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k000521\Desktop\補助事業（差し替え様式）\"/>
    </mc:Choice>
  </mc:AlternateContent>
  <bookViews>
    <workbookView xWindow="-90" yWindow="4005" windowWidth="15345" windowHeight="4740" tabRatio="801"/>
  </bookViews>
  <sheets>
    <sheet name="【鑑】経費等内訳書" sheetId="15" r:id="rId1"/>
    <sheet name="設備備品費" sheetId="35" r:id="rId2"/>
    <sheet name="消耗品費" sheetId="13" r:id="rId3"/>
    <sheet name="旅費" sheetId="4" r:id="rId4"/>
    <sheet name="人件費" sheetId="9" r:id="rId5"/>
    <sheet name="謝金" sheetId="14" r:id="rId6"/>
    <sheet name="委託費" sheetId="30" r:id="rId7"/>
    <sheet name="その他" sheetId="37" r:id="rId8"/>
    <sheet name="その他（消費税相当額）" sheetId="29" r:id="rId9"/>
    <sheet name="計画書経費欄" sheetId="41" r:id="rId10"/>
    <sheet name="補助金項目シート " sheetId="38" r:id="rId11"/>
    <sheet name="事業名プログラム名、課題管理番号付与ルール" sheetId="45" r:id="rId12"/>
  </sheets>
  <definedNames>
    <definedName name="_xlnm._FilterDatabase" localSheetId="10" hidden="1">'補助金項目シート '!#REF!</definedName>
    <definedName name="_xlnm.Print_Area" localSheetId="0">【鑑】経費等内訳書!$A$1:$F$57</definedName>
    <definedName name="_xlnm.Print_Area" localSheetId="7">その他!$A$1:$F$27</definedName>
    <definedName name="_xlnm.Print_Area" localSheetId="8">'その他（消費税相当額）'!$A$1:$F$10</definedName>
    <definedName name="_xlnm.Print_Area" localSheetId="6">委託費!$A$1:$F$26</definedName>
    <definedName name="_xlnm.Print_Area" localSheetId="9">計画書経費欄!$A$1:$D$13</definedName>
    <definedName name="_xlnm.Print_Area" localSheetId="5">謝金!$A$1:$E$29</definedName>
    <definedName name="_xlnm.Print_Area" localSheetId="2">消耗品費!$A$1:$F$40</definedName>
    <definedName name="_xlnm.Print_Area" localSheetId="4">人件費!$A$1:$I$22</definedName>
    <definedName name="_xlnm.Print_Area" localSheetId="1">設備備品費!$A$1:$G$30</definedName>
    <definedName name="_xlnm.Print_Area" localSheetId="3">旅費!$A$1:$L$22</definedName>
    <definedName name="型_番" localSheetId="9">#REF!</definedName>
    <definedName name="型_番" localSheetId="11">#REF!</definedName>
    <definedName name="型_番">#REF!</definedName>
    <definedName name="小計" localSheetId="9">#REF!</definedName>
    <definedName name="小計" localSheetId="11">#REF!</definedName>
    <definedName name="小計">#REF!</definedName>
    <definedName name="消費税区分">設備備品費!$I$28:$I$28</definedName>
    <definedName name="消費税相当額の有無">設備備品費!$J$28:$J$28</definedName>
    <definedName name="数量" localSheetId="9">#REF!</definedName>
    <definedName name="数量" localSheetId="11">#REF!</definedName>
    <definedName name="数量">#REF!</definedName>
    <definedName name="税込">設備備品費!$G$33:$G$33</definedName>
    <definedName name="選択してください">設備備品費!#REF!</definedName>
    <definedName name="定価" localSheetId="9">#REF!</definedName>
    <definedName name="定価" localSheetId="11">#REF!</definedName>
    <definedName name="定価">#REF!</definedName>
    <definedName name="納入価" localSheetId="9">#REF!</definedName>
    <definedName name="納入価" localSheetId="11">#REF!</definedName>
    <definedName name="納入価">#REF!</definedName>
    <definedName name="品__名" localSheetId="9">#REF!</definedName>
    <definedName name="品__名" localSheetId="11">#REF!</definedName>
    <definedName name="品__名">#REF!</definedName>
  </definedNames>
  <calcPr calcId="152511"/>
</workbook>
</file>

<file path=xl/calcChain.xml><?xml version="1.0" encoding="utf-8"?>
<calcChain xmlns="http://schemas.openxmlformats.org/spreadsheetml/2006/main">
  <c r="F6" i="37" l="1"/>
  <c r="F7" i="37"/>
  <c r="F8" i="37"/>
  <c r="F9" i="37"/>
  <c r="F10" i="37"/>
  <c r="F11" i="37"/>
  <c r="F12" i="37"/>
  <c r="F13" i="37"/>
  <c r="F14" i="37"/>
  <c r="F15" i="37"/>
  <c r="F16" i="37"/>
  <c r="F17" i="37"/>
  <c r="F18" i="37"/>
  <c r="F19" i="37"/>
  <c r="F20" i="37"/>
  <c r="F21" i="37"/>
  <c r="F22" i="37"/>
  <c r="F23" i="37"/>
  <c r="F24" i="37"/>
  <c r="F25" i="37"/>
  <c r="F26" i="37"/>
  <c r="F5" i="37"/>
  <c r="F6" i="30"/>
  <c r="F7" i="30"/>
  <c r="F8" i="30"/>
  <c r="F9" i="30"/>
  <c r="F10" i="30"/>
  <c r="F11" i="30"/>
  <c r="F12" i="30"/>
  <c r="F13" i="30"/>
  <c r="F14" i="30"/>
  <c r="F15" i="30"/>
  <c r="F16" i="30"/>
  <c r="F17" i="30"/>
  <c r="F18" i="30"/>
  <c r="F19" i="30"/>
  <c r="F20" i="30"/>
  <c r="F21" i="30"/>
  <c r="F22" i="30"/>
  <c r="F23" i="30"/>
  <c r="F24" i="30"/>
  <c r="F5" i="30"/>
  <c r="E6" i="14"/>
  <c r="E7" i="14"/>
  <c r="E8" i="14"/>
  <c r="E9" i="14"/>
  <c r="E10" i="14"/>
  <c r="E11" i="14"/>
  <c r="E12" i="14"/>
  <c r="E13" i="14"/>
  <c r="E14" i="14"/>
  <c r="E15" i="14"/>
  <c r="E16" i="14"/>
  <c r="E17" i="14"/>
  <c r="E18" i="14"/>
  <c r="E19" i="14"/>
  <c r="E20" i="14"/>
  <c r="E21" i="14"/>
  <c r="E22" i="14"/>
  <c r="E23" i="14"/>
  <c r="E24" i="14"/>
  <c r="E25" i="14"/>
  <c r="E26" i="14"/>
  <c r="E27" i="14"/>
  <c r="E28" i="14"/>
  <c r="E5" i="14"/>
  <c r="I6" i="9"/>
  <c r="I7" i="9"/>
  <c r="I8" i="9"/>
  <c r="I9" i="9"/>
  <c r="I10" i="9"/>
  <c r="I11" i="9"/>
  <c r="I12" i="9"/>
  <c r="I13" i="9"/>
  <c r="I14" i="9"/>
  <c r="I15" i="9"/>
  <c r="I16" i="9"/>
  <c r="I17" i="9"/>
  <c r="I18" i="9"/>
  <c r="I19" i="9"/>
  <c r="I20" i="9"/>
  <c r="I21" i="9"/>
  <c r="I5" i="9"/>
  <c r="L5" i="4"/>
  <c r="L6" i="4"/>
  <c r="L7" i="4"/>
  <c r="L8" i="4"/>
  <c r="L9" i="4"/>
  <c r="L10" i="4"/>
  <c r="L11" i="4"/>
  <c r="L12" i="4"/>
  <c r="L13" i="4"/>
  <c r="L14" i="4"/>
  <c r="L15" i="4"/>
  <c r="L16" i="4"/>
  <c r="L17" i="4"/>
  <c r="L18" i="4"/>
  <c r="L19" i="4"/>
  <c r="L20" i="4"/>
  <c r="L21" i="4"/>
  <c r="L4" i="4"/>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5" i="13"/>
  <c r="G6" i="35"/>
  <c r="G7" i="35"/>
  <c r="G8" i="35"/>
  <c r="G9" i="35"/>
  <c r="G10" i="35"/>
  <c r="G11" i="35"/>
  <c r="G12" i="35"/>
  <c r="G13" i="35"/>
  <c r="G14" i="35"/>
  <c r="G15" i="35"/>
  <c r="G16" i="35"/>
  <c r="G17" i="35"/>
  <c r="G18" i="35"/>
  <c r="G19" i="35"/>
  <c r="G20" i="35"/>
  <c r="G21" i="35"/>
  <c r="G22" i="35"/>
  <c r="G23" i="35"/>
  <c r="G24" i="35"/>
  <c r="G25" i="35"/>
  <c r="G26" i="35"/>
  <c r="G27" i="35"/>
  <c r="G28" i="35"/>
  <c r="G29" i="35"/>
  <c r="G5" i="35"/>
  <c r="G30" i="35" l="1"/>
  <c r="E17" i="15" s="1"/>
  <c r="L22" i="4"/>
  <c r="E19" i="15" s="1"/>
  <c r="F27" i="37"/>
  <c r="E23" i="15"/>
  <c r="C10" i="41" s="1"/>
  <c r="A12" i="41"/>
  <c r="BK2" i="38"/>
  <c r="BJ2" i="38"/>
  <c r="BI2" i="38"/>
  <c r="BH2" i="38"/>
  <c r="BG2" i="38"/>
  <c r="BF2" i="38"/>
  <c r="BE2" i="38"/>
  <c r="BD2" i="38"/>
  <c r="BC2" i="38"/>
  <c r="BB2" i="38"/>
  <c r="I22" i="9"/>
  <c r="O2" i="38"/>
  <c r="K2" i="38"/>
  <c r="BA2" i="38"/>
  <c r="AZ2" i="38"/>
  <c r="AY2" i="38"/>
  <c r="AX2" i="38"/>
  <c r="AW2" i="38"/>
  <c r="AV2" i="38"/>
  <c r="AU2" i="38"/>
  <c r="AT2" i="38"/>
  <c r="AS2" i="38"/>
  <c r="AR2" i="38"/>
  <c r="AQ2" i="38"/>
  <c r="AP2" i="38"/>
  <c r="AO2" i="38"/>
  <c r="AN2" i="38"/>
  <c r="AM2" i="38"/>
  <c r="AL2" i="38"/>
  <c r="AK2" i="38"/>
  <c r="AJ2" i="38"/>
  <c r="AI2" i="38"/>
  <c r="AF2" i="38"/>
  <c r="Z2" i="38"/>
  <c r="Y2" i="38"/>
  <c r="U2" i="38"/>
  <c r="T2" i="38"/>
  <c r="S2" i="38"/>
  <c r="R2" i="38"/>
  <c r="P2" i="38"/>
  <c r="N2" i="38"/>
  <c r="M2" i="38"/>
  <c r="L2" i="38"/>
  <c r="J2" i="38"/>
  <c r="H2" i="38"/>
  <c r="G2" i="38"/>
  <c r="F2" i="38"/>
  <c r="B2" i="38"/>
  <c r="F10" i="29"/>
  <c r="F25" i="30"/>
  <c r="E22" i="15"/>
  <c r="E29" i="14"/>
  <c r="E21" i="15"/>
  <c r="C8" i="41" s="1"/>
  <c r="E20" i="15"/>
  <c r="C7" i="41" s="1"/>
  <c r="F40" i="13"/>
  <c r="E18" i="15"/>
  <c r="C5" i="41" s="1"/>
  <c r="F22" i="15" l="1"/>
  <c r="AD2" i="38" s="1"/>
  <c r="C9" i="41"/>
  <c r="D9" i="41" s="1"/>
  <c r="D7" i="41"/>
  <c r="F20" i="15"/>
  <c r="AC2" i="38" s="1"/>
  <c r="C6" i="41"/>
  <c r="D6" i="41" s="1"/>
  <c r="F19" i="15"/>
  <c r="AB2" i="38" s="1"/>
  <c r="E24" i="15"/>
  <c r="F24" i="15" s="1"/>
  <c r="F25" i="15" s="1"/>
  <c r="F17" i="15"/>
  <c r="AA2" i="38" s="1"/>
  <c r="C4" i="41"/>
  <c r="AE2" i="38" l="1"/>
  <c r="D12" i="41"/>
  <c r="AG2" i="38"/>
  <c r="V2" i="38" s="1"/>
  <c r="F26" i="15"/>
  <c r="C11" i="41"/>
  <c r="D4" i="41"/>
  <c r="D11" i="41" s="1"/>
  <c r="D13" i="41" s="1"/>
</calcChain>
</file>

<file path=xl/comments1.xml><?xml version="1.0" encoding="utf-8"?>
<comments xmlns="http://schemas.openxmlformats.org/spreadsheetml/2006/main">
  <authors>
    <author>日本医療研究開発機構</author>
  </authors>
  <commentList>
    <comment ref="D15" authorId="0" shapeId="0">
      <text>
        <r>
          <rPr>
            <b/>
            <sz val="12"/>
            <color indexed="81"/>
            <rFont val="ＭＳ Ｐゴシック"/>
            <family val="3"/>
            <charset val="128"/>
          </rPr>
          <t>H27⇒H28　
名称変更あり</t>
        </r>
      </text>
    </comment>
  </commentList>
</comments>
</file>

<file path=xl/sharedStrings.xml><?xml version="1.0" encoding="utf-8"?>
<sst xmlns="http://schemas.openxmlformats.org/spreadsheetml/2006/main" count="785" uniqueCount="490">
  <si>
    <t>金額</t>
    <rPh sb="0" eb="2">
      <t>キンガク</t>
    </rPh>
    <phoneticPr fontId="12"/>
  </si>
  <si>
    <t>合　　　　計</t>
    <rPh sb="0" eb="1">
      <t>ゴウ</t>
    </rPh>
    <rPh sb="5" eb="6">
      <t>ケイ</t>
    </rPh>
    <phoneticPr fontId="12"/>
  </si>
  <si>
    <t>件名</t>
    <rPh sb="0" eb="2">
      <t>ケンメイ</t>
    </rPh>
    <phoneticPr fontId="12"/>
  </si>
  <si>
    <t>氏名</t>
    <rPh sb="0" eb="2">
      <t>シメイ</t>
    </rPh>
    <phoneticPr fontId="12"/>
  </si>
  <si>
    <t>合　　　計</t>
    <rPh sb="0" eb="1">
      <t>ゴウ</t>
    </rPh>
    <rPh sb="4" eb="5">
      <t>ケイ</t>
    </rPh>
    <phoneticPr fontId="12"/>
  </si>
  <si>
    <t>品名</t>
    <rPh sb="0" eb="2">
      <t>ヒンメイ</t>
    </rPh>
    <phoneticPr fontId="12"/>
  </si>
  <si>
    <t>＜設備備品費＞</t>
    <rPh sb="1" eb="3">
      <t>セツビ</t>
    </rPh>
    <rPh sb="3" eb="6">
      <t>ビヒンヒ</t>
    </rPh>
    <phoneticPr fontId="12"/>
  </si>
  <si>
    <t>（物品費内訳）</t>
    <rPh sb="1" eb="3">
      <t>ブッピン</t>
    </rPh>
    <rPh sb="3" eb="4">
      <t>ヒ</t>
    </rPh>
    <rPh sb="4" eb="6">
      <t>ウチワケ</t>
    </rPh>
    <phoneticPr fontId="12"/>
  </si>
  <si>
    <t>（物品費内訳）</t>
    <phoneticPr fontId="12"/>
  </si>
  <si>
    <t>消耗品費</t>
    <rPh sb="0" eb="3">
      <t>ショウモウヒン</t>
    </rPh>
    <rPh sb="3" eb="4">
      <t>ヒ</t>
    </rPh>
    <phoneticPr fontId="12"/>
  </si>
  <si>
    <t>人件費</t>
    <phoneticPr fontId="12"/>
  </si>
  <si>
    <t>謝金</t>
    <phoneticPr fontId="12"/>
  </si>
  <si>
    <t>＜消耗品費＞</t>
    <rPh sb="1" eb="4">
      <t>ショウモウヒン</t>
    </rPh>
    <rPh sb="4" eb="5">
      <t>ヒ</t>
    </rPh>
    <phoneticPr fontId="12"/>
  </si>
  <si>
    <t>その他</t>
    <rPh sb="2" eb="3">
      <t>タ</t>
    </rPh>
    <phoneticPr fontId="12"/>
  </si>
  <si>
    <t>旅費</t>
    <phoneticPr fontId="12"/>
  </si>
  <si>
    <t>＜謝金＞</t>
    <rPh sb="1" eb="3">
      <t>シャキン</t>
    </rPh>
    <phoneticPr fontId="12"/>
  </si>
  <si>
    <t>種別
（各機関の雇用の名称）</t>
    <rPh sb="0" eb="2">
      <t>シュベツ</t>
    </rPh>
    <rPh sb="4" eb="5">
      <t>カク</t>
    </rPh>
    <rPh sb="5" eb="7">
      <t>キカン</t>
    </rPh>
    <rPh sb="8" eb="10">
      <t>コヨウ</t>
    </rPh>
    <rPh sb="11" eb="13">
      <t>メイショウ</t>
    </rPh>
    <phoneticPr fontId="12"/>
  </si>
  <si>
    <t>用務・目的</t>
    <rPh sb="0" eb="2">
      <t>ヨウム</t>
    </rPh>
    <rPh sb="3" eb="4">
      <t>メ</t>
    </rPh>
    <rPh sb="4" eb="5">
      <t>マト</t>
    </rPh>
    <phoneticPr fontId="12"/>
  </si>
  <si>
    <t>用務・目的等</t>
    <rPh sb="0" eb="2">
      <t>ヨウム</t>
    </rPh>
    <rPh sb="3" eb="5">
      <t>モクテキ</t>
    </rPh>
    <rPh sb="5" eb="6">
      <t>ナド</t>
    </rPh>
    <phoneticPr fontId="12"/>
  </si>
  <si>
    <t>使途</t>
    <rPh sb="0" eb="2">
      <t>シト</t>
    </rPh>
    <phoneticPr fontId="12"/>
  </si>
  <si>
    <t>購入予定時期
（四半期単位）</t>
    <rPh sb="0" eb="2">
      <t>コウニュウ</t>
    </rPh>
    <rPh sb="2" eb="4">
      <t>ヨテイ</t>
    </rPh>
    <rPh sb="4" eb="6">
      <t>ジキ</t>
    </rPh>
    <rPh sb="8" eb="9">
      <t>シ</t>
    </rPh>
    <rPh sb="9" eb="11">
      <t>ハンキ</t>
    </rPh>
    <rPh sb="11" eb="13">
      <t>タンイ</t>
    </rPh>
    <phoneticPr fontId="12"/>
  </si>
  <si>
    <t>＜その他＞</t>
    <rPh sb="3" eb="4">
      <t>タ</t>
    </rPh>
    <phoneticPr fontId="12"/>
  </si>
  <si>
    <t>目的等</t>
    <rPh sb="0" eb="2">
      <t>モクテキ</t>
    </rPh>
    <rPh sb="2" eb="3">
      <t>ナド</t>
    </rPh>
    <phoneticPr fontId="12"/>
  </si>
  <si>
    <t>項目名</t>
    <rPh sb="0" eb="2">
      <t>コウモク</t>
    </rPh>
    <rPh sb="2" eb="3">
      <t>メイ</t>
    </rPh>
    <phoneticPr fontId="12"/>
  </si>
  <si>
    <t>対象額</t>
    <rPh sb="0" eb="2">
      <t>タイショウ</t>
    </rPh>
    <rPh sb="2" eb="3">
      <t>ガク</t>
    </rPh>
    <phoneticPr fontId="12"/>
  </si>
  <si>
    <t>消費税率</t>
    <rPh sb="0" eb="3">
      <t>ショウヒゼイ</t>
    </rPh>
    <rPh sb="3" eb="4">
      <t>リツ</t>
    </rPh>
    <phoneticPr fontId="12"/>
  </si>
  <si>
    <t>出張先</t>
    <rPh sb="0" eb="2">
      <t>シュッチョウ</t>
    </rPh>
    <rPh sb="2" eb="3">
      <t>サキ</t>
    </rPh>
    <phoneticPr fontId="12"/>
  </si>
  <si>
    <t>＜旅費＞</t>
    <rPh sb="1" eb="3">
      <t>リョヒ</t>
    </rPh>
    <phoneticPr fontId="12"/>
  </si>
  <si>
    <t>物品費</t>
    <rPh sb="0" eb="1">
      <t>モノ</t>
    </rPh>
    <rPh sb="1" eb="2">
      <t>シナ</t>
    </rPh>
    <rPh sb="2" eb="3">
      <t>ヒ</t>
    </rPh>
    <phoneticPr fontId="12"/>
  </si>
  <si>
    <t>人件費・謝金</t>
    <rPh sb="0" eb="1">
      <t>ヒト</t>
    </rPh>
    <rPh sb="1" eb="2">
      <t>ケン</t>
    </rPh>
    <rPh sb="2" eb="3">
      <t>ヒ</t>
    </rPh>
    <rPh sb="4" eb="5">
      <t>シャ</t>
    </rPh>
    <rPh sb="5" eb="6">
      <t>カネ</t>
    </rPh>
    <phoneticPr fontId="12"/>
  </si>
  <si>
    <t>旅費</t>
    <rPh sb="0" eb="1">
      <t>タビ</t>
    </rPh>
    <rPh sb="1" eb="2">
      <t>ヒ</t>
    </rPh>
    <phoneticPr fontId="12"/>
  </si>
  <si>
    <t>氏名</t>
    <rPh sb="0" eb="1">
      <t>シ</t>
    </rPh>
    <rPh sb="1" eb="2">
      <t>メイ</t>
    </rPh>
    <phoneticPr fontId="12"/>
  </si>
  <si>
    <t>出張者</t>
    <rPh sb="0" eb="3">
      <t>シュッチョウシャ</t>
    </rPh>
    <phoneticPr fontId="12"/>
  </si>
  <si>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12"/>
  </si>
  <si>
    <t>＜その他（消費税相当額）＞</t>
    <rPh sb="3" eb="4">
      <t>タ</t>
    </rPh>
    <rPh sb="5" eb="8">
      <t>ショウヒゼイ</t>
    </rPh>
    <rPh sb="8" eb="10">
      <t>ソウトウ</t>
    </rPh>
    <rPh sb="10" eb="11">
      <t>ガク</t>
    </rPh>
    <phoneticPr fontId="12"/>
  </si>
  <si>
    <t>（単位：円）</t>
    <phoneticPr fontId="12"/>
  </si>
  <si>
    <t>単位：円</t>
    <rPh sb="0" eb="2">
      <t>タンイ</t>
    </rPh>
    <rPh sb="3" eb="4">
      <t>エン</t>
    </rPh>
    <phoneticPr fontId="12"/>
  </si>
  <si>
    <t>●●分析装置</t>
    <rPh sb="2" eb="4">
      <t>ブンセキ</t>
    </rPh>
    <rPh sb="4" eb="6">
      <t>ソウチ</t>
    </rPh>
    <phoneticPr fontId="12"/>
  </si>
  <si>
    <t>●●分析のため</t>
    <rPh sb="2" eb="4">
      <t>ブンセキ</t>
    </rPh>
    <phoneticPr fontId="12"/>
  </si>
  <si>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2"/>
  </si>
  <si>
    <t>試薬（●●●●●、▲▲製）</t>
    <rPh sb="0" eb="2">
      <t>シヤク</t>
    </rPh>
    <rPh sb="11" eb="12">
      <t>セイ</t>
    </rPh>
    <phoneticPr fontId="12"/>
  </si>
  <si>
    <t>四半期報告会のため</t>
    <rPh sb="0" eb="3">
      <t>シハンキ</t>
    </rPh>
    <rPh sb="3" eb="6">
      <t>ホウコクカイ</t>
    </rPh>
    <phoneticPr fontId="12"/>
  </si>
  <si>
    <t>＜人件費＞</t>
    <rPh sb="1" eb="2">
      <t>ヒト</t>
    </rPh>
    <rPh sb="2" eb="3">
      <t>ケン</t>
    </rPh>
    <rPh sb="3" eb="4">
      <t>ヒ</t>
    </rPh>
    <phoneticPr fontId="12"/>
  </si>
  <si>
    <t>特任研究員</t>
    <rPh sb="0" eb="2">
      <t>トクニン</t>
    </rPh>
    <rPh sb="2" eb="5">
      <t>ケンキュウイン</t>
    </rPh>
    <phoneticPr fontId="12"/>
  </si>
  <si>
    <t>●●●●</t>
    <phoneticPr fontId="12"/>
  </si>
  <si>
    <t>％</t>
    <phoneticPr fontId="12"/>
  </si>
  <si>
    <t>検査機器レンタル料</t>
    <rPh sb="0" eb="2">
      <t>ケンサ</t>
    </rPh>
    <rPh sb="2" eb="4">
      <t>キキ</t>
    </rPh>
    <rPh sb="8" eb="9">
      <t>リョウ</t>
    </rPh>
    <phoneticPr fontId="12"/>
  </si>
  <si>
    <t>限定された期間で検証データ取得のため。</t>
    <rPh sb="0" eb="2">
      <t>ゲンテイ</t>
    </rPh>
    <rPh sb="5" eb="7">
      <t>キカン</t>
    </rPh>
    <rPh sb="8" eb="10">
      <t>ケンショウ</t>
    </rPh>
    <rPh sb="13" eb="15">
      <t>シュトク</t>
    </rPh>
    <phoneticPr fontId="12"/>
  </si>
  <si>
    <t>AMED入力</t>
    <rPh sb="4" eb="6">
      <t>ニュウリョク</t>
    </rPh>
    <phoneticPr fontId="23"/>
  </si>
  <si>
    <t>No.</t>
    <phoneticPr fontId="23"/>
  </si>
  <si>
    <t>課題管理番号</t>
    <rPh sb="0" eb="2">
      <t>カダイ</t>
    </rPh>
    <rPh sb="2" eb="4">
      <t>カンリ</t>
    </rPh>
    <rPh sb="4" eb="6">
      <t>バンゴウ</t>
    </rPh>
    <phoneticPr fontId="23"/>
  </si>
  <si>
    <t>契約番号</t>
    <rPh sb="0" eb="2">
      <t>ケイヤク</t>
    </rPh>
    <rPh sb="2" eb="4">
      <t>バンゴウ</t>
    </rPh>
    <phoneticPr fontId="23"/>
  </si>
  <si>
    <t>文書番号種別</t>
    <rPh sb="0" eb="2">
      <t>ブンショ</t>
    </rPh>
    <rPh sb="2" eb="4">
      <t>バンゴウ</t>
    </rPh>
    <rPh sb="4" eb="6">
      <t>シュベツ</t>
    </rPh>
    <phoneticPr fontId="23"/>
  </si>
  <si>
    <t>文書番号</t>
    <rPh sb="0" eb="2">
      <t>ブンショ</t>
    </rPh>
    <rPh sb="2" eb="4">
      <t>バンゴウ</t>
    </rPh>
    <phoneticPr fontId="23"/>
  </si>
  <si>
    <t>プログラム名</t>
    <rPh sb="5" eb="6">
      <t>メイ</t>
    </rPh>
    <phoneticPr fontId="23"/>
  </si>
  <si>
    <t>e-Rad課題ID番号</t>
    <phoneticPr fontId="23"/>
  </si>
  <si>
    <t>物品費</t>
    <rPh sb="0" eb="2">
      <t>ブッピン</t>
    </rPh>
    <rPh sb="2" eb="3">
      <t>ヒ</t>
    </rPh>
    <phoneticPr fontId="23"/>
  </si>
  <si>
    <t>旅費</t>
    <rPh sb="0" eb="2">
      <t>リョヒ</t>
    </rPh>
    <phoneticPr fontId="23"/>
  </si>
  <si>
    <t>人件費・謝金</t>
    <rPh sb="0" eb="3">
      <t>ジンケンヒ</t>
    </rPh>
    <rPh sb="4" eb="6">
      <t>シャキン</t>
    </rPh>
    <phoneticPr fontId="23"/>
  </si>
  <si>
    <t>その他</t>
    <rPh sb="2" eb="3">
      <t>タ</t>
    </rPh>
    <phoneticPr fontId="23"/>
  </si>
  <si>
    <t>電話</t>
    <rPh sb="0" eb="2">
      <t>デンワ</t>
    </rPh>
    <phoneticPr fontId="23"/>
  </si>
  <si>
    <t>FAX</t>
    <phoneticPr fontId="23"/>
  </si>
  <si>
    <t>経理担当窓口
郵便番号</t>
    <rPh sb="0" eb="2">
      <t>ケイリ</t>
    </rPh>
    <rPh sb="2" eb="4">
      <t>タントウ</t>
    </rPh>
    <rPh sb="4" eb="6">
      <t>マドグチ</t>
    </rPh>
    <rPh sb="7" eb="9">
      <t>ユウビン</t>
    </rPh>
    <rPh sb="9" eb="11">
      <t>バンゴウ</t>
    </rPh>
    <phoneticPr fontId="23"/>
  </si>
  <si>
    <t>経理担当窓口
住　所</t>
    <rPh sb="0" eb="2">
      <t>ケイリ</t>
    </rPh>
    <rPh sb="2" eb="4">
      <t>タントウ</t>
    </rPh>
    <rPh sb="4" eb="6">
      <t>マドグチ</t>
    </rPh>
    <rPh sb="7" eb="8">
      <t>ジュウ</t>
    </rPh>
    <rPh sb="9" eb="10">
      <t>ショ</t>
    </rPh>
    <phoneticPr fontId="23"/>
  </si>
  <si>
    <t>経理担当者氏名</t>
    <rPh sb="0" eb="2">
      <t>ケイリ</t>
    </rPh>
    <rPh sb="2" eb="5">
      <t>タントウシャ</t>
    </rPh>
    <rPh sb="5" eb="7">
      <t>シメイ</t>
    </rPh>
    <phoneticPr fontId="23"/>
  </si>
  <si>
    <t>経理担当者E-mail</t>
    <rPh sb="0" eb="2">
      <t>ケイリ</t>
    </rPh>
    <rPh sb="2" eb="5">
      <t>タントウシャ</t>
    </rPh>
    <phoneticPr fontId="23"/>
  </si>
  <si>
    <t>知財担当者氏名</t>
    <rPh sb="0" eb="2">
      <t>チザイ</t>
    </rPh>
    <rPh sb="2" eb="5">
      <t>タントウシャ</t>
    </rPh>
    <rPh sb="5" eb="7">
      <t>シメイ</t>
    </rPh>
    <phoneticPr fontId="23"/>
  </si>
  <si>
    <t>知財担当者E-mail</t>
    <rPh sb="0" eb="2">
      <t>チザイ</t>
    </rPh>
    <rPh sb="2" eb="5">
      <t>タントウシャ</t>
    </rPh>
    <phoneticPr fontId="23"/>
  </si>
  <si>
    <t>備考</t>
    <rPh sb="0" eb="2">
      <t>ビコウ</t>
    </rPh>
    <phoneticPr fontId="23"/>
  </si>
  <si>
    <t>所属・役職</t>
    <rPh sb="0" eb="2">
      <t>ショゾク</t>
    </rPh>
    <rPh sb="3" eb="5">
      <t>ヤクショク</t>
    </rPh>
    <phoneticPr fontId="12"/>
  </si>
  <si>
    <t>（E-mailアドレス）</t>
    <phoneticPr fontId="12"/>
  </si>
  <si>
    <t>住所</t>
    <rPh sb="0" eb="2">
      <t>ジュウショ</t>
    </rPh>
    <phoneticPr fontId="12"/>
  </si>
  <si>
    <t>郵便番号</t>
    <rPh sb="0" eb="2">
      <t>ユウビン</t>
    </rPh>
    <rPh sb="2" eb="4">
      <t>バンゴウ</t>
    </rPh>
    <phoneticPr fontId="12"/>
  </si>
  <si>
    <t>電話番号</t>
    <rPh sb="0" eb="2">
      <t>デンワ</t>
    </rPh>
    <rPh sb="2" eb="4">
      <t>バンゴウ</t>
    </rPh>
    <phoneticPr fontId="12"/>
  </si>
  <si>
    <t>FAX番号</t>
    <rPh sb="3" eb="5">
      <t>バンゴウ</t>
    </rPh>
    <phoneticPr fontId="12"/>
  </si>
  <si>
    <t>e-Rad課題ID番号：</t>
    <rPh sb="5" eb="7">
      <t>カダイ</t>
    </rPh>
    <rPh sb="9" eb="11">
      <t>バンゴウ</t>
    </rPh>
    <phoneticPr fontId="12"/>
  </si>
  <si>
    <t>＜経費等内訳書＞平成29年度</t>
    <rPh sb="1" eb="3">
      <t>ケイヒ</t>
    </rPh>
    <rPh sb="3" eb="4">
      <t>ナド</t>
    </rPh>
    <rPh sb="4" eb="7">
      <t>ウチワケショ</t>
    </rPh>
    <rPh sb="8" eb="10">
      <t>ヘイセイ</t>
    </rPh>
    <rPh sb="12" eb="14">
      <t>ネンド</t>
    </rPh>
    <phoneticPr fontId="12"/>
  </si>
  <si>
    <t>数量</t>
    <rPh sb="0" eb="2">
      <t>スウリョウ</t>
    </rPh>
    <phoneticPr fontId="12"/>
  </si>
  <si>
    <t>積算根拠</t>
    <rPh sb="0" eb="2">
      <t>セキサン</t>
    </rPh>
    <rPh sb="2" eb="4">
      <t>コンキョ</t>
    </rPh>
    <phoneticPr fontId="12"/>
  </si>
  <si>
    <t>回数</t>
    <rPh sb="0" eb="2">
      <t>カイスウ</t>
    </rPh>
    <phoneticPr fontId="12"/>
  </si>
  <si>
    <t>人数</t>
    <rPh sb="0" eb="2">
      <t>ニンズウ</t>
    </rPh>
    <phoneticPr fontId="12"/>
  </si>
  <si>
    <t>直雇用</t>
  </si>
  <si>
    <t>月給</t>
    <rPh sb="0" eb="2">
      <t>ゲッキュウ</t>
    </rPh>
    <phoneticPr fontId="12"/>
  </si>
  <si>
    <t>支払月数</t>
    <rPh sb="0" eb="2">
      <t>シハライ</t>
    </rPh>
    <rPh sb="2" eb="4">
      <t>ツキスウ</t>
    </rPh>
    <phoneticPr fontId="12"/>
  </si>
  <si>
    <t>積算根拠</t>
    <rPh sb="0" eb="2">
      <t>セキサン</t>
    </rPh>
    <rPh sb="2" eb="4">
      <t>コンキョ</t>
    </rPh>
    <phoneticPr fontId="12"/>
  </si>
  <si>
    <t>エフォート率</t>
    <rPh sb="5" eb="6">
      <t>リツ</t>
    </rPh>
    <phoneticPr fontId="12"/>
  </si>
  <si>
    <t>派遣</t>
  </si>
  <si>
    <t>研究補佐員</t>
    <rPh sb="0" eb="2">
      <t>ケンキュウ</t>
    </rPh>
    <rPh sb="2" eb="5">
      <t>ホサイン</t>
    </rPh>
    <phoneticPr fontId="12"/>
  </si>
  <si>
    <t>特任研究員</t>
    <rPh sb="0" eb="2">
      <t>トクニン</t>
    </rPh>
    <rPh sb="2" eb="5">
      <t>ケンキュウイン</t>
    </rPh>
    <phoneticPr fontId="12"/>
  </si>
  <si>
    <t>●●実験補助</t>
    <rPh sb="2" eb="4">
      <t>ジッケン</t>
    </rPh>
    <rPh sb="4" eb="6">
      <t>ホジョ</t>
    </rPh>
    <phoneticPr fontId="12"/>
  </si>
  <si>
    <t>積算根拠</t>
    <rPh sb="2" eb="4">
      <t>コンキョ</t>
    </rPh>
    <phoneticPr fontId="12"/>
  </si>
  <si>
    <t>単位</t>
    <rPh sb="0" eb="2">
      <t>タンイ</t>
    </rPh>
    <phoneticPr fontId="12"/>
  </si>
  <si>
    <t>雇用区分</t>
    <rPh sb="0" eb="2">
      <t>コヨウ</t>
    </rPh>
    <rPh sb="2" eb="4">
      <t>クブン</t>
    </rPh>
    <phoneticPr fontId="12"/>
  </si>
  <si>
    <t>種別</t>
    <rPh sb="0" eb="2">
      <t>シュベツ</t>
    </rPh>
    <phoneticPr fontId="12"/>
  </si>
  <si>
    <t>○○班　班会議出席</t>
    <rPh sb="2" eb="3">
      <t>ハン</t>
    </rPh>
    <rPh sb="4" eb="5">
      <t>ハン</t>
    </rPh>
    <rPh sb="5" eb="7">
      <t>カイギ</t>
    </rPh>
    <rPh sb="7" eb="9">
      <t>シュッセキ</t>
    </rPh>
    <phoneticPr fontId="12"/>
  </si>
  <si>
    <t>国内</t>
  </si>
  <si>
    <t>ABC大学</t>
    <rPh sb="3" eb="5">
      <t>ダイガク</t>
    </rPh>
    <phoneticPr fontId="12"/>
  </si>
  <si>
    <t>A</t>
    <phoneticPr fontId="12"/>
  </si>
  <si>
    <t>B</t>
    <phoneticPr fontId="12"/>
  </si>
  <si>
    <t>式</t>
  </si>
  <si>
    <t>泊</t>
    <rPh sb="0" eb="1">
      <t>ハク</t>
    </rPh>
    <phoneticPr fontId="12"/>
  </si>
  <si>
    <t>日</t>
    <rPh sb="0" eb="1">
      <t>ヒ</t>
    </rPh>
    <phoneticPr fontId="12"/>
  </si>
  <si>
    <t>日程</t>
    <rPh sb="0" eb="2">
      <t>ニッテイ</t>
    </rPh>
    <phoneticPr fontId="12"/>
  </si>
  <si>
    <t>件</t>
  </si>
  <si>
    <t>第1四半期</t>
  </si>
  <si>
    <t>細胞培養器具(○○、△△、他）</t>
    <rPh sb="0" eb="2">
      <t>サイボウ</t>
    </rPh>
    <rPh sb="2" eb="4">
      <t>バイヨウ</t>
    </rPh>
    <rPh sb="4" eb="6">
      <t>キグ</t>
    </rPh>
    <rPh sb="13" eb="14">
      <t>ホカ</t>
    </rPh>
    <phoneticPr fontId="11"/>
  </si>
  <si>
    <t>培養細胞の維持のため</t>
    <rPh sb="0" eb="2">
      <t>バイヨウ</t>
    </rPh>
    <rPh sb="2" eb="4">
      <t>サイボウ</t>
    </rPh>
    <rPh sb="5" eb="7">
      <t>イジ</t>
    </rPh>
    <phoneticPr fontId="11"/>
  </si>
  <si>
    <t>東京都内　会議室</t>
    <rPh sb="0" eb="2">
      <t>トウキョウ</t>
    </rPh>
    <rPh sb="2" eb="4">
      <t>トナイ</t>
    </rPh>
    <rPh sb="5" eb="8">
      <t>カイギシツ</t>
    </rPh>
    <phoneticPr fontId="12"/>
  </si>
  <si>
    <t>DNA合成</t>
    <rPh sb="3" eb="5">
      <t>ゴウセイ</t>
    </rPh>
    <phoneticPr fontId="12"/>
  </si>
  <si>
    <t>PARG阻害剤のバイオマーカー研究</t>
    <phoneticPr fontId="12"/>
  </si>
  <si>
    <t>ヌードマウス</t>
    <phoneticPr fontId="12"/>
  </si>
  <si>
    <t>○○○○についての専門家による指導（講師代）</t>
    <rPh sb="9" eb="12">
      <t>センモンカ</t>
    </rPh>
    <rPh sb="15" eb="17">
      <t>シドウ</t>
    </rPh>
    <rPh sb="18" eb="20">
      <t>コウシ</t>
    </rPh>
    <rPh sb="20" eb="21">
      <t>ダイ</t>
    </rPh>
    <phoneticPr fontId="12"/>
  </si>
  <si>
    <t>○○の評価実験に使用</t>
    <rPh sb="5" eb="7">
      <t>ジッケン</t>
    </rPh>
    <rPh sb="8" eb="10">
      <t>シヨウ</t>
    </rPh>
    <phoneticPr fontId="12"/>
  </si>
  <si>
    <t>課題管理番号：</t>
    <rPh sb="0" eb="2">
      <t>カダイ</t>
    </rPh>
    <rPh sb="2" eb="4">
      <t>カンリ</t>
    </rPh>
    <rPh sb="4" eb="6">
      <t>バンゴウ</t>
    </rPh>
    <phoneticPr fontId="12"/>
  </si>
  <si>
    <t>AMED記入</t>
    <rPh sb="4" eb="6">
      <t>キニュウ</t>
    </rPh>
    <phoneticPr fontId="12"/>
  </si>
  <si>
    <t>プログラム名：</t>
    <rPh sb="5" eb="6">
      <t>メイ</t>
    </rPh>
    <phoneticPr fontId="12"/>
  </si>
  <si>
    <t>～</t>
    <phoneticPr fontId="12"/>
  </si>
  <si>
    <t>＜経費内訳＞</t>
    <rPh sb="1" eb="3">
      <t>ケイヒ</t>
    </rPh>
    <rPh sb="3" eb="5">
      <t>ウチワケ</t>
    </rPh>
    <phoneticPr fontId="12"/>
  </si>
  <si>
    <t>設備備品費</t>
    <rPh sb="0" eb="2">
      <t>セツビ</t>
    </rPh>
    <rPh sb="2" eb="5">
      <t>ビヒンヒ</t>
    </rPh>
    <phoneticPr fontId="12"/>
  </si>
  <si>
    <t>単位</t>
    <rPh sb="0" eb="2">
      <t>タンイ</t>
    </rPh>
    <phoneticPr fontId="12"/>
  </si>
  <si>
    <t>点</t>
    <rPh sb="0" eb="1">
      <t>テン</t>
    </rPh>
    <phoneticPr fontId="12"/>
  </si>
  <si>
    <t>式</t>
    <rPh sb="0" eb="1">
      <t>シキ</t>
    </rPh>
    <phoneticPr fontId="12"/>
  </si>
  <si>
    <t>件</t>
    <rPh sb="0" eb="1">
      <t>ケン</t>
    </rPh>
    <phoneticPr fontId="12"/>
  </si>
  <si>
    <t>匹</t>
    <rPh sb="0" eb="1">
      <t>ヒキ</t>
    </rPh>
    <phoneticPr fontId="12"/>
  </si>
  <si>
    <t>●●検査に必要な消耗品</t>
    <rPh sb="2" eb="4">
      <t>ケンサ</t>
    </rPh>
    <rPh sb="5" eb="7">
      <t>ヒツヨウ</t>
    </rPh>
    <rPh sb="8" eb="11">
      <t>ショウモウヒン</t>
    </rPh>
    <phoneticPr fontId="12"/>
  </si>
  <si>
    <t>検査用消耗品（ピペット等、実験器具類）</t>
    <rPh sb="0" eb="2">
      <t>ケンサ</t>
    </rPh>
    <rPh sb="2" eb="3">
      <t>ヨウ</t>
    </rPh>
    <rPh sb="3" eb="6">
      <t>ショウモウヒン</t>
    </rPh>
    <phoneticPr fontId="12"/>
  </si>
  <si>
    <t>申請機関名</t>
    <rPh sb="0" eb="2">
      <t>シンセイ</t>
    </rPh>
    <rPh sb="2" eb="5">
      <t>キカンメイ</t>
    </rPh>
    <phoneticPr fontId="23"/>
  </si>
  <si>
    <t>補助事業名</t>
    <rPh sb="0" eb="2">
      <t>ホジョ</t>
    </rPh>
    <rPh sb="2" eb="4">
      <t>ジギョウ</t>
    </rPh>
    <rPh sb="4" eb="5">
      <t>メイ</t>
    </rPh>
    <phoneticPr fontId="23"/>
  </si>
  <si>
    <t>補助事業課題名</t>
    <rPh sb="0" eb="2">
      <t>ホジョ</t>
    </rPh>
    <rPh sb="2" eb="4">
      <t>ジギョウ</t>
    </rPh>
    <rPh sb="4" eb="6">
      <t>カダイ</t>
    </rPh>
    <rPh sb="6" eb="7">
      <t>メイ</t>
    </rPh>
    <phoneticPr fontId="23"/>
  </si>
  <si>
    <t>補助事業担当者氏名①</t>
    <rPh sb="0" eb="2">
      <t>ホジョ</t>
    </rPh>
    <rPh sb="2" eb="4">
      <t>ジギョウ</t>
    </rPh>
    <rPh sb="4" eb="7">
      <t>タントウシャ</t>
    </rPh>
    <rPh sb="7" eb="9">
      <t>シメイ</t>
    </rPh>
    <phoneticPr fontId="23"/>
  </si>
  <si>
    <t>補助事業担当者E-mail</t>
    <rPh sb="0" eb="2">
      <t>ホジョ</t>
    </rPh>
    <rPh sb="2" eb="4">
      <t>ジギョウ</t>
    </rPh>
    <rPh sb="4" eb="7">
      <t>タントウシャ</t>
    </rPh>
    <phoneticPr fontId="23"/>
  </si>
  <si>
    <t>補助事業担当
事務連絡担当者氏名</t>
    <rPh sb="0" eb="2">
      <t>ホジョ</t>
    </rPh>
    <rPh sb="2" eb="4">
      <t>ジギョウ</t>
    </rPh>
    <rPh sb="4" eb="6">
      <t>タントウ</t>
    </rPh>
    <rPh sb="7" eb="9">
      <t>ジム</t>
    </rPh>
    <rPh sb="9" eb="11">
      <t>レンラク</t>
    </rPh>
    <rPh sb="11" eb="14">
      <t>タントウシャ</t>
    </rPh>
    <rPh sb="14" eb="16">
      <t>シメイ</t>
    </rPh>
    <phoneticPr fontId="23"/>
  </si>
  <si>
    <t>補助事業担当
事務連絡担当者E-mail</t>
    <rPh sb="0" eb="2">
      <t>ホジョ</t>
    </rPh>
    <rPh sb="2" eb="4">
      <t>ジギョウ</t>
    </rPh>
    <rPh sb="4" eb="6">
      <t>タントウ</t>
    </rPh>
    <rPh sb="7" eb="9">
      <t>ジム</t>
    </rPh>
    <rPh sb="9" eb="11">
      <t>レンラク</t>
    </rPh>
    <rPh sb="11" eb="14">
      <t>タントウシャ</t>
    </rPh>
    <phoneticPr fontId="23"/>
  </si>
  <si>
    <t>当年度補助事業
開始日</t>
    <rPh sb="0" eb="3">
      <t>トウネンド</t>
    </rPh>
    <rPh sb="3" eb="5">
      <t>ホジョ</t>
    </rPh>
    <rPh sb="5" eb="7">
      <t>ジギョウ</t>
    </rPh>
    <rPh sb="8" eb="11">
      <t>カイシビ</t>
    </rPh>
    <phoneticPr fontId="23"/>
  </si>
  <si>
    <t>当年度補助事業
終了日</t>
    <rPh sb="0" eb="3">
      <t>トウネンド</t>
    </rPh>
    <rPh sb="3" eb="5">
      <t>ホジョ</t>
    </rPh>
    <rPh sb="5" eb="7">
      <t>ジギョウ</t>
    </rPh>
    <rPh sb="8" eb="10">
      <t>シュウリョウ</t>
    </rPh>
    <rPh sb="10" eb="11">
      <t>ヒ</t>
    </rPh>
    <phoneticPr fontId="23"/>
  </si>
  <si>
    <t>全補助事業期間
終了予定日</t>
    <rPh sb="0" eb="1">
      <t>ゼン</t>
    </rPh>
    <rPh sb="1" eb="3">
      <t>ホジョ</t>
    </rPh>
    <rPh sb="3" eb="5">
      <t>ジギョウ</t>
    </rPh>
    <rPh sb="5" eb="7">
      <t>キカン</t>
    </rPh>
    <rPh sb="8" eb="10">
      <t>シュウリョウ</t>
    </rPh>
    <rPh sb="10" eb="13">
      <t>ヨテイビ</t>
    </rPh>
    <phoneticPr fontId="23"/>
  </si>
  <si>
    <t>全補助事業期間
開始日</t>
    <rPh sb="0" eb="1">
      <t>ゼン</t>
    </rPh>
    <rPh sb="1" eb="3">
      <t>ホジョ</t>
    </rPh>
    <rPh sb="3" eb="5">
      <t>ジギョウ</t>
    </rPh>
    <rPh sb="5" eb="7">
      <t>キカン</t>
    </rPh>
    <rPh sb="8" eb="11">
      <t>カイシビ</t>
    </rPh>
    <phoneticPr fontId="23"/>
  </si>
  <si>
    <t>補助の交付を受けようとする額</t>
    <rPh sb="0" eb="2">
      <t>ホジョ</t>
    </rPh>
    <rPh sb="3" eb="5">
      <t>コウフ</t>
    </rPh>
    <rPh sb="6" eb="7">
      <t>ウ</t>
    </rPh>
    <rPh sb="13" eb="14">
      <t>ガク</t>
    </rPh>
    <phoneticPr fontId="23"/>
  </si>
  <si>
    <t>申請者肩書</t>
    <rPh sb="0" eb="3">
      <t>シンセイシャ</t>
    </rPh>
    <rPh sb="3" eb="5">
      <t>カタガ</t>
    </rPh>
    <phoneticPr fontId="23"/>
  </si>
  <si>
    <t>申請者氏名</t>
    <rPh sb="0" eb="3">
      <t>シンセイシャ</t>
    </rPh>
    <rPh sb="3" eb="5">
      <t>シメイ</t>
    </rPh>
    <phoneticPr fontId="23"/>
  </si>
  <si>
    <t>事業費計</t>
    <rPh sb="0" eb="2">
      <t>ジギョウ</t>
    </rPh>
    <rPh sb="2" eb="3">
      <t>ヒ</t>
    </rPh>
    <rPh sb="3" eb="4">
      <t>ケイ</t>
    </rPh>
    <phoneticPr fontId="12"/>
  </si>
  <si>
    <t>間接経費
（一般管理費）</t>
    <rPh sb="0" eb="2">
      <t>カンセツ</t>
    </rPh>
    <rPh sb="2" eb="4">
      <t>ケイヒ</t>
    </rPh>
    <rPh sb="6" eb="8">
      <t>イッパン</t>
    </rPh>
    <rPh sb="8" eb="11">
      <t>カンリヒ</t>
    </rPh>
    <phoneticPr fontId="23"/>
  </si>
  <si>
    <t>事務担当窓口
郵便番号</t>
    <rPh sb="0" eb="2">
      <t>ジム</t>
    </rPh>
    <rPh sb="2" eb="4">
      <t>タントウ</t>
    </rPh>
    <rPh sb="4" eb="6">
      <t>マドグチ</t>
    </rPh>
    <rPh sb="7" eb="9">
      <t>ユウビン</t>
    </rPh>
    <rPh sb="9" eb="11">
      <t>バンゴウ</t>
    </rPh>
    <phoneticPr fontId="23"/>
  </si>
  <si>
    <t>事務担当窓口
住　所</t>
    <rPh sb="0" eb="2">
      <t>ジム</t>
    </rPh>
    <rPh sb="2" eb="4">
      <t>タントウ</t>
    </rPh>
    <rPh sb="4" eb="6">
      <t>マドグチ</t>
    </rPh>
    <rPh sb="7" eb="8">
      <t>ジュウ</t>
    </rPh>
    <rPh sb="9" eb="10">
      <t>ショ</t>
    </rPh>
    <phoneticPr fontId="23"/>
  </si>
  <si>
    <t>事務担当者所属</t>
    <rPh sb="0" eb="2">
      <t>ジム</t>
    </rPh>
    <rPh sb="2" eb="4">
      <t>タントウ</t>
    </rPh>
    <rPh sb="4" eb="5">
      <t>シャ</t>
    </rPh>
    <rPh sb="5" eb="7">
      <t>ショゾク</t>
    </rPh>
    <phoneticPr fontId="23"/>
  </si>
  <si>
    <t>事務担当者氏名</t>
    <rPh sb="0" eb="2">
      <t>ジム</t>
    </rPh>
    <rPh sb="2" eb="5">
      <t>タントウシャ</t>
    </rPh>
    <rPh sb="5" eb="7">
      <t>シメイ</t>
    </rPh>
    <phoneticPr fontId="23"/>
  </si>
  <si>
    <t>事務担当者E-mail</t>
    <rPh sb="0" eb="2">
      <t>ジム</t>
    </rPh>
    <rPh sb="2" eb="5">
      <t>タントウシャ</t>
    </rPh>
    <phoneticPr fontId="23"/>
  </si>
  <si>
    <t>補助事業名：</t>
    <rPh sb="0" eb="2">
      <t>ホジョ</t>
    </rPh>
    <rPh sb="2" eb="4">
      <t>ジギョウ</t>
    </rPh>
    <rPh sb="4" eb="5">
      <t>メイ</t>
    </rPh>
    <phoneticPr fontId="12"/>
  </si>
  <si>
    <t>申請機関名：</t>
    <rPh sb="0" eb="2">
      <t>シンセイ</t>
    </rPh>
    <rPh sb="2" eb="4">
      <t>キカン</t>
    </rPh>
    <rPh sb="4" eb="5">
      <t>メイ</t>
    </rPh>
    <phoneticPr fontId="12"/>
  </si>
  <si>
    <t>申請者肩書：</t>
    <rPh sb="0" eb="3">
      <t>シンセイシャ</t>
    </rPh>
    <rPh sb="3" eb="5">
      <t>カタガ</t>
    </rPh>
    <phoneticPr fontId="12"/>
  </si>
  <si>
    <t>申請者氏名：</t>
    <rPh sb="0" eb="3">
      <t>シンセイシャ</t>
    </rPh>
    <rPh sb="3" eb="5">
      <t>シメイ</t>
    </rPh>
    <phoneticPr fontId="12"/>
  </si>
  <si>
    <t>補助事業課題名：</t>
    <rPh sb="0" eb="2">
      <t>ホジョ</t>
    </rPh>
    <rPh sb="2" eb="4">
      <t>ジギョウ</t>
    </rPh>
    <rPh sb="4" eb="5">
      <t>カ</t>
    </rPh>
    <rPh sb="5" eb="6">
      <t>ダイ</t>
    </rPh>
    <rPh sb="6" eb="7">
      <t>ナ</t>
    </rPh>
    <phoneticPr fontId="12"/>
  </si>
  <si>
    <t>全補助事業期間：</t>
    <rPh sb="0" eb="1">
      <t>ゼン</t>
    </rPh>
    <rPh sb="1" eb="3">
      <t>ホジョ</t>
    </rPh>
    <rPh sb="3" eb="5">
      <t>ジギョウ</t>
    </rPh>
    <rPh sb="5" eb="7">
      <t>キカン</t>
    </rPh>
    <phoneticPr fontId="12"/>
  </si>
  <si>
    <t>当年度補助事業期間：</t>
    <rPh sb="0" eb="3">
      <t>トウネンド</t>
    </rPh>
    <rPh sb="3" eb="5">
      <t>ホジョ</t>
    </rPh>
    <rPh sb="5" eb="7">
      <t>ジギョウ</t>
    </rPh>
    <rPh sb="7" eb="9">
      <t>キカン</t>
    </rPh>
    <phoneticPr fontId="12"/>
  </si>
  <si>
    <t>補助事業担当者所属・役職：</t>
    <rPh sb="0" eb="2">
      <t>ホジョ</t>
    </rPh>
    <rPh sb="2" eb="4">
      <t>ジギョウ</t>
    </rPh>
    <rPh sb="4" eb="7">
      <t>タントウシャ</t>
    </rPh>
    <rPh sb="7" eb="9">
      <t>ショゾク</t>
    </rPh>
    <rPh sb="10" eb="12">
      <t>ヤクショク</t>
    </rPh>
    <phoneticPr fontId="12"/>
  </si>
  <si>
    <t>補助事業担当者E-mailアドレス：</t>
    <rPh sb="0" eb="2">
      <t>ホジョ</t>
    </rPh>
    <rPh sb="2" eb="4">
      <t>ジギョウ</t>
    </rPh>
    <rPh sb="4" eb="7">
      <t>タントウシャ</t>
    </rPh>
    <phoneticPr fontId="12"/>
  </si>
  <si>
    <t>補助事業担当事務連絡担当者氏名：</t>
    <rPh sb="0" eb="2">
      <t>ホジョ</t>
    </rPh>
    <rPh sb="2" eb="4">
      <t>ジギョウ</t>
    </rPh>
    <rPh sb="4" eb="6">
      <t>タントウ</t>
    </rPh>
    <rPh sb="6" eb="8">
      <t>ジム</t>
    </rPh>
    <rPh sb="8" eb="10">
      <t>レンラク</t>
    </rPh>
    <rPh sb="10" eb="13">
      <t>タントウシャ</t>
    </rPh>
    <rPh sb="13" eb="15">
      <t>シメイ</t>
    </rPh>
    <phoneticPr fontId="12"/>
  </si>
  <si>
    <t>間接経費/一般管理費</t>
    <rPh sb="0" eb="2">
      <t>カンセツ</t>
    </rPh>
    <rPh sb="2" eb="4">
      <t>ケイヒ</t>
    </rPh>
    <rPh sb="5" eb="7">
      <t>イッパン</t>
    </rPh>
    <rPh sb="7" eb="10">
      <t>カンリヒ</t>
    </rPh>
    <phoneticPr fontId="12"/>
  </si>
  <si>
    <t>補助対象経費区分</t>
    <rPh sb="0" eb="2">
      <t>ホジョ</t>
    </rPh>
    <rPh sb="2" eb="4">
      <t>タイショウ</t>
    </rPh>
    <rPh sb="4" eb="6">
      <t>ケイヒ</t>
    </rPh>
    <rPh sb="6" eb="8">
      <t>クブン</t>
    </rPh>
    <phoneticPr fontId="12"/>
  </si>
  <si>
    <t>委託費</t>
    <rPh sb="0" eb="2">
      <t>イタク</t>
    </rPh>
    <rPh sb="2" eb="3">
      <t>ヒ</t>
    </rPh>
    <phoneticPr fontId="12"/>
  </si>
  <si>
    <t>小計</t>
    <rPh sb="0" eb="2">
      <t>ショウケイ</t>
    </rPh>
    <phoneticPr fontId="12"/>
  </si>
  <si>
    <t>項目</t>
    <rPh sb="0" eb="1">
      <t>コウ</t>
    </rPh>
    <rPh sb="1" eb="2">
      <t>メ</t>
    </rPh>
    <phoneticPr fontId="12"/>
  </si>
  <si>
    <t>項目計</t>
    <rPh sb="0" eb="2">
      <t>コウモク</t>
    </rPh>
    <rPh sb="2" eb="3">
      <t>ケイ</t>
    </rPh>
    <phoneticPr fontId="12"/>
  </si>
  <si>
    <t>区分計</t>
    <rPh sb="0" eb="2">
      <t>クブン</t>
    </rPh>
    <rPh sb="2" eb="3">
      <t>ケイ</t>
    </rPh>
    <phoneticPr fontId="12"/>
  </si>
  <si>
    <r>
      <t>事務担当者　　</t>
    </r>
    <r>
      <rPr>
        <sz val="12"/>
        <rFont val="ＭＳ 明朝"/>
        <family val="1"/>
        <charset val="128"/>
      </rPr>
      <t>お問い合わせする際のご担当者様を記入してください。</t>
    </r>
    <rPh sb="0" eb="2">
      <t>ジム</t>
    </rPh>
    <rPh sb="2" eb="4">
      <t>タントウ</t>
    </rPh>
    <rPh sb="4" eb="5">
      <t>シャ</t>
    </rPh>
    <rPh sb="8" eb="9">
      <t>ト</t>
    </rPh>
    <rPh sb="10" eb="11">
      <t>ア</t>
    </rPh>
    <rPh sb="15" eb="16">
      <t>サイ</t>
    </rPh>
    <rPh sb="18" eb="21">
      <t>タントウシャ</t>
    </rPh>
    <rPh sb="21" eb="22">
      <t>サマ</t>
    </rPh>
    <rPh sb="23" eb="25">
      <t>キニュウ</t>
    </rPh>
    <phoneticPr fontId="12"/>
  </si>
  <si>
    <r>
      <t>経理担当者　　</t>
    </r>
    <r>
      <rPr>
        <sz val="12"/>
        <rFont val="ＭＳ 明朝"/>
        <family val="1"/>
        <charset val="128"/>
      </rPr>
      <t>お問い合わせする際のご担当者様を記入してください。</t>
    </r>
    <rPh sb="0" eb="2">
      <t>ケイリ</t>
    </rPh>
    <rPh sb="2" eb="5">
      <t>タントウシャ</t>
    </rPh>
    <rPh sb="8" eb="9">
      <t>ト</t>
    </rPh>
    <rPh sb="10" eb="11">
      <t>ア</t>
    </rPh>
    <rPh sb="15" eb="16">
      <t>サイ</t>
    </rPh>
    <rPh sb="18" eb="21">
      <t>タントウシャ</t>
    </rPh>
    <rPh sb="21" eb="22">
      <t>サマ</t>
    </rPh>
    <rPh sb="23" eb="25">
      <t>キニュウ</t>
    </rPh>
    <phoneticPr fontId="12"/>
  </si>
  <si>
    <r>
      <t>知財担当者　　</t>
    </r>
    <r>
      <rPr>
        <sz val="12"/>
        <rFont val="ＭＳ 明朝"/>
        <family val="1"/>
        <charset val="128"/>
      </rPr>
      <t>お問い合わせする際のご担当者様を記入してください。</t>
    </r>
    <rPh sb="0" eb="2">
      <t>チザイ</t>
    </rPh>
    <rPh sb="2" eb="5">
      <t>タントウシャ</t>
    </rPh>
    <rPh sb="8" eb="9">
      <t>ト</t>
    </rPh>
    <rPh sb="10" eb="11">
      <t>ア</t>
    </rPh>
    <rPh sb="15" eb="16">
      <t>サイ</t>
    </rPh>
    <rPh sb="18" eb="21">
      <t>タントウシャ</t>
    </rPh>
    <rPh sb="21" eb="22">
      <t>サマ</t>
    </rPh>
    <rPh sb="23" eb="25">
      <t>キニュウ</t>
    </rPh>
    <phoneticPr fontId="12"/>
  </si>
  <si>
    <t>補助事業担当者名：</t>
    <rPh sb="0" eb="2">
      <t>ホジョ</t>
    </rPh>
    <rPh sb="2" eb="4">
      <t>ジギョウ</t>
    </rPh>
    <rPh sb="4" eb="7">
      <t>タントウシャ</t>
    </rPh>
    <rPh sb="7" eb="8">
      <t>メイ</t>
    </rPh>
    <phoneticPr fontId="12"/>
  </si>
  <si>
    <t>補助事業担当事務連絡担当者E-mailアドレス：</t>
    <rPh sb="0" eb="2">
      <t>ホジョ</t>
    </rPh>
    <rPh sb="2" eb="4">
      <t>ジギョウ</t>
    </rPh>
    <rPh sb="4" eb="6">
      <t>タントウ</t>
    </rPh>
    <rPh sb="6" eb="8">
      <t>ジム</t>
    </rPh>
    <rPh sb="8" eb="10">
      <t>レンラク</t>
    </rPh>
    <rPh sb="10" eb="13">
      <t>タントウシャ</t>
    </rPh>
    <phoneticPr fontId="12"/>
  </si>
  <si>
    <t>＜委託費＞</t>
    <rPh sb="1" eb="3">
      <t>イタク</t>
    </rPh>
    <rPh sb="3" eb="4">
      <t>ヒ</t>
    </rPh>
    <phoneticPr fontId="12"/>
  </si>
  <si>
    <t>金額（税抜き）</t>
    <rPh sb="0" eb="2">
      <t>キンガク</t>
    </rPh>
    <rPh sb="3" eb="5">
      <t>ゼイヌ</t>
    </rPh>
    <phoneticPr fontId="12"/>
  </si>
  <si>
    <t>単価（税抜き）</t>
    <rPh sb="0" eb="2">
      <t>タンカ</t>
    </rPh>
    <rPh sb="3" eb="5">
      <t>ゼイヌ</t>
    </rPh>
    <phoneticPr fontId="12"/>
  </si>
  <si>
    <t>年間定期代（税抜き）</t>
    <rPh sb="0" eb="2">
      <t>ネンカン</t>
    </rPh>
    <rPh sb="2" eb="5">
      <t>テイキダイ</t>
    </rPh>
    <rPh sb="6" eb="8">
      <t>ゼイヌ</t>
    </rPh>
    <phoneticPr fontId="12"/>
  </si>
  <si>
    <t>ブランクセル</t>
    <phoneticPr fontId="12"/>
  </si>
  <si>
    <t>●●装置試作</t>
    <rPh sb="2" eb="4">
      <t>ソウチ</t>
    </rPh>
    <rPh sb="4" eb="6">
      <t>シサク</t>
    </rPh>
    <phoneticPr fontId="12"/>
  </si>
  <si>
    <t>●●測定装置試作のため</t>
    <rPh sb="2" eb="4">
      <t>ソクテイ</t>
    </rPh>
    <rPh sb="4" eb="6">
      <t>ソウチ</t>
    </rPh>
    <rPh sb="6" eb="8">
      <t>シサク</t>
    </rPh>
    <phoneticPr fontId="12"/>
  </si>
  <si>
    <t>（人件費内訳）</t>
    <rPh sb="1" eb="4">
      <t>ジンケンヒ</t>
    </rPh>
    <rPh sb="4" eb="6">
      <t>ウチワケ</t>
    </rPh>
    <phoneticPr fontId="12"/>
  </si>
  <si>
    <t>（その他内訳）</t>
    <rPh sb="3" eb="4">
      <t>タ</t>
    </rPh>
    <rPh sb="4" eb="6">
      <t>ウチワケ</t>
    </rPh>
    <phoneticPr fontId="12"/>
  </si>
  <si>
    <t>栄目戸　太郎</t>
    <rPh sb="0" eb="1">
      <t>エイ</t>
    </rPh>
    <rPh sb="1" eb="3">
      <t>メド</t>
    </rPh>
    <rPh sb="4" eb="6">
      <t>タロウ</t>
    </rPh>
    <phoneticPr fontId="12"/>
  </si>
  <si>
    <t>丸野　内子</t>
    <rPh sb="0" eb="1">
      <t>マル</t>
    </rPh>
    <rPh sb="1" eb="2">
      <t>ノ</t>
    </rPh>
    <rPh sb="3" eb="5">
      <t>ウチコ</t>
    </rPh>
    <phoneticPr fontId="12"/>
  </si>
  <si>
    <t>研究倫理教育責任者</t>
    <rPh sb="0" eb="2">
      <t>ケンキュウ</t>
    </rPh>
    <rPh sb="2" eb="4">
      <t>リンリ</t>
    </rPh>
    <rPh sb="4" eb="6">
      <t>キョウイク</t>
    </rPh>
    <rPh sb="6" eb="9">
      <t>セキニンシャ</t>
    </rPh>
    <phoneticPr fontId="12"/>
  </si>
  <si>
    <t>コンプライアンス推進責任者</t>
    <rPh sb="8" eb="10">
      <t>スイシン</t>
    </rPh>
    <rPh sb="10" eb="13">
      <t>セキニンシャ</t>
    </rPh>
    <phoneticPr fontId="12"/>
  </si>
  <si>
    <t>研究倫理教育責任者
氏名</t>
    <rPh sb="0" eb="2">
      <t>ケンキュウ</t>
    </rPh>
    <rPh sb="2" eb="4">
      <t>リンリ</t>
    </rPh>
    <rPh sb="4" eb="6">
      <t>キョウイク</t>
    </rPh>
    <rPh sb="6" eb="9">
      <t>セキニンシャ</t>
    </rPh>
    <rPh sb="10" eb="12">
      <t>シメイ</t>
    </rPh>
    <phoneticPr fontId="23"/>
  </si>
  <si>
    <t>FAX</t>
    <phoneticPr fontId="23"/>
  </si>
  <si>
    <t>研究倫理教育責任者E-mail</t>
    <phoneticPr fontId="23"/>
  </si>
  <si>
    <t>コンプライアンス推進責任者氏名</t>
    <rPh sb="8" eb="10">
      <t>スイシン</t>
    </rPh>
    <rPh sb="10" eb="13">
      <t>セキニンシャ</t>
    </rPh>
    <rPh sb="13" eb="15">
      <t>シメイ</t>
    </rPh>
    <phoneticPr fontId="23"/>
  </si>
  <si>
    <t>コンプライアンス推進責任者E-mail</t>
    <rPh sb="8" eb="10">
      <t>スイシン</t>
    </rPh>
    <rPh sb="10" eb="13">
      <t>セキニンシャ</t>
    </rPh>
    <phoneticPr fontId="23"/>
  </si>
  <si>
    <t>補助事業担当者
所属部署・役職①</t>
    <rPh sb="0" eb="2">
      <t>ホジョ</t>
    </rPh>
    <rPh sb="2" eb="4">
      <t>ジギョウ</t>
    </rPh>
    <rPh sb="4" eb="7">
      <t>タントウシャ</t>
    </rPh>
    <rPh sb="8" eb="10">
      <t>ショゾク</t>
    </rPh>
    <rPh sb="10" eb="12">
      <t>ブショ</t>
    </rPh>
    <rPh sb="13" eb="15">
      <t>ヤクショク</t>
    </rPh>
    <phoneticPr fontId="23"/>
  </si>
  <si>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23"/>
  </si>
  <si>
    <t>経理担当者
所属部署・役職</t>
    <rPh sb="0" eb="2">
      <t>ケイリ</t>
    </rPh>
    <rPh sb="2" eb="4">
      <t>タントウ</t>
    </rPh>
    <rPh sb="4" eb="5">
      <t>シャ</t>
    </rPh>
    <rPh sb="6" eb="8">
      <t>ショゾク</t>
    </rPh>
    <rPh sb="8" eb="10">
      <t>ブショ</t>
    </rPh>
    <rPh sb="11" eb="13">
      <t>ヤクショク</t>
    </rPh>
    <phoneticPr fontId="23"/>
  </si>
  <si>
    <t>知財担当者
所属部署・役職</t>
    <rPh sb="0" eb="2">
      <t>チザイ</t>
    </rPh>
    <rPh sb="2" eb="5">
      <t>タントウシャ</t>
    </rPh>
    <rPh sb="6" eb="8">
      <t>ショゾク</t>
    </rPh>
    <rPh sb="8" eb="10">
      <t>ブショ</t>
    </rPh>
    <rPh sb="11" eb="13">
      <t>ヤクショク</t>
    </rPh>
    <phoneticPr fontId="23"/>
  </si>
  <si>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3"/>
  </si>
  <si>
    <t>コンプライアンス推進責任者
所属部署・役職</t>
    <rPh sb="8" eb="10">
      <t>スイシン</t>
    </rPh>
    <rPh sb="10" eb="13">
      <t>セキニンシャ</t>
    </rPh>
    <rPh sb="14" eb="16">
      <t>ショゾク</t>
    </rPh>
    <rPh sb="16" eb="18">
      <t>ブショ</t>
    </rPh>
    <rPh sb="19" eb="21">
      <t>ヤクショク</t>
    </rPh>
    <phoneticPr fontId="23"/>
  </si>
  <si>
    <t>ヶ月</t>
  </si>
  <si>
    <t>提出日（改定日）：</t>
    <rPh sb="0" eb="3">
      <t>テイシュツビ</t>
    </rPh>
    <rPh sb="4" eb="7">
      <t>カイテイビ</t>
    </rPh>
    <phoneticPr fontId="12"/>
  </si>
  <si>
    <t>（単位：円）</t>
  </si>
  <si>
    <t>設備備品費</t>
  </si>
  <si>
    <t>消耗品費</t>
  </si>
  <si>
    <t>旅費</t>
  </si>
  <si>
    <t>人件費</t>
  </si>
  <si>
    <t>謝金</t>
  </si>
  <si>
    <t>その他</t>
  </si>
  <si>
    <t>合計</t>
  </si>
  <si>
    <t>項目</t>
    <phoneticPr fontId="12"/>
  </si>
  <si>
    <t>項目計</t>
    <phoneticPr fontId="12"/>
  </si>
  <si>
    <t>区分計</t>
    <rPh sb="0" eb="2">
      <t>クブン</t>
    </rPh>
    <phoneticPr fontId="12"/>
  </si>
  <si>
    <t>小計の</t>
    <rPh sb="0" eb="2">
      <t>ショウケイ</t>
    </rPh>
    <phoneticPr fontId="12"/>
  </si>
  <si>
    <t>Ⅲ．所要経費（補助対象経費）</t>
    <phoneticPr fontId="12"/>
  </si>
  <si>
    <t>委託費</t>
    <rPh sb="0" eb="2">
      <t>イタク</t>
    </rPh>
    <phoneticPr fontId="12"/>
  </si>
  <si>
    <t>補助経費対象区分</t>
    <rPh sb="0" eb="2">
      <t>ホジョ</t>
    </rPh>
    <rPh sb="2" eb="4">
      <t>ケイヒ</t>
    </rPh>
    <rPh sb="4" eb="6">
      <t>タイショウ</t>
    </rPh>
    <rPh sb="6" eb="8">
      <t>クブン</t>
    </rPh>
    <phoneticPr fontId="12"/>
  </si>
  <si>
    <t>物品費</t>
    <rPh sb="0" eb="2">
      <t>ブッピン</t>
    </rPh>
    <rPh sb="2" eb="3">
      <t>ヒ</t>
    </rPh>
    <phoneticPr fontId="12"/>
  </si>
  <si>
    <t>旅費</t>
    <rPh sb="0" eb="2">
      <t>リョヒ</t>
    </rPh>
    <phoneticPr fontId="12"/>
  </si>
  <si>
    <t>人件費・謝金</t>
    <rPh sb="0" eb="3">
      <t>ジンケンヒ</t>
    </rPh>
    <rPh sb="4" eb="6">
      <t>シャキン</t>
    </rPh>
    <phoneticPr fontId="12"/>
  </si>
  <si>
    <t>小計</t>
    <phoneticPr fontId="12"/>
  </si>
  <si>
    <t>事業名・プログラム名、課題管理番号付与ルール</t>
    <rPh sb="0" eb="2">
      <t>ジギョウ</t>
    </rPh>
    <rPh sb="2" eb="3">
      <t>メイ</t>
    </rPh>
    <rPh sb="9" eb="10">
      <t>メイ</t>
    </rPh>
    <rPh sb="11" eb="13">
      <t>カダイ</t>
    </rPh>
    <rPh sb="13" eb="15">
      <t>カンリ</t>
    </rPh>
    <rPh sb="15" eb="17">
      <t>バンゴウ</t>
    </rPh>
    <rPh sb="17" eb="19">
      <t>フヨ</t>
    </rPh>
    <phoneticPr fontId="23"/>
  </si>
  <si>
    <t>課題管理番号の構成　　契約年度＋（西暦下2桁）＋下記項目（事業名orプログラム名番号2桁＋契約単位連番3桁＋本契約or再委託記号＋本契約の分担or再委託の連番＋実施の年度目情報）</t>
    <rPh sb="0" eb="2">
      <t>カダイ</t>
    </rPh>
    <rPh sb="2" eb="4">
      <t>カンリ</t>
    </rPh>
    <rPh sb="4" eb="6">
      <t>バンゴウ</t>
    </rPh>
    <rPh sb="7" eb="9">
      <t>コウセイ</t>
    </rPh>
    <rPh sb="11" eb="13">
      <t>ケイヤク</t>
    </rPh>
    <rPh sb="13" eb="15">
      <t>ネンド</t>
    </rPh>
    <rPh sb="17" eb="19">
      <t>セイレキ</t>
    </rPh>
    <rPh sb="19" eb="20">
      <t>シモ</t>
    </rPh>
    <rPh sb="21" eb="22">
      <t>ケタ</t>
    </rPh>
    <rPh sb="24" eb="26">
      <t>カキ</t>
    </rPh>
    <rPh sb="26" eb="28">
      <t>コウモク</t>
    </rPh>
    <rPh sb="29" eb="31">
      <t>ジギョウ</t>
    </rPh>
    <rPh sb="31" eb="32">
      <t>メイ</t>
    </rPh>
    <rPh sb="39" eb="40">
      <t>メイ</t>
    </rPh>
    <rPh sb="40" eb="42">
      <t>バンゴウ</t>
    </rPh>
    <rPh sb="43" eb="44">
      <t>ケタ</t>
    </rPh>
    <rPh sb="45" eb="47">
      <t>ケイヤク</t>
    </rPh>
    <rPh sb="47" eb="49">
      <t>タンイ</t>
    </rPh>
    <rPh sb="49" eb="51">
      <t>レンバン</t>
    </rPh>
    <rPh sb="52" eb="53">
      <t>ケタ</t>
    </rPh>
    <rPh sb="54" eb="57">
      <t>ホンケイヤク</t>
    </rPh>
    <rPh sb="59" eb="62">
      <t>サイイタク</t>
    </rPh>
    <rPh sb="62" eb="64">
      <t>キゴウ</t>
    </rPh>
    <rPh sb="65" eb="68">
      <t>ホンケイヤク</t>
    </rPh>
    <rPh sb="69" eb="71">
      <t>ブンタン</t>
    </rPh>
    <rPh sb="73" eb="76">
      <t>サイイタク</t>
    </rPh>
    <rPh sb="77" eb="79">
      <t>レンバン</t>
    </rPh>
    <rPh sb="80" eb="82">
      <t>ジッシ</t>
    </rPh>
    <rPh sb="83" eb="85">
      <t>ネンド</t>
    </rPh>
    <rPh sb="85" eb="86">
      <t>メ</t>
    </rPh>
    <rPh sb="86" eb="88">
      <t>ジョウホウ</t>
    </rPh>
    <phoneticPr fontId="23"/>
  </si>
  <si>
    <t>部署名</t>
    <rPh sb="0" eb="3">
      <t>ブショメイ</t>
    </rPh>
    <phoneticPr fontId="23"/>
  </si>
  <si>
    <t>省庁
独法</t>
    <rPh sb="0" eb="2">
      <t>ショウチョウ</t>
    </rPh>
    <rPh sb="3" eb="5">
      <t>ドクホウ</t>
    </rPh>
    <phoneticPr fontId="23"/>
  </si>
  <si>
    <t>事業名
※括弧書きの数字は事業名の識別コードですので、契約書記入項目入力シートには記載しないでください。</t>
    <rPh sb="0" eb="2">
      <t>ジギョウ</t>
    </rPh>
    <rPh sb="2" eb="3">
      <t>メイ</t>
    </rPh>
    <rPh sb="5" eb="8">
      <t>カッコガ</t>
    </rPh>
    <rPh sb="10" eb="12">
      <t>スウジ</t>
    </rPh>
    <rPh sb="13" eb="15">
      <t>ジギョウ</t>
    </rPh>
    <rPh sb="15" eb="16">
      <t>メイ</t>
    </rPh>
    <rPh sb="17" eb="19">
      <t>シキベツ</t>
    </rPh>
    <rPh sb="27" eb="30">
      <t>ケイヤクショ</t>
    </rPh>
    <rPh sb="30" eb="32">
      <t>キニュウ</t>
    </rPh>
    <rPh sb="32" eb="34">
      <t>コウモク</t>
    </rPh>
    <rPh sb="34" eb="36">
      <t>ニュウリョク</t>
    </rPh>
    <rPh sb="41" eb="43">
      <t>キサイ</t>
    </rPh>
    <phoneticPr fontId="23"/>
  </si>
  <si>
    <t>プログラム名
※括弧書きの数字はプログラム名の識別コードですので、契約書記入項目入力シートには記載しないでください。</t>
    <rPh sb="5" eb="6">
      <t>メイ</t>
    </rPh>
    <rPh sb="21" eb="22">
      <t>メイ</t>
    </rPh>
    <phoneticPr fontId="23"/>
  </si>
  <si>
    <t>連携分野</t>
    <rPh sb="0" eb="2">
      <t>レンケイ</t>
    </rPh>
    <rPh sb="2" eb="4">
      <t>ブンヤ</t>
    </rPh>
    <phoneticPr fontId="23"/>
  </si>
  <si>
    <t>　　契約単位の連番(xxx：001～999の一連番号)</t>
    <rPh sb="2" eb="4">
      <t>ケイヤク</t>
    </rPh>
    <rPh sb="4" eb="6">
      <t>タンイ</t>
    </rPh>
    <rPh sb="7" eb="9">
      <t>レンバン</t>
    </rPh>
    <rPh sb="22" eb="24">
      <t>イチレン</t>
    </rPh>
    <rPh sb="24" eb="26">
      <t>バンゴウ</t>
    </rPh>
    <phoneticPr fontId="23"/>
  </si>
  <si>
    <t>　　本契約(h)・再委託契約(s)・補助事業（j)の区別</t>
    <rPh sb="12" eb="14">
      <t>ケイヤク</t>
    </rPh>
    <rPh sb="18" eb="20">
      <t>ホジョ</t>
    </rPh>
    <rPh sb="20" eb="22">
      <t>ジギョウ</t>
    </rPh>
    <phoneticPr fontId="23"/>
  </si>
  <si>
    <t>　　本契約の分担又は再委託契約の連番（ｙｙ：01～99の一連番号）※本契約や機関補助の場合は00</t>
    <rPh sb="2" eb="5">
      <t>ホンケイヤク</t>
    </rPh>
    <rPh sb="6" eb="8">
      <t>ブンタン</t>
    </rPh>
    <rPh sb="8" eb="9">
      <t>マタ</t>
    </rPh>
    <rPh sb="13" eb="15">
      <t>ケイヤク</t>
    </rPh>
    <rPh sb="28" eb="30">
      <t>イチレン</t>
    </rPh>
    <rPh sb="30" eb="32">
      <t>バンゴウ</t>
    </rPh>
    <rPh sb="34" eb="37">
      <t>ホンケイヤク</t>
    </rPh>
    <rPh sb="38" eb="40">
      <t>キカン</t>
    </rPh>
    <rPh sb="40" eb="42">
      <t>ホジョ</t>
    </rPh>
    <rPh sb="43" eb="45">
      <t>バアイ</t>
    </rPh>
    <phoneticPr fontId="23"/>
  </si>
  <si>
    <t>　　事業実施年度（zz：01～99年度目）</t>
    <rPh sb="17" eb="19">
      <t>ネンド</t>
    </rPh>
    <rPh sb="19" eb="20">
      <t>メ</t>
    </rPh>
    <phoneticPr fontId="23"/>
  </si>
  <si>
    <t>課題管理番号付与ルール</t>
    <rPh sb="0" eb="2">
      <t>カダイ</t>
    </rPh>
    <rPh sb="2" eb="4">
      <t>カンリ</t>
    </rPh>
    <rPh sb="4" eb="6">
      <t>バンゴウ</t>
    </rPh>
    <rPh sb="6" eb="8">
      <t>フヨ</t>
    </rPh>
    <phoneticPr fontId="23"/>
  </si>
  <si>
    <t>戦略推進部</t>
  </si>
  <si>
    <t>医薬品研究課(a)</t>
    <rPh sb="0" eb="3">
      <t>イヤクヒン</t>
    </rPh>
    <rPh sb="3" eb="5">
      <t>ケンキュウ</t>
    </rPh>
    <rPh sb="5" eb="6">
      <t>カ</t>
    </rPh>
    <phoneticPr fontId="23"/>
  </si>
  <si>
    <t>文科(m)</t>
    <rPh sb="0" eb="2">
      <t>モンカ</t>
    </rPh>
    <phoneticPr fontId="23"/>
  </si>
  <si>
    <t>創薬等ライフサイエンス研究支援基盤事業(01)</t>
    <rPh sb="0" eb="3">
      <t>ソウヤクナド</t>
    </rPh>
    <rPh sb="11" eb="13">
      <t>ケンキュウ</t>
    </rPh>
    <rPh sb="13" eb="15">
      <t>シエン</t>
    </rPh>
    <rPh sb="15" eb="17">
      <t>キバン</t>
    </rPh>
    <rPh sb="17" eb="19">
      <t>ジギョウ</t>
    </rPh>
    <phoneticPr fontId="23"/>
  </si>
  <si>
    <t>革新的バイオ医薬品創出基盤技術開発(03)</t>
    <rPh sb="0" eb="3">
      <t>カクシンテキ</t>
    </rPh>
    <rPh sb="6" eb="9">
      <t>イヤクヒン</t>
    </rPh>
    <rPh sb="9" eb="11">
      <t>ソウシュツ</t>
    </rPh>
    <rPh sb="11" eb="13">
      <t>キバン</t>
    </rPh>
    <rPh sb="13" eb="15">
      <t>ギジュツ</t>
    </rPh>
    <rPh sb="15" eb="17">
      <t>カイハツ</t>
    </rPh>
    <phoneticPr fontId="23"/>
  </si>
  <si>
    <t>革新的先端研究開発支援事業</t>
    <rPh sb="0" eb="3">
      <t>カクシンテキ</t>
    </rPh>
    <rPh sb="3" eb="5">
      <t>センタン</t>
    </rPh>
    <rPh sb="5" eb="7">
      <t>ケンキュウ</t>
    </rPh>
    <rPh sb="7" eb="9">
      <t>カイハツ</t>
    </rPh>
    <rPh sb="9" eb="11">
      <t>シエン</t>
    </rPh>
    <rPh sb="11" eb="13">
      <t>ジギョウ</t>
    </rPh>
    <phoneticPr fontId="23"/>
  </si>
  <si>
    <t>厚労(k)</t>
    <rPh sb="0" eb="2">
      <t>コウロウ</t>
    </rPh>
    <phoneticPr fontId="23"/>
  </si>
  <si>
    <t>創薬基盤推進研究事業(01)</t>
    <rPh sb="0" eb="2">
      <t>ソウヤク</t>
    </rPh>
    <rPh sb="2" eb="4">
      <t>キバン</t>
    </rPh>
    <rPh sb="4" eb="6">
      <t>スイシン</t>
    </rPh>
    <rPh sb="6" eb="8">
      <t>ケンキュウ</t>
    </rPh>
    <rPh sb="8" eb="10">
      <t>ジギョウ</t>
    </rPh>
    <phoneticPr fontId="23"/>
  </si>
  <si>
    <t>経産(e)</t>
    <rPh sb="0" eb="2">
      <t>ケイサン</t>
    </rPh>
    <phoneticPr fontId="23"/>
  </si>
  <si>
    <t>次世代治療・診断実現のための創薬基盤技術開発事業(01)</t>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23"/>
  </si>
  <si>
    <t>再生医療研究課(b)</t>
    <rPh sb="0" eb="2">
      <t>サイセイ</t>
    </rPh>
    <rPh sb="2" eb="4">
      <t>イリョウ</t>
    </rPh>
    <rPh sb="4" eb="6">
      <t>ケンキュウ</t>
    </rPh>
    <rPh sb="6" eb="7">
      <t>カ</t>
    </rPh>
    <phoneticPr fontId="23"/>
  </si>
  <si>
    <t>再生医療実現拠点ネットワークプログラム</t>
    <rPh sb="0" eb="2">
      <t>サイセイ</t>
    </rPh>
    <rPh sb="2" eb="4">
      <t>イリョウ</t>
    </rPh>
    <rPh sb="4" eb="6">
      <t>ジツゲン</t>
    </rPh>
    <rPh sb="6" eb="8">
      <t>キョテン</t>
    </rPh>
    <phoneticPr fontId="12"/>
  </si>
  <si>
    <t>iPS細胞研究中核拠点(01)、疾患・組織別実用化研究拠点（拠点Ａ）(02)、疾患・組織別実用化研究拠点（拠点B）(03)、技術開発個別課題(04)、再生医療の実現化ハイウェイ(05)、幹細胞・再生医学イノベーション創出プログラム(07)、疾患特異的iPS細胞の利活用促進・難病研究加速プログラム（08）</t>
    <rPh sb="93" eb="96">
      <t>カンサイボウ</t>
    </rPh>
    <rPh sb="97" eb="99">
      <t>サイセイ</t>
    </rPh>
    <rPh sb="99" eb="101">
      <t>イガク</t>
    </rPh>
    <rPh sb="108" eb="110">
      <t>ソウシュツ</t>
    </rPh>
    <phoneticPr fontId="23"/>
  </si>
  <si>
    <t>再生医療実用化研究事業(01)</t>
    <rPh sb="0" eb="2">
      <t>サイセイ</t>
    </rPh>
    <rPh sb="2" eb="4">
      <t>イリョウ</t>
    </rPh>
    <rPh sb="4" eb="7">
      <t>ジツヨウカ</t>
    </rPh>
    <rPh sb="7" eb="9">
      <t>ケンキュウ</t>
    </rPh>
    <rPh sb="9" eb="11">
      <t>ジギョウ</t>
    </rPh>
    <phoneticPr fontId="23"/>
  </si>
  <si>
    <t>再生医療臨床研究促進基盤整備事業(02)</t>
    <rPh sb="0" eb="2">
      <t>サイセイ</t>
    </rPh>
    <rPh sb="2" eb="4">
      <t>イリョウ</t>
    </rPh>
    <rPh sb="4" eb="6">
      <t>リンショウ</t>
    </rPh>
    <rPh sb="6" eb="8">
      <t>ケンキュウ</t>
    </rPh>
    <rPh sb="8" eb="10">
      <t>ソクシン</t>
    </rPh>
    <rPh sb="10" eb="12">
      <t>キバン</t>
    </rPh>
    <rPh sb="12" eb="14">
      <t>セイビ</t>
    </rPh>
    <rPh sb="14" eb="16">
      <t>ジギョウ</t>
    </rPh>
    <phoneticPr fontId="23"/>
  </si>
  <si>
    <t>再生医療の産業化に向けた評価基盤技術開発事業</t>
    <rPh sb="0" eb="2">
      <t>サイセイ</t>
    </rPh>
    <rPh sb="2" eb="4">
      <t>イリョウ</t>
    </rPh>
    <rPh sb="5" eb="8">
      <t>サンギョウカ</t>
    </rPh>
    <rPh sb="9" eb="10">
      <t>ム</t>
    </rPh>
    <rPh sb="12" eb="14">
      <t>ヒョウカ</t>
    </rPh>
    <rPh sb="14" eb="16">
      <t>キバン</t>
    </rPh>
    <rPh sb="16" eb="18">
      <t>ギジュツ</t>
    </rPh>
    <rPh sb="18" eb="20">
      <t>カイハツ</t>
    </rPh>
    <rPh sb="20" eb="22">
      <t>ジギョウ</t>
    </rPh>
    <phoneticPr fontId="23"/>
  </si>
  <si>
    <t>がん研究課(c)</t>
    <rPh sb="2" eb="4">
      <t>ケンキュウ</t>
    </rPh>
    <rPh sb="4" eb="5">
      <t>カ</t>
    </rPh>
    <phoneticPr fontId="23"/>
  </si>
  <si>
    <t>革新的がん医療実用化研究事業(01)</t>
    <rPh sb="0" eb="2">
      <t>カクシン</t>
    </rPh>
    <phoneticPr fontId="23"/>
  </si>
  <si>
    <t>脳と心の研究課(d)</t>
    <rPh sb="0" eb="1">
      <t>ノウ</t>
    </rPh>
    <rPh sb="2" eb="3">
      <t>ココロ</t>
    </rPh>
    <rPh sb="4" eb="6">
      <t>ケンキュウ</t>
    </rPh>
    <rPh sb="6" eb="7">
      <t>カ</t>
    </rPh>
    <phoneticPr fontId="23"/>
  </si>
  <si>
    <t>脳科学研究戦略推進プログラム(01)</t>
    <rPh sb="0" eb="1">
      <t>ノウ</t>
    </rPh>
    <rPh sb="1" eb="3">
      <t>カガク</t>
    </rPh>
    <rPh sb="3" eb="5">
      <t>ケンキュウ</t>
    </rPh>
    <rPh sb="5" eb="7">
      <t>センリャク</t>
    </rPh>
    <rPh sb="7" eb="9">
      <t>スイシン</t>
    </rPh>
    <phoneticPr fontId="23"/>
  </si>
  <si>
    <t>革新的技術による脳機能ネットワークの全容解明プロジェクト(02)</t>
    <rPh sb="0" eb="3">
      <t>カクシンテキ</t>
    </rPh>
    <rPh sb="3" eb="5">
      <t>ギジュツ</t>
    </rPh>
    <rPh sb="8" eb="11">
      <t>ノウキノウ</t>
    </rPh>
    <rPh sb="18" eb="20">
      <t>ゼンヨウ</t>
    </rPh>
    <rPh sb="20" eb="22">
      <t>カイメイ</t>
    </rPh>
    <phoneticPr fontId="23"/>
  </si>
  <si>
    <t>長寿・障害総合研究事業</t>
    <rPh sb="0" eb="2">
      <t>チョウジュ</t>
    </rPh>
    <rPh sb="3" eb="5">
      <t>ショウガイ</t>
    </rPh>
    <rPh sb="5" eb="7">
      <t>ソウゴウ</t>
    </rPh>
    <rPh sb="7" eb="9">
      <t>ケンキュウ</t>
    </rPh>
    <rPh sb="9" eb="11">
      <t>ジギョウ</t>
    </rPh>
    <phoneticPr fontId="23"/>
  </si>
  <si>
    <t>障害者対策総合研究開発事業（身体・知的等障害分野）(03)</t>
    <rPh sb="14" eb="16">
      <t>シンタイ</t>
    </rPh>
    <rPh sb="17" eb="19">
      <t>チテキ</t>
    </rPh>
    <rPh sb="19" eb="20">
      <t>トウ</t>
    </rPh>
    <rPh sb="20" eb="22">
      <t>ショウガイ</t>
    </rPh>
    <rPh sb="22" eb="24">
      <t>ブンヤ</t>
    </rPh>
    <phoneticPr fontId="23"/>
  </si>
  <si>
    <t>障害者対策総合研究開発事業（感覚器障害分野）(03)</t>
    <rPh sb="14" eb="17">
      <t>カンカクキ</t>
    </rPh>
    <rPh sb="17" eb="19">
      <t>ショウガイ</t>
    </rPh>
    <rPh sb="19" eb="21">
      <t>ブンヤ</t>
    </rPh>
    <phoneticPr fontId="23"/>
  </si>
  <si>
    <t>障害者対策総合研究開発事業（精神障害分野）（03）</t>
    <rPh sb="14" eb="16">
      <t>セイシン</t>
    </rPh>
    <rPh sb="16" eb="18">
      <t>ショウガイ</t>
    </rPh>
    <rPh sb="18" eb="20">
      <t>ブンヤ</t>
    </rPh>
    <phoneticPr fontId="23"/>
  </si>
  <si>
    <t>障害者対策総合研究開発事業（神経・筋疾患分野）(03)</t>
    <rPh sb="14" eb="16">
      <t>シンケイ</t>
    </rPh>
    <rPh sb="17" eb="18">
      <t>スジ</t>
    </rPh>
    <rPh sb="18" eb="20">
      <t>シッカン</t>
    </rPh>
    <rPh sb="20" eb="22">
      <t>ブンヤ</t>
    </rPh>
    <phoneticPr fontId="23"/>
  </si>
  <si>
    <t>難病研究課(e)</t>
    <rPh sb="0" eb="2">
      <t>ナンビョウ</t>
    </rPh>
    <rPh sb="2" eb="4">
      <t>ケンキュウ</t>
    </rPh>
    <rPh sb="4" eb="5">
      <t>カ</t>
    </rPh>
    <phoneticPr fontId="23"/>
  </si>
  <si>
    <t>難治性疾患実用化研究事業(01)</t>
    <rPh sb="0" eb="3">
      <t>ナンジセイ</t>
    </rPh>
    <rPh sb="3" eb="5">
      <t>シッカン</t>
    </rPh>
    <rPh sb="5" eb="8">
      <t>ジツヨウカ</t>
    </rPh>
    <rPh sb="8" eb="10">
      <t>ケンキュウ</t>
    </rPh>
    <rPh sb="10" eb="12">
      <t>ジギョウ</t>
    </rPh>
    <phoneticPr fontId="23"/>
  </si>
  <si>
    <t>循環器疾患・糖尿病等生活習慣病対策実用化研究事業(02)</t>
    <rPh sb="0" eb="3">
      <t>ジュンカンキ</t>
    </rPh>
    <rPh sb="3" eb="5">
      <t>シッカン</t>
    </rPh>
    <rPh sb="6" eb="9">
      <t>トウニョウビョウ</t>
    </rPh>
    <rPh sb="9" eb="10">
      <t>トウ</t>
    </rPh>
    <rPh sb="10" eb="12">
      <t>セイカツ</t>
    </rPh>
    <rPh sb="12" eb="15">
      <t>シュウカンビョウ</t>
    </rPh>
    <rPh sb="15" eb="17">
      <t>タイサク</t>
    </rPh>
    <rPh sb="17" eb="20">
      <t>ジツヨウカ</t>
    </rPh>
    <rPh sb="20" eb="22">
      <t>ケンキュウ</t>
    </rPh>
    <rPh sb="22" eb="24">
      <t>ジギョウ</t>
    </rPh>
    <phoneticPr fontId="23"/>
  </si>
  <si>
    <t>腎疾患実用化研究事業(03)</t>
    <rPh sb="0" eb="3">
      <t>ジンシッカン</t>
    </rPh>
    <rPh sb="3" eb="6">
      <t>ジツヨウカ</t>
    </rPh>
    <rPh sb="6" eb="8">
      <t>ケンキュウ</t>
    </rPh>
    <rPh sb="8" eb="10">
      <t>ジギョウ</t>
    </rPh>
    <phoneticPr fontId="23"/>
  </si>
  <si>
    <t>免疫アレルギー疾患等実用化研究事業</t>
    <rPh sb="0" eb="2">
      <t>メンエキ</t>
    </rPh>
    <rPh sb="7" eb="9">
      <t>シッカン</t>
    </rPh>
    <rPh sb="9" eb="10">
      <t>トウ</t>
    </rPh>
    <rPh sb="10" eb="13">
      <t>ジツヨウカ</t>
    </rPh>
    <rPh sb="13" eb="15">
      <t>ケンキュウ</t>
    </rPh>
    <rPh sb="15" eb="17">
      <t>ジギョウ</t>
    </rPh>
    <phoneticPr fontId="23"/>
  </si>
  <si>
    <t>慢性の痛み解明研究事業(06)</t>
    <rPh sb="0" eb="2">
      <t>マンセイ</t>
    </rPh>
    <rPh sb="3" eb="4">
      <t>イタ</t>
    </rPh>
    <rPh sb="5" eb="7">
      <t>カイメイ</t>
    </rPh>
    <rPh sb="7" eb="9">
      <t>ケンキュウ</t>
    </rPh>
    <rPh sb="9" eb="11">
      <t>ジギョウ</t>
    </rPh>
    <phoneticPr fontId="23"/>
  </si>
  <si>
    <t>感染症研究課(f)</t>
    <rPh sb="0" eb="3">
      <t>カンセンショウ</t>
    </rPh>
    <rPh sb="3" eb="5">
      <t>ケンキュウ</t>
    </rPh>
    <rPh sb="5" eb="6">
      <t>カ</t>
    </rPh>
    <phoneticPr fontId="23"/>
  </si>
  <si>
    <t>感染症研究国際展開戦略プログラム(01)</t>
    <rPh sb="0" eb="3">
      <t>カンセンショウ</t>
    </rPh>
    <rPh sb="3" eb="5">
      <t>ケンキュウ</t>
    </rPh>
    <rPh sb="5" eb="7">
      <t>コクサイ</t>
    </rPh>
    <rPh sb="7" eb="9">
      <t>テンカイ</t>
    </rPh>
    <rPh sb="9" eb="11">
      <t>センリャク</t>
    </rPh>
    <phoneticPr fontId="23"/>
  </si>
  <si>
    <t>感染症実用化研究事業</t>
    <rPh sb="0" eb="3">
      <t>カンセンショウ</t>
    </rPh>
    <rPh sb="3" eb="6">
      <t>ジツヨウカ</t>
    </rPh>
    <rPh sb="6" eb="8">
      <t>ケンキュウ</t>
    </rPh>
    <rPh sb="8" eb="10">
      <t>ジギョウ</t>
    </rPh>
    <phoneticPr fontId="23"/>
  </si>
  <si>
    <t>肝炎等克服実用化研究事業 肝炎等克服緊急対策研究事業(02)、肝炎等克服実用化研究事業 B型肝炎創薬実用化等研究事業(03)</t>
    <rPh sb="13" eb="15">
      <t>カンエン</t>
    </rPh>
    <rPh sb="15" eb="16">
      <t>トウ</t>
    </rPh>
    <rPh sb="16" eb="18">
      <t>コクフク</t>
    </rPh>
    <rPh sb="18" eb="20">
      <t>キンキュウ</t>
    </rPh>
    <rPh sb="20" eb="22">
      <t>タイサク</t>
    </rPh>
    <rPh sb="22" eb="24">
      <t>ケンキュウ</t>
    </rPh>
    <rPh sb="24" eb="26">
      <t>ジギョウ</t>
    </rPh>
    <rPh sb="45" eb="46">
      <t>ガタ</t>
    </rPh>
    <rPh sb="46" eb="48">
      <t>カンエン</t>
    </rPh>
    <rPh sb="48" eb="50">
      <t>ソウヤク</t>
    </rPh>
    <rPh sb="50" eb="53">
      <t>ジツヨウカ</t>
    </rPh>
    <rPh sb="53" eb="54">
      <t>トウ</t>
    </rPh>
    <rPh sb="54" eb="56">
      <t>ケンキュウ</t>
    </rPh>
    <rPh sb="56" eb="58">
      <t>ジギョウ</t>
    </rPh>
    <phoneticPr fontId="23"/>
  </si>
  <si>
    <t>エイズ対策実用化研究事業(04)</t>
    <rPh sb="5" eb="8">
      <t>ジツヨウカ</t>
    </rPh>
    <phoneticPr fontId="23"/>
  </si>
  <si>
    <t>JST(m)</t>
  </si>
  <si>
    <t>革新的先端研究開発支援事業</t>
    <rPh sb="0" eb="3">
      <t>カクシンテキ</t>
    </rPh>
    <rPh sb="3" eb="5">
      <t>センタン</t>
    </rPh>
    <rPh sb="5" eb="7">
      <t>ケンキュウ</t>
    </rPh>
    <rPh sb="7" eb="9">
      <t>カイハツ</t>
    </rPh>
    <rPh sb="9" eb="11">
      <t>シエン</t>
    </rPh>
    <rPh sb="11" eb="13">
      <t>ジギョウ</t>
    </rPh>
    <phoneticPr fontId="12"/>
  </si>
  <si>
    <t>ユニットタイプ「炎症の慢性化機構の解明と制御に向けた基盤技術の創出」研究開発領域（04）</t>
    <rPh sb="34" eb="36">
      <t>ケンキュウ</t>
    </rPh>
    <rPh sb="36" eb="38">
      <t>カイハツ</t>
    </rPh>
    <rPh sb="38" eb="40">
      <t>リョウイキ</t>
    </rPh>
    <phoneticPr fontId="23"/>
  </si>
  <si>
    <t>⑩</t>
  </si>
  <si>
    <t>ユニットタイプ「エピゲノム研究に基づく診断・治療へ向けた新技術の創出」研究開発領域（05）</t>
    <rPh sb="35" eb="37">
      <t>ケンキュウ</t>
    </rPh>
    <rPh sb="39" eb="41">
      <t>リョウイキ</t>
    </rPh>
    <phoneticPr fontId="23"/>
  </si>
  <si>
    <t>ユニットタイプ「生体恒常性維持・変容・破綻機構のネットワーク的理解に基づく最適医療実現のための技術創出」研究開発領域（06）</t>
    <rPh sb="52" eb="54">
      <t>ケンキュウ</t>
    </rPh>
    <rPh sb="54" eb="56">
      <t>カイハツ</t>
    </rPh>
    <rPh sb="56" eb="58">
      <t>リョウイキ</t>
    </rPh>
    <phoneticPr fontId="23"/>
  </si>
  <si>
    <t>ユニットタイプ「疾患における代謝産物の解析および代謝制御に基づく革新的医療基盤技術の創出」研究開発領域（07）</t>
    <rPh sb="45" eb="47">
      <t>ケンキュウ</t>
    </rPh>
    <rPh sb="49" eb="51">
      <t>リョウイキ</t>
    </rPh>
    <phoneticPr fontId="23"/>
  </si>
  <si>
    <t>ユニットタイプ「メカノバイオロジー機構の解明による革新的医療機器及び医療技術の創出」研究開発領域（08）</t>
    <rPh sb="42" eb="44">
      <t>ケンキュウ</t>
    </rPh>
    <rPh sb="44" eb="46">
      <t>カイハツ</t>
    </rPh>
    <rPh sb="46" eb="48">
      <t>リョウイキ</t>
    </rPh>
    <phoneticPr fontId="23"/>
  </si>
  <si>
    <t>ユニットタイプ「画期的医薬品等の創出をめざす脂質の生理活性と機能の解明」研究開発領域（09）</t>
    <rPh sb="36" eb="38">
      <t>ケンキュウ</t>
    </rPh>
    <rPh sb="38" eb="40">
      <t>カイハツ</t>
    </rPh>
    <rPh sb="40" eb="42">
      <t>リョウイキ</t>
    </rPh>
    <phoneticPr fontId="23"/>
  </si>
  <si>
    <t>ソロタイプ「メカノバイオロジー機構の解明による革新的医療機器及び医療技術の創出」研究開発領域（58）</t>
    <rPh sb="40" eb="42">
      <t>ケンキュウ</t>
    </rPh>
    <rPh sb="42" eb="44">
      <t>カイハツ</t>
    </rPh>
    <rPh sb="44" eb="46">
      <t>リョウイキ</t>
    </rPh>
    <phoneticPr fontId="23"/>
  </si>
  <si>
    <t>ソロタイプ「画期的医薬品等の創出をめざす脂質の生理活性と機能の解明」研究開発領域（59）</t>
    <rPh sb="34" eb="36">
      <t>ケンキュウ</t>
    </rPh>
    <rPh sb="36" eb="38">
      <t>カイハツ</t>
    </rPh>
    <rPh sb="38" eb="40">
      <t>リョウイキ</t>
    </rPh>
    <phoneticPr fontId="23"/>
  </si>
  <si>
    <t>成育疾患克服等総合研究事業(01)</t>
    <rPh sb="0" eb="2">
      <t>セイイク</t>
    </rPh>
    <rPh sb="1" eb="2">
      <t>イクセイ</t>
    </rPh>
    <rPh sb="2" eb="4">
      <t>シッカン</t>
    </rPh>
    <rPh sb="4" eb="6">
      <t>コクフク</t>
    </rPh>
    <rPh sb="6" eb="7">
      <t>トウ</t>
    </rPh>
    <rPh sb="7" eb="9">
      <t>ソウゴウ</t>
    </rPh>
    <rPh sb="9" eb="11">
      <t>ケンキュウ</t>
    </rPh>
    <rPh sb="11" eb="13">
      <t>ジギョウ</t>
    </rPh>
    <phoneticPr fontId="23"/>
  </si>
  <si>
    <t>産学連携部</t>
    <rPh sb="0" eb="2">
      <t>サンガク</t>
    </rPh>
    <rPh sb="2" eb="5">
      <t>レンケイブ</t>
    </rPh>
    <phoneticPr fontId="23"/>
  </si>
  <si>
    <t>医療機器研究課(h)</t>
    <rPh sb="0" eb="2">
      <t>イリョウ</t>
    </rPh>
    <rPh sb="2" eb="4">
      <t>キキ</t>
    </rPh>
    <rPh sb="4" eb="6">
      <t>ケンキュウ</t>
    </rPh>
    <rPh sb="6" eb="7">
      <t>カ</t>
    </rPh>
    <phoneticPr fontId="23"/>
  </si>
  <si>
    <t>医療分野研究成果展開事業</t>
    <rPh sb="2" eb="4">
      <t>ブンヤ</t>
    </rPh>
    <phoneticPr fontId="23"/>
  </si>
  <si>
    <t>医療機器開発推進研究事業(01)</t>
    <rPh sb="0" eb="2">
      <t>イリョウ</t>
    </rPh>
    <rPh sb="2" eb="4">
      <t>キキ</t>
    </rPh>
    <rPh sb="4" eb="6">
      <t>カイハツ</t>
    </rPh>
    <rPh sb="6" eb="8">
      <t>スイシン</t>
    </rPh>
    <rPh sb="8" eb="10">
      <t>ケンキュウ</t>
    </rPh>
    <rPh sb="10" eb="12">
      <t>ジギョウ</t>
    </rPh>
    <phoneticPr fontId="23"/>
  </si>
  <si>
    <t>総務(s)</t>
    <rPh sb="0" eb="2">
      <t>ソウム</t>
    </rPh>
    <phoneticPr fontId="37"/>
  </si>
  <si>
    <t>8K等高精細映像データ利活用研究事業(01)</t>
    <rPh sb="2" eb="3">
      <t>トウ</t>
    </rPh>
    <rPh sb="3" eb="6">
      <t>コウセイサイ</t>
    </rPh>
    <rPh sb="6" eb="8">
      <t>エイゾウ</t>
    </rPh>
    <rPh sb="11" eb="14">
      <t>リカツヨウ</t>
    </rPh>
    <rPh sb="14" eb="16">
      <t>ケンキュウ</t>
    </rPh>
    <rPh sb="16" eb="18">
      <t>ジギョウ</t>
    </rPh>
    <phoneticPr fontId="23"/>
  </si>
  <si>
    <t>経産NEDO(e)</t>
    <rPh sb="0" eb="2">
      <t>ケイサン</t>
    </rPh>
    <phoneticPr fontId="23"/>
  </si>
  <si>
    <t>未来医療を実現する医療機器・システム研究開発事業</t>
    <rPh sb="0" eb="2">
      <t>ミライ</t>
    </rPh>
    <rPh sb="2" eb="4">
      <t>イリョウ</t>
    </rPh>
    <rPh sb="5" eb="7">
      <t>ジツゲン</t>
    </rPh>
    <rPh sb="9" eb="11">
      <t>イリョウ</t>
    </rPh>
    <rPh sb="11" eb="13">
      <t>キキ</t>
    </rPh>
    <rPh sb="18" eb="20">
      <t>ケンキュウ</t>
    </rPh>
    <rPh sb="20" eb="22">
      <t>カイハツ</t>
    </rPh>
    <rPh sb="22" eb="24">
      <t>ジギョウ</t>
    </rPh>
    <phoneticPr fontId="23"/>
  </si>
  <si>
    <t>フレキシブル内視鏡手術ロボット(01)、スマート手術室(02)、医療情報の高度利用による医療システムの研究開発(3)、ニューロリハビリシステム(04)、再生医療製品有効性予測システム(05)、機能的生体組織製造技術(07)、低侵襲がん診療装置研究開発プロジェクト(9)、低侵襲がん診療装置研究開発プロジェクト(10)、ICTを活用した診療支援技術研究開発プロジェクト(11)、認知症の早期診断・早期治療のための医療機器開発プロジェクト(１４)、救急の現場にて傷病者が早く正しい医療を受療できる技術開発プロジェクト(１５)</t>
    <rPh sb="6" eb="9">
      <t>ナイシキョウ</t>
    </rPh>
    <rPh sb="9" eb="11">
      <t>シュジュツ</t>
    </rPh>
    <rPh sb="24" eb="27">
      <t>シュジュツシツ</t>
    </rPh>
    <rPh sb="76" eb="78">
      <t>サイセイ</t>
    </rPh>
    <rPh sb="78" eb="80">
      <t>イリョウ</t>
    </rPh>
    <rPh sb="80" eb="82">
      <t>セイヒン</t>
    </rPh>
    <rPh sb="82" eb="85">
      <t>ユウコウセイ</t>
    </rPh>
    <rPh sb="85" eb="87">
      <t>ヨソク</t>
    </rPh>
    <rPh sb="96" eb="99">
      <t>キノウテキ</t>
    </rPh>
    <rPh sb="99" eb="101">
      <t>セイタイ</t>
    </rPh>
    <rPh sb="101" eb="103">
      <t>ソシキ</t>
    </rPh>
    <rPh sb="103" eb="105">
      <t>セイゾウ</t>
    </rPh>
    <rPh sb="105" eb="107">
      <t>ギジュツ</t>
    </rPh>
    <phoneticPr fontId="23"/>
  </si>
  <si>
    <t>ロボット介護機器開発・導入促進事業(12)</t>
    <rPh sb="4" eb="6">
      <t>カイゴ</t>
    </rPh>
    <rPh sb="6" eb="8">
      <t>キキ</t>
    </rPh>
    <rPh sb="8" eb="10">
      <t>カイハツ</t>
    </rPh>
    <rPh sb="11" eb="13">
      <t>ドウニュウ</t>
    </rPh>
    <rPh sb="13" eb="15">
      <t>ソクシン</t>
    </rPh>
    <rPh sb="15" eb="17">
      <t>ジギョウ</t>
    </rPh>
    <phoneticPr fontId="23"/>
  </si>
  <si>
    <t>医工連携事業化推進事業(13)</t>
    <rPh sb="0" eb="2">
      <t>イコウ</t>
    </rPh>
    <rPh sb="2" eb="4">
      <t>レンケイ</t>
    </rPh>
    <rPh sb="4" eb="7">
      <t>ジギョウカ</t>
    </rPh>
    <rPh sb="7" eb="9">
      <t>スイシン</t>
    </rPh>
    <rPh sb="9" eb="11">
      <t>ジギョウ</t>
    </rPh>
    <phoneticPr fontId="23"/>
  </si>
  <si>
    <t>産学連携課(i)</t>
    <rPh sb="0" eb="2">
      <t>サンガク</t>
    </rPh>
    <rPh sb="2" eb="4">
      <t>レンケイ</t>
    </rPh>
    <rPh sb="4" eb="5">
      <t>カ</t>
    </rPh>
    <phoneticPr fontId="23"/>
  </si>
  <si>
    <t>医療分野研究成果展開事業</t>
    <rPh sb="0" eb="2">
      <t>イリョウ</t>
    </rPh>
    <rPh sb="2" eb="4">
      <t>ブンヤ</t>
    </rPh>
    <rPh sb="4" eb="6">
      <t>ケンキュウ</t>
    </rPh>
    <rPh sb="6" eb="8">
      <t>セイカ</t>
    </rPh>
    <rPh sb="8" eb="10">
      <t>テンカイ</t>
    </rPh>
    <rPh sb="10" eb="12">
      <t>ジギョウ</t>
    </rPh>
    <phoneticPr fontId="12"/>
  </si>
  <si>
    <t>国際事業部</t>
    <rPh sb="0" eb="2">
      <t>コクサイ</t>
    </rPh>
    <rPh sb="2" eb="4">
      <t>ジギョウ</t>
    </rPh>
    <rPh sb="4" eb="5">
      <t>ブ</t>
    </rPh>
    <phoneticPr fontId="23"/>
  </si>
  <si>
    <t>国際連携研究課(j)</t>
    <rPh sb="0" eb="2">
      <t>コクサイ</t>
    </rPh>
    <rPh sb="2" eb="4">
      <t>レンケイ</t>
    </rPh>
    <rPh sb="4" eb="6">
      <t>ケンキュウ</t>
    </rPh>
    <rPh sb="6" eb="7">
      <t>カ</t>
    </rPh>
    <phoneticPr fontId="23"/>
  </si>
  <si>
    <t>医療分野国際科学技術共同研究開発推進事業</t>
    <rPh sb="0" eb="2">
      <t>イリョウ</t>
    </rPh>
    <rPh sb="2" eb="4">
      <t>ブンヤ</t>
    </rPh>
    <rPh sb="4" eb="6">
      <t>コクサイ</t>
    </rPh>
    <rPh sb="6" eb="8">
      <t>カガク</t>
    </rPh>
    <rPh sb="8" eb="10">
      <t>ギジュツ</t>
    </rPh>
    <rPh sb="10" eb="12">
      <t>キョウドウ</t>
    </rPh>
    <rPh sb="12" eb="14">
      <t>ケンキュウ</t>
    </rPh>
    <rPh sb="14" eb="16">
      <t>カイハツ</t>
    </rPh>
    <rPh sb="16" eb="18">
      <t>スイシン</t>
    </rPh>
    <rPh sb="18" eb="20">
      <t>ジギョウ</t>
    </rPh>
    <phoneticPr fontId="12"/>
  </si>
  <si>
    <t>戦略的国際共同研究プログラム（国名）(02)</t>
    <rPh sb="7" eb="9">
      <t>ケンキュウ</t>
    </rPh>
    <rPh sb="15" eb="17">
      <t>コクメイ</t>
    </rPh>
    <phoneticPr fontId="23"/>
  </si>
  <si>
    <t>戦略的国際科学技術協力推進事業（国名）(03)</t>
    <rPh sb="16" eb="18">
      <t>コクメイ</t>
    </rPh>
    <phoneticPr fontId="23"/>
  </si>
  <si>
    <t>地球規模保健課題解決推進のための研究事業(01)</t>
    <rPh sb="0" eb="2">
      <t>チキュウ</t>
    </rPh>
    <phoneticPr fontId="23"/>
  </si>
  <si>
    <t>地球規模保健課題解決推進のための研究事業</t>
    <rPh sb="0" eb="2">
      <t>チキュウ</t>
    </rPh>
    <phoneticPr fontId="23"/>
  </si>
  <si>
    <t>日米医学協力計画(02)</t>
    <rPh sb="0" eb="2">
      <t>ニチベイ</t>
    </rPh>
    <rPh sb="2" eb="4">
      <t>イガク</t>
    </rPh>
    <rPh sb="4" eb="6">
      <t>キョウリョク</t>
    </rPh>
    <rPh sb="6" eb="8">
      <t>ケイカク</t>
    </rPh>
    <phoneticPr fontId="23"/>
  </si>
  <si>
    <t>認知症国際連携推進費(03)</t>
    <rPh sb="0" eb="2">
      <t>ニンチ</t>
    </rPh>
    <rPh sb="2" eb="3">
      <t>ショウ</t>
    </rPh>
    <rPh sb="3" eb="5">
      <t>コクサイ</t>
    </rPh>
    <rPh sb="5" eb="7">
      <t>レンケイ</t>
    </rPh>
    <rPh sb="7" eb="9">
      <t>スイシン</t>
    </rPh>
    <rPh sb="9" eb="10">
      <t>ヒ</t>
    </rPh>
    <phoneticPr fontId="23"/>
  </si>
  <si>
    <t>運営費交付金(a)</t>
    <rPh sb="0" eb="3">
      <t>ウンエイヒ</t>
    </rPh>
    <rPh sb="3" eb="6">
      <t>コウフキン</t>
    </rPh>
    <phoneticPr fontId="23"/>
  </si>
  <si>
    <t>橋渡し研究戦略的推進プログラム(02)</t>
    <rPh sb="0" eb="2">
      <t>ハシワタ</t>
    </rPh>
    <rPh sb="3" eb="5">
      <t>ケンキュウ</t>
    </rPh>
    <rPh sb="5" eb="7">
      <t>センリャク</t>
    </rPh>
    <rPh sb="7" eb="8">
      <t>テキ</t>
    </rPh>
    <rPh sb="8" eb="10">
      <t>スイシン</t>
    </rPh>
    <phoneticPr fontId="23"/>
  </si>
  <si>
    <t>③</t>
  </si>
  <si>
    <t>早期探索的・国際水準臨床研究事業(01)</t>
    <rPh sb="0" eb="2">
      <t>ソウキ</t>
    </rPh>
    <rPh sb="2" eb="4">
      <t>タンサク</t>
    </rPh>
    <rPh sb="4" eb="5">
      <t>テキ</t>
    </rPh>
    <rPh sb="6" eb="8">
      <t>コクサイ</t>
    </rPh>
    <rPh sb="8" eb="10">
      <t>スイジュン</t>
    </rPh>
    <rPh sb="10" eb="12">
      <t>リンショウ</t>
    </rPh>
    <rPh sb="12" eb="14">
      <t>ケンキュウ</t>
    </rPh>
    <rPh sb="14" eb="16">
      <t>ジギョウ</t>
    </rPh>
    <phoneticPr fontId="23"/>
  </si>
  <si>
    <t>臨床研究・治験推進研究事業(02)</t>
    <rPh sb="0" eb="2">
      <t>リンショウ</t>
    </rPh>
    <rPh sb="2" eb="4">
      <t>ケンキュウ</t>
    </rPh>
    <rPh sb="5" eb="7">
      <t>チケン</t>
    </rPh>
    <rPh sb="7" eb="9">
      <t>スイシン</t>
    </rPh>
    <rPh sb="9" eb="11">
      <t>ケンキュウ</t>
    </rPh>
    <rPh sb="11" eb="13">
      <t>ジギョウ</t>
    </rPh>
    <phoneticPr fontId="23"/>
  </si>
  <si>
    <t>①</t>
  </si>
  <si>
    <t>「統合医療」に係る医療の質向上・科学的根拠収集研究事業(03)</t>
    <rPh sb="1" eb="3">
      <t>トウゴウ</t>
    </rPh>
    <rPh sb="3" eb="5">
      <t>イリョウ</t>
    </rPh>
    <rPh sb="7" eb="8">
      <t>カカワ</t>
    </rPh>
    <rPh sb="9" eb="11">
      <t>イリョウ</t>
    </rPh>
    <rPh sb="12" eb="13">
      <t>シツ</t>
    </rPh>
    <rPh sb="13" eb="15">
      <t>コウジョウ</t>
    </rPh>
    <rPh sb="16" eb="19">
      <t>カガクテキ</t>
    </rPh>
    <rPh sb="19" eb="21">
      <t>コンキョ</t>
    </rPh>
    <rPh sb="21" eb="23">
      <t>シュウシュウ</t>
    </rPh>
    <rPh sb="23" eb="25">
      <t>ケンキュウ</t>
    </rPh>
    <rPh sb="25" eb="27">
      <t>ジギョウ</t>
    </rPh>
    <phoneticPr fontId="23"/>
  </si>
  <si>
    <t>革新的医療シーズ実用化研究事業(14)</t>
    <rPh sb="0" eb="3">
      <t>カクシンテキ</t>
    </rPh>
    <rPh sb="3" eb="5">
      <t>イリョウ</t>
    </rPh>
    <rPh sb="8" eb="10">
      <t>ジツヨウ</t>
    </rPh>
    <rPh sb="10" eb="11">
      <t>カ</t>
    </rPh>
    <rPh sb="11" eb="13">
      <t>ケンキュウ</t>
    </rPh>
    <rPh sb="13" eb="15">
      <t>ジギョウ</t>
    </rPh>
    <phoneticPr fontId="23"/>
  </si>
  <si>
    <t>臨床研究品質確保体制整備事業(05)</t>
    <rPh sb="0" eb="2">
      <t>リンショウ</t>
    </rPh>
    <rPh sb="2" eb="4">
      <t>ケンキュウ</t>
    </rPh>
    <rPh sb="4" eb="6">
      <t>ヒンシツ</t>
    </rPh>
    <rPh sb="6" eb="8">
      <t>カクホ</t>
    </rPh>
    <rPh sb="8" eb="10">
      <t>タイセイ</t>
    </rPh>
    <rPh sb="10" eb="12">
      <t>セイビ</t>
    </rPh>
    <rPh sb="12" eb="14">
      <t>ジギョウ</t>
    </rPh>
    <phoneticPr fontId="23"/>
  </si>
  <si>
    <t>厚労(k)</t>
    <rPh sb="0" eb="2">
      <t>コウロウ</t>
    </rPh>
    <phoneticPr fontId="37"/>
  </si>
  <si>
    <t>医療技術実用化総合促進事業(15)</t>
    <rPh sb="0" eb="2">
      <t>イリョウ</t>
    </rPh>
    <rPh sb="2" eb="4">
      <t>ギジュツ</t>
    </rPh>
    <rPh sb="4" eb="6">
      <t>ジツヨウ</t>
    </rPh>
    <rPh sb="6" eb="7">
      <t>カ</t>
    </rPh>
    <rPh sb="7" eb="9">
      <t>ソウゴウ</t>
    </rPh>
    <rPh sb="9" eb="11">
      <t>ソクシン</t>
    </rPh>
    <rPh sb="11" eb="13">
      <t>ジギョウ</t>
    </rPh>
    <phoneticPr fontId="23"/>
  </si>
  <si>
    <t>臨床研究・治験推進研究事業/生物統計家育成支援事業(02)</t>
    <rPh sb="0" eb="2">
      <t>リンショウ</t>
    </rPh>
    <rPh sb="2" eb="4">
      <t>ケンキュウ</t>
    </rPh>
    <rPh sb="5" eb="7">
      <t>チケン</t>
    </rPh>
    <rPh sb="7" eb="9">
      <t>スイシン</t>
    </rPh>
    <rPh sb="9" eb="11">
      <t>ケンキュウ</t>
    </rPh>
    <rPh sb="11" eb="13">
      <t>ジギョウ</t>
    </rPh>
    <phoneticPr fontId="23"/>
  </si>
  <si>
    <t>パーソナル・ヘルス・レコード（PHR)利活用研究事業(01)</t>
    <rPh sb="19" eb="22">
      <t>リカツヨウ</t>
    </rPh>
    <rPh sb="22" eb="24">
      <t>ケンキュウ</t>
    </rPh>
    <rPh sb="24" eb="26">
      <t>ジギョウ</t>
    </rPh>
    <phoneticPr fontId="37"/>
  </si>
  <si>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23"/>
  </si>
  <si>
    <t>創薬総合支援事業</t>
    <rPh sb="0" eb="2">
      <t>ソウヤク</t>
    </rPh>
    <rPh sb="2" eb="4">
      <t>ソウゴウ</t>
    </rPh>
    <rPh sb="4" eb="6">
      <t>シエン</t>
    </rPh>
    <rPh sb="6" eb="8">
      <t>ジギョウ</t>
    </rPh>
    <phoneticPr fontId="23"/>
  </si>
  <si>
    <t>創薬支援インフォマティクス構築</t>
    <rPh sb="0" eb="2">
      <t>ソウヤク</t>
    </rPh>
    <rPh sb="2" eb="4">
      <t>シエン</t>
    </rPh>
    <rPh sb="13" eb="15">
      <t>コウチク</t>
    </rPh>
    <phoneticPr fontId="23"/>
  </si>
  <si>
    <t>希少疾病用医薬品指定前実用化支援事業</t>
    <rPh sb="0" eb="2">
      <t>キショウ</t>
    </rPh>
    <rPh sb="2" eb="4">
      <t>シッペイ</t>
    </rPh>
    <rPh sb="4" eb="5">
      <t>ヨウ</t>
    </rPh>
    <rPh sb="5" eb="8">
      <t>イヤクヒン</t>
    </rPh>
    <rPh sb="8" eb="11">
      <t>シテイマエ</t>
    </rPh>
    <rPh sb="11" eb="14">
      <t>ジツヨウカ</t>
    </rPh>
    <rPh sb="14" eb="16">
      <t>シエン</t>
    </rPh>
    <rPh sb="16" eb="18">
      <t>ジギョウ</t>
    </rPh>
    <phoneticPr fontId="23"/>
  </si>
  <si>
    <t>研究公正・法務部</t>
    <rPh sb="0" eb="2">
      <t>ケンキュウ</t>
    </rPh>
    <rPh sb="2" eb="4">
      <t>コウセイ</t>
    </rPh>
    <rPh sb="5" eb="7">
      <t>ホウム</t>
    </rPh>
    <rPh sb="7" eb="8">
      <t>ブ</t>
    </rPh>
    <phoneticPr fontId="23"/>
  </si>
  <si>
    <t>研究公正・法務部（o）</t>
    <rPh sb="0" eb="2">
      <t>ケンキュウ</t>
    </rPh>
    <rPh sb="2" eb="4">
      <t>コウセイ</t>
    </rPh>
    <rPh sb="5" eb="7">
      <t>ホウム</t>
    </rPh>
    <rPh sb="7" eb="8">
      <t>ブ</t>
    </rPh>
    <phoneticPr fontId="23"/>
  </si>
  <si>
    <t>AMED運営費交付金(a)</t>
  </si>
  <si>
    <t>研究公正高度化モデル開発支援事業(01)</t>
    <rPh sb="0" eb="2">
      <t>ケンキュウ</t>
    </rPh>
    <rPh sb="2" eb="4">
      <t>コウセイ</t>
    </rPh>
    <rPh sb="4" eb="7">
      <t>コウドカ</t>
    </rPh>
    <rPh sb="10" eb="12">
      <t>カイハツ</t>
    </rPh>
    <rPh sb="12" eb="14">
      <t>シエン</t>
    </rPh>
    <rPh sb="14" eb="16">
      <t>ジギョウ</t>
    </rPh>
    <phoneticPr fontId="23"/>
  </si>
  <si>
    <t>17le0110xxx(hまたはs)yyzz</t>
  </si>
  <si>
    <t>17lk1601xxxjyyzz</t>
  </si>
  <si>
    <t>賞与</t>
    <rPh sb="0" eb="2">
      <t>ショウヨ</t>
    </rPh>
    <phoneticPr fontId="12"/>
  </si>
  <si>
    <t>⑤</t>
  </si>
  <si>
    <t>ナショナルバイオリソースプロジェクト(02)</t>
  </si>
  <si>
    <t>ゲノム医療実現推進プラットフォーム事業(04)</t>
  </si>
  <si>
    <t>次世代がん医療創生研究事業(05)</t>
  </si>
  <si>
    <t>⑥</t>
  </si>
  <si>
    <t>厚労(k)</t>
  </si>
  <si>
    <t>臨床ゲノム情報統合データベース整備事業(02)</t>
  </si>
  <si>
    <t>ゲノム創薬基盤推進研究事業(03)</t>
  </si>
  <si>
    <t>研究倫理に関する情報共有と国民理解の推進事業(01)</t>
  </si>
  <si>
    <t>17km0105xxxjyyzz</t>
  </si>
  <si>
    <t>17km0210xxxjyyzz</t>
  </si>
  <si>
    <t>17km0305xxx(hまたはs)yyzz</t>
  </si>
  <si>
    <t>17km0405xxx(hまたはs)yyzz</t>
  </si>
  <si>
    <t>17km0506xxx(hまたはs)yyzz</t>
  </si>
  <si>
    <t>17kk0205xxx(hまたはs)yyzz</t>
  </si>
  <si>
    <t>17kk0305xxx(hまたはs)yyzz</t>
  </si>
  <si>
    <t>17ka0110xxx(hまたはs)yyzz</t>
  </si>
  <si>
    <t>17ls0210xxx(hまたはs)yyzz</t>
  </si>
  <si>
    <t>ユニットタイプ「全ライフコースを対象とした個体の機能低下機構の解明」研究開発領域（11）</t>
  </si>
  <si>
    <t>ソロタイプ「全ライフコースを対象とした個体の機能低下機構の解明」研究開発領域（61）</t>
  </si>
  <si>
    <t>老化メカニズムの解明・制御プロジェクト</t>
  </si>
  <si>
    <t>バイオバンク課(k)</t>
    <rPh sb="6" eb="7">
      <t>カ</t>
    </rPh>
    <phoneticPr fontId="23"/>
  </si>
  <si>
    <t>東北メディカル・メガバンク計画(01)</t>
    <rPh sb="0" eb="2">
      <t>トウホク</t>
    </rPh>
    <rPh sb="13" eb="15">
      <t>ケイカク</t>
    </rPh>
    <phoneticPr fontId="23"/>
  </si>
  <si>
    <t>オーダーメイド医療の実現プログラム(03)</t>
    <rPh sb="7" eb="9">
      <t>イリョウ</t>
    </rPh>
    <rPh sb="10" eb="12">
      <t>ジツゲン</t>
    </rPh>
    <phoneticPr fontId="23"/>
  </si>
  <si>
    <t>ＡＩを活用した保健指導システム研究推進事業(02)</t>
    <rPh sb="3" eb="5">
      <t>カツヨウ</t>
    </rPh>
    <rPh sb="7" eb="9">
      <t>ホケン</t>
    </rPh>
    <rPh sb="9" eb="11">
      <t>シドウ</t>
    </rPh>
    <rPh sb="15" eb="17">
      <t>ケンキュウ</t>
    </rPh>
    <rPh sb="17" eb="19">
      <t>スイシン</t>
    </rPh>
    <rPh sb="19" eb="20">
      <t>コト</t>
    </rPh>
    <rPh sb="20" eb="21">
      <t>ギョウ</t>
    </rPh>
    <phoneticPr fontId="23"/>
  </si>
  <si>
    <t>医薬品等規制科学課(m)</t>
    <rPh sb="0" eb="3">
      <t>イヤクヒン</t>
    </rPh>
    <rPh sb="3" eb="4">
      <t>トウ</t>
    </rPh>
    <rPh sb="4" eb="8">
      <t>キセイカガク</t>
    </rPh>
    <rPh sb="8" eb="9">
      <t>カ</t>
    </rPh>
    <phoneticPr fontId="23"/>
  </si>
  <si>
    <t>創薬支援室(n)</t>
    <rPh sb="4" eb="5">
      <t>シツ</t>
    </rPh>
    <phoneticPr fontId="23"/>
  </si>
  <si>
    <t>①</t>
    <phoneticPr fontId="23"/>
  </si>
  <si>
    <t>創薬戦略部</t>
    <rPh sb="0" eb="2">
      <t>ソウヤク</t>
    </rPh>
    <rPh sb="2" eb="5">
      <t>センリャクブ</t>
    </rPh>
    <phoneticPr fontId="12"/>
  </si>
  <si>
    <t>①</t>
    <phoneticPr fontId="23"/>
  </si>
  <si>
    <t>17am0301xxx(hまたはs)yyzz</t>
    <phoneticPr fontId="23"/>
  </si>
  <si>
    <t>インキュベートタイプ(00)</t>
    <phoneticPr fontId="23"/>
  </si>
  <si>
    <t>17am0001xxx(hまたはs)yyzz</t>
    <phoneticPr fontId="23"/>
  </si>
  <si>
    <t>17ak0101xxx(hまたはs)yyzz</t>
    <phoneticPr fontId="23"/>
  </si>
  <si>
    <t>17ae0101xxx(hまたはs)yyzz</t>
    <phoneticPr fontId="23"/>
  </si>
  <si>
    <t>NEDO(e)</t>
    <phoneticPr fontId="23"/>
  </si>
  <si>
    <t>JST(m)</t>
    <phoneticPr fontId="23"/>
  </si>
  <si>
    <t>④</t>
    <phoneticPr fontId="23"/>
  </si>
  <si>
    <t>17bm(01-05,07,08のいずれか)04xxx(hまたはs)yyzz</t>
    <phoneticPr fontId="23"/>
  </si>
  <si>
    <t>17bk0104xxx(hまたはs)yyzz</t>
    <phoneticPr fontId="23"/>
  </si>
  <si>
    <t>17bk0204xxx(hまたはs)yyzz</t>
    <phoneticPr fontId="23"/>
  </si>
  <si>
    <t>再生医療等の産業化に向けた評価手法等の開発(01)</t>
    <phoneticPr fontId="23"/>
  </si>
  <si>
    <t>17be0104xxx(hまたはs)yyzz</t>
    <phoneticPr fontId="23"/>
  </si>
  <si>
    <t>NEDO(e)</t>
    <phoneticPr fontId="23"/>
  </si>
  <si>
    <t>再生医療の産業化に向けた細胞製造・加工システムの開発(02)</t>
    <phoneticPr fontId="23"/>
  </si>
  <si>
    <t>17be0204xxx(hまたはs)yyzz</t>
    <phoneticPr fontId="23"/>
  </si>
  <si>
    <t>次世代がん医療創生研究事業(01)</t>
    <phoneticPr fontId="23"/>
  </si>
  <si>
    <t>⑥</t>
    <phoneticPr fontId="23"/>
  </si>
  <si>
    <t>17cm0106xxx(hまたはs)yyzz</t>
    <phoneticPr fontId="23"/>
  </si>
  <si>
    <t>17ck0106xxx(hまたはs)yyzz</t>
    <phoneticPr fontId="23"/>
  </si>
  <si>
    <t>⑦</t>
    <phoneticPr fontId="23"/>
  </si>
  <si>
    <t>17dm0107xxx(hまたはs)yyzz</t>
    <phoneticPr fontId="23"/>
  </si>
  <si>
    <t>17dm0207xxx(hまたはs)yyzz</t>
    <phoneticPr fontId="23"/>
  </si>
  <si>
    <t>長寿科学研究開発事業(01)</t>
    <phoneticPr fontId="23"/>
  </si>
  <si>
    <t>⑩</t>
    <phoneticPr fontId="23"/>
  </si>
  <si>
    <t>17dk0110xxx(hまたはs)yyzz</t>
    <phoneticPr fontId="23"/>
  </si>
  <si>
    <t>認知症研究開発事業）(02)</t>
    <phoneticPr fontId="23"/>
  </si>
  <si>
    <t>⑦</t>
    <phoneticPr fontId="23"/>
  </si>
  <si>
    <t>17dk0207xxx(hまたはs)yyzz</t>
    <phoneticPr fontId="23"/>
  </si>
  <si>
    <t>17dk0310xxx(hまたはs)yyzz</t>
    <phoneticPr fontId="23"/>
  </si>
  <si>
    <t>17dk0307xxx(hまたはs)yyzz</t>
    <phoneticPr fontId="23"/>
  </si>
  <si>
    <t>⑨</t>
    <phoneticPr fontId="23"/>
  </si>
  <si>
    <t>17ek0109xxx(hまたはs)yyzz</t>
    <phoneticPr fontId="23"/>
  </si>
  <si>
    <t>17ek0210xxx(hまたはs)yyzz</t>
    <phoneticPr fontId="23"/>
  </si>
  <si>
    <t>17ek0310xxx(hまたはs)yyzz</t>
    <phoneticPr fontId="23"/>
  </si>
  <si>
    <t>免疫アレルギー疾患実用化研究分野(04)、移植医療技術開発研究分野(05)</t>
    <phoneticPr fontId="23"/>
  </si>
  <si>
    <t>17ek(04または05)10xxx(hまたはs)yyzz</t>
    <phoneticPr fontId="23"/>
  </si>
  <si>
    <t>17ek0610xxx(hまたはs)yyzz</t>
    <phoneticPr fontId="23"/>
  </si>
  <si>
    <t>⑧</t>
    <phoneticPr fontId="23"/>
  </si>
  <si>
    <t>17fm0108xxx(hまたはs)yyzz</t>
    <phoneticPr fontId="23"/>
  </si>
  <si>
    <t>新興・再興感染症に対する革新的医薬品等開発推進研究事業(01)</t>
    <phoneticPr fontId="23"/>
  </si>
  <si>
    <t>17fk0108xxx(hまたはs)yyzz</t>
    <phoneticPr fontId="23"/>
  </si>
  <si>
    <t>17fk(02または03)10xxx(hまたはs)yyzz</t>
    <phoneticPr fontId="23"/>
  </si>
  <si>
    <t>17fk0410xxx(hまたはs)yyzz</t>
    <phoneticPr fontId="23"/>
  </si>
  <si>
    <t>基盤研究事業部</t>
    <rPh sb="0" eb="2">
      <t>キバン</t>
    </rPh>
    <rPh sb="2" eb="4">
      <t>ケンキュウ</t>
    </rPh>
    <rPh sb="4" eb="7">
      <t>ジギョウブ</t>
    </rPh>
    <phoneticPr fontId="12"/>
  </si>
  <si>
    <t>研究企画課　　(g)</t>
    <phoneticPr fontId="23"/>
  </si>
  <si>
    <t>17gm0410xxx(hまたはs)yyzz</t>
    <phoneticPr fontId="23"/>
  </si>
  <si>
    <t>17gm0510xxx(hまたはs)yyzz</t>
    <phoneticPr fontId="23"/>
  </si>
  <si>
    <t>17gm0610xxx(hまたはs)yyzz</t>
    <phoneticPr fontId="23"/>
  </si>
  <si>
    <t>17gm0710xxx(hまたはs)yyzz</t>
    <phoneticPr fontId="23"/>
  </si>
  <si>
    <t>17gm0810xxx(hまたはs)yyzz</t>
    <phoneticPr fontId="23"/>
  </si>
  <si>
    <t>17gm0910xxx(hまたはs)yyzz</t>
    <phoneticPr fontId="23"/>
  </si>
  <si>
    <t>17gm5810xxx(hまたはs)yyzz</t>
    <phoneticPr fontId="23"/>
  </si>
  <si>
    <t>17gm5910xxx(hまたはs)yyzz</t>
    <phoneticPr fontId="23"/>
  </si>
  <si>
    <t>インキュベートタイプ(00)</t>
    <phoneticPr fontId="23"/>
  </si>
  <si>
    <t>17gm0010xxx(hまたはs)yyzz</t>
    <phoneticPr fontId="23"/>
  </si>
  <si>
    <t>ユニットタイプ「微生物叢と宿主の相互作用・共生の理解と、それに基づく疾患発症のメカニズム解明」研究開発領域（10）</t>
    <phoneticPr fontId="23"/>
  </si>
  <si>
    <t>17gm1010xxx(hまたはs)yyzz</t>
    <phoneticPr fontId="23"/>
  </si>
  <si>
    <t>ソロタイプ「微生物叢と宿主の相互作用・共生の理解と、それに基づく疾患発症のメカニズム解明」研究開発領域（60）</t>
    <phoneticPr fontId="23"/>
  </si>
  <si>
    <t>17gm6010xxx(hまたはs)yyzz</t>
    <phoneticPr fontId="23"/>
  </si>
  <si>
    <t>17gm1110xxx(hまたはs)yyzz</t>
    <phoneticPr fontId="23"/>
  </si>
  <si>
    <t>17gm6110xxx(hまたはs)yyzz</t>
    <phoneticPr fontId="23"/>
  </si>
  <si>
    <t>17gm5010xxx(hまたはs)yyzz</t>
    <phoneticPr fontId="23"/>
  </si>
  <si>
    <t>⑩</t>
    <phoneticPr fontId="23"/>
  </si>
  <si>
    <t>17gk0110xxx(hまたはs)yyzz</t>
    <phoneticPr fontId="23"/>
  </si>
  <si>
    <t>女性の健康の包括的支援実用化研究事業(02)</t>
    <phoneticPr fontId="23"/>
  </si>
  <si>
    <t>17gk0210xxx(hまたはs)yyzz</t>
    <phoneticPr fontId="23"/>
  </si>
  <si>
    <t>先端計測分析技術・機器開発プログラム(01)</t>
    <phoneticPr fontId="23"/>
  </si>
  <si>
    <t>②</t>
    <phoneticPr fontId="23"/>
  </si>
  <si>
    <t>17hm0102xxx(hまたはs)yyzz</t>
    <phoneticPr fontId="23"/>
  </si>
  <si>
    <t>17hk0102xxx(hまたはs)yyzz</t>
    <phoneticPr fontId="23"/>
  </si>
  <si>
    <t>国産医療機器創出促進基盤整備等事業(02)</t>
    <phoneticPr fontId="23"/>
  </si>
  <si>
    <t>17hk0202xxx(hまたはs)yyzz</t>
    <phoneticPr fontId="23"/>
  </si>
  <si>
    <t>17hs0110xxx(hまたはs)yyzz</t>
    <phoneticPr fontId="23"/>
  </si>
  <si>
    <t>17he(01-11のいずれか)02xxx(hまたはs)yyzz</t>
    <phoneticPr fontId="23"/>
  </si>
  <si>
    <t>②</t>
    <phoneticPr fontId="23"/>
  </si>
  <si>
    <t>17he1202xxx(hまたはs)yyzz</t>
    <phoneticPr fontId="23"/>
  </si>
  <si>
    <t>17he1302xxx(hまたはs)yyzz</t>
    <phoneticPr fontId="23"/>
  </si>
  <si>
    <t>研究成果最適展開支援プログラム(01),(03)</t>
    <phoneticPr fontId="23"/>
  </si>
  <si>
    <t>②または⑩</t>
    <phoneticPr fontId="23"/>
  </si>
  <si>
    <t>17im0110(または0302)xxx(hまたはs)yyzz</t>
    <phoneticPr fontId="23"/>
  </si>
  <si>
    <t>産学連携医療イノベーション創出プログラム(02)</t>
    <phoneticPr fontId="23"/>
  </si>
  <si>
    <t>17im0210xxx(h)yyzz</t>
    <phoneticPr fontId="23"/>
  </si>
  <si>
    <t>戦略的イノベーション創出推進プログラム(05)</t>
    <phoneticPr fontId="23"/>
  </si>
  <si>
    <t>17im0502xxx(h)yyzz</t>
    <phoneticPr fontId="23"/>
  </si>
  <si>
    <t>地球規模課題対応国際科学技術協力プログラム(01)</t>
    <phoneticPr fontId="23"/>
  </si>
  <si>
    <t>17jm0110xxx(hまたはs)yyzz</t>
    <phoneticPr fontId="23"/>
  </si>
  <si>
    <t>医療分野国際科学技術共同研究開発推進事業</t>
    <phoneticPr fontId="12"/>
  </si>
  <si>
    <t>17jm0210xxx(hまたはs)yyzz</t>
    <phoneticPr fontId="23"/>
  </si>
  <si>
    <t>17jm0310xxx(hまたはs)yyzz</t>
    <phoneticPr fontId="23"/>
  </si>
  <si>
    <t>文科(m)</t>
    <phoneticPr fontId="23"/>
  </si>
  <si>
    <t>アフリカにおける顧みられない熱帯病（NTDs）対策のための国際共同研究プログラム(05)</t>
    <phoneticPr fontId="23"/>
  </si>
  <si>
    <t>17jm0510xxx(hまたはs)yyzz</t>
    <phoneticPr fontId="23"/>
  </si>
  <si>
    <t>（官房国際課）</t>
    <phoneticPr fontId="23"/>
  </si>
  <si>
    <t>17jk0110xxx(hまたはs)yyzz</t>
    <phoneticPr fontId="23"/>
  </si>
  <si>
    <t>17jk0210xxx(hまたはs)yyzz</t>
    <phoneticPr fontId="23"/>
  </si>
  <si>
    <t>17jk0310xxx(hまたはs)yyzz</t>
    <phoneticPr fontId="23"/>
  </si>
  <si>
    <t>Interstellar Initiative(01)</t>
    <phoneticPr fontId="23"/>
  </si>
  <si>
    <t>17ja0110xxx(hまたはs)yyzz</t>
    <phoneticPr fontId="23"/>
  </si>
  <si>
    <t>臨床研究・治験基盤事業部</t>
    <phoneticPr fontId="23"/>
  </si>
  <si>
    <t>臨床研究課(l)</t>
    <phoneticPr fontId="23"/>
  </si>
  <si>
    <t>17lm0203xxx(hまたはs)yyzz</t>
    <phoneticPr fontId="23"/>
  </si>
  <si>
    <t>17lm0203xxxjyyzz</t>
    <phoneticPr fontId="23"/>
  </si>
  <si>
    <t>17lk0103xxx(hまたはs)yyzz</t>
    <phoneticPr fontId="23"/>
  </si>
  <si>
    <t>17lk0201xxx(hまたはs)yyzz</t>
    <phoneticPr fontId="23"/>
  </si>
  <si>
    <t>17lk0310xxx(hまたはs)yyzz</t>
    <phoneticPr fontId="23"/>
  </si>
  <si>
    <t>臨床研究等ＩＣＴ基盤構築・人工知能実装研究事業(10)</t>
    <phoneticPr fontId="23"/>
  </si>
  <si>
    <t>17lk1010xxx(hまたはs)yyzz</t>
    <phoneticPr fontId="23"/>
  </si>
  <si>
    <t>地域横断的ICT活用医療推進研究事業(13)</t>
    <phoneticPr fontId="23"/>
  </si>
  <si>
    <t>17lk1310xxx(hまたはs)yyzz</t>
    <phoneticPr fontId="23"/>
  </si>
  <si>
    <t>17lk1403xxx(hまたはs)yyzz</t>
    <phoneticPr fontId="23"/>
  </si>
  <si>
    <t>17lk0503xxxjyyzz</t>
    <phoneticPr fontId="23"/>
  </si>
  <si>
    <t>17lk1503xxxjyyzz</t>
    <phoneticPr fontId="23"/>
  </si>
  <si>
    <t>厚労(k)</t>
    <rPh sb="0" eb="2">
      <t>コウロウ</t>
    </rPh>
    <phoneticPr fontId="1"/>
  </si>
  <si>
    <t>クリニカル・イノベーション・ネットワーク推進支援事業</t>
    <rPh sb="20" eb="22">
      <t>スイシン</t>
    </rPh>
    <rPh sb="22" eb="24">
      <t>シエン</t>
    </rPh>
    <rPh sb="24" eb="26">
      <t>ジギョウ</t>
    </rPh>
    <phoneticPr fontId="1"/>
  </si>
  <si>
    <t>17lk0201xxxtyyzz</t>
    <phoneticPr fontId="23"/>
  </si>
  <si>
    <t>17ls0110xxx(hまたはs)yyzz</t>
    <phoneticPr fontId="23"/>
  </si>
  <si>
    <t>IoT等活用生活習慣病行動変容研究事業(01)</t>
    <phoneticPr fontId="23"/>
  </si>
  <si>
    <t>①</t>
    <phoneticPr fontId="23"/>
  </si>
  <si>
    <t>17mk0101xxx(hまたはs)yyzz</t>
    <phoneticPr fontId="23"/>
  </si>
  <si>
    <t>17mk0102xxx(hまたはs)yyzz</t>
    <phoneticPr fontId="23"/>
  </si>
  <si>
    <t>17mk0104xxx(hまたはs)yyzz</t>
    <phoneticPr fontId="23"/>
  </si>
  <si>
    <t>臨床研究計画届出適合性確認事業費(02)</t>
    <phoneticPr fontId="23"/>
  </si>
  <si>
    <t>③</t>
    <phoneticPr fontId="23"/>
  </si>
  <si>
    <t>17mk0203xxxgyyzz</t>
    <phoneticPr fontId="23"/>
  </si>
  <si>
    <t>治験適正推進費(04)</t>
    <phoneticPr fontId="23"/>
  </si>
  <si>
    <t>17mk0403xxxgyyzz</t>
    <phoneticPr fontId="23"/>
  </si>
  <si>
    <t>倫理審査委員会認定制度構築事業(05)</t>
    <phoneticPr fontId="23"/>
  </si>
  <si>
    <t>17mk0503xxxgyyzz</t>
    <phoneticPr fontId="23"/>
  </si>
  <si>
    <t>中央治験審査委員会・中央倫理審査委員会基盤モデル事業(06)</t>
    <phoneticPr fontId="23"/>
  </si>
  <si>
    <t>17mk0603xxxjyyzz</t>
    <phoneticPr fontId="23"/>
  </si>
  <si>
    <t>厚労(k)</t>
    <phoneticPr fontId="23"/>
  </si>
  <si>
    <t>中央治験審査委員会・中央倫理審査委員会基盤事業(07)</t>
    <phoneticPr fontId="23"/>
  </si>
  <si>
    <t>17mk0703xxxjyyzz</t>
    <phoneticPr fontId="23"/>
  </si>
  <si>
    <t>創薬支援推進事業(01)</t>
    <phoneticPr fontId="23"/>
  </si>
  <si>
    <t>17nk0101xxx(hまたはs)yyzz</t>
    <phoneticPr fontId="23"/>
  </si>
  <si>
    <t>17nk0101xxxjyyzz</t>
    <phoneticPr fontId="23"/>
  </si>
  <si>
    <t>17oa0110xxx(hまたはs)yyzz</t>
    <phoneticPr fontId="23"/>
  </si>
  <si>
    <t>17am0101xxxｊyyzz</t>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</si>
</sst>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0;&quot;▲ &quot;#,##0"/>
    <numFmt numFmtId="178" formatCode="#,##0;\-#,##0;&quot;-&quot;"/>
    <numFmt numFmtId="179" formatCode="#,##0\ &quot;千&quot;&quot;円&quot;"/>
    <numFmt numFmtId="180" formatCode="[$-411]ggge&quot;年&quot;m&quot;月&quot;d&quot;日&quot;;@"/>
    <numFmt numFmtId="181" formatCode="#,##0_ ;[Red]\-#,##0\ "/>
    <numFmt numFmtId="182" formatCode="#,##0_ "/>
  </numFmts>
  <fonts count="4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8"/>
      <name val="ＭＳ 明朝"/>
      <family val="1"/>
      <charset val="128"/>
    </font>
    <font>
      <sz val="6"/>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1"/>
      <name val="Century"/>
      <family val="1"/>
    </font>
    <font>
      <sz val="14"/>
      <name val="ＭＳ 明朝"/>
      <family val="1"/>
      <charset val="128"/>
    </font>
    <font>
      <sz val="14"/>
      <name val="Meiryo UI"/>
      <family val="3"/>
      <charset val="128"/>
    </font>
    <font>
      <sz val="12"/>
      <name val="Meiryo UI"/>
      <family val="3"/>
      <charset val="128"/>
    </font>
    <font>
      <sz val="11"/>
      <name val="ＭＳ Ｐゴシック"/>
      <family val="2"/>
      <charset val="128"/>
      <scheme val="minor"/>
    </font>
    <font>
      <sz val="11"/>
      <name val="Meiryo UI"/>
      <family val="3"/>
      <charset val="128"/>
    </font>
    <font>
      <strike/>
      <sz val="12"/>
      <name val="Meiryo UI"/>
      <family val="3"/>
      <charset val="128"/>
    </font>
    <font>
      <b/>
      <sz val="12"/>
      <color indexed="81"/>
      <name val="ＭＳ Ｐゴシック"/>
      <family val="3"/>
      <charset val="128"/>
    </font>
    <font>
      <sz val="18"/>
      <name val="Meiryo UI"/>
      <family val="3"/>
      <charset val="128"/>
    </font>
  </fonts>
  <fills count="24">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79998168889431442"/>
        <bgColor theme="8"/>
      </patternFill>
    </fill>
    <fill>
      <patternFill patternType="solid">
        <fgColor theme="8" tint="0.79998168889431442"/>
        <bgColor indexed="64"/>
      </patternFill>
    </fill>
    <fill>
      <patternFill patternType="solid">
        <fgColor rgb="FF92D050"/>
        <bgColor indexed="64"/>
      </patternFill>
    </fill>
    <fill>
      <patternFill patternType="solid">
        <fgColor theme="8" tint="0.59999389629810485"/>
        <bgColor theme="8"/>
      </patternFill>
    </fill>
    <fill>
      <patternFill patternType="mediumGray">
        <fgColor theme="8" tint="0.59996337778862885"/>
        <bgColor theme="8" tint="0.59999389629810485"/>
      </patternFill>
    </fill>
    <fill>
      <patternFill patternType="darkGrid">
        <fgColor theme="8" tint="0.59996337778862885"/>
        <bgColor theme="8" tint="0.59999389629810485"/>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79998168889431442"/>
        <bgColor theme="8"/>
      </patternFill>
    </fill>
    <fill>
      <patternFill patternType="solid">
        <fgColor rgb="FFCC99FF"/>
        <bgColor indexed="64"/>
      </patternFill>
    </fill>
  </fills>
  <borders count="11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style="medium">
        <color auto="1"/>
      </left>
      <right style="medium">
        <color auto="1"/>
      </right>
      <top style="thin">
        <color auto="1"/>
      </top>
      <bottom/>
      <diagonal/>
    </border>
    <border>
      <left style="medium">
        <color indexed="64"/>
      </left>
      <right style="medium">
        <color indexed="64"/>
      </right>
      <top style="medium">
        <color auto="1"/>
      </top>
      <bottom style="thin">
        <color auto="1"/>
      </bottom>
      <diagonal/>
    </border>
    <border>
      <left/>
      <right style="thin">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s>
  <cellStyleXfs count="19">
    <xf numFmtId="0" fontId="0" fillId="0" borderId="0"/>
    <xf numFmtId="178" fontId="13" fillId="0" borderId="0" applyFill="0" applyBorder="0" applyAlignment="0"/>
    <xf numFmtId="0" fontId="14" fillId="0" borderId="1" applyNumberFormat="0" applyAlignment="0" applyProtection="0">
      <alignment horizontal="left" vertical="center"/>
    </xf>
    <xf numFmtId="0" fontId="14" fillId="0" borderId="2">
      <alignment horizontal="left" vertical="center"/>
    </xf>
    <xf numFmtId="0" fontId="15" fillId="0" borderId="0"/>
    <xf numFmtId="0" fontId="16" fillId="0" borderId="0"/>
    <xf numFmtId="9" fontId="11" fillId="0" borderId="0" applyFont="0" applyFill="0" applyBorder="0" applyAlignment="0" applyProtection="0"/>
    <xf numFmtId="0" fontId="17" fillId="0" borderId="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38" fontId="1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33"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13">
    <xf numFmtId="0" fontId="0" fillId="0" borderId="0" xfId="0"/>
    <xf numFmtId="176" fontId="18" fillId="0" borderId="0" xfId="0" applyNumberFormat="1" applyFont="1" applyAlignment="1">
      <alignment vertical="center"/>
    </xf>
    <xf numFmtId="176" fontId="18" fillId="0" borderId="15" xfId="0" applyNumberFormat="1" applyFont="1" applyBorder="1" applyAlignment="1">
      <alignment horizontal="center" vertical="center"/>
    </xf>
    <xf numFmtId="176" fontId="18" fillId="0" borderId="3" xfId="0" applyNumberFormat="1" applyFont="1" applyBorder="1" applyAlignment="1">
      <alignment horizontal="center" vertical="center"/>
    </xf>
    <xf numFmtId="0" fontId="18" fillId="0" borderId="0" xfId="0" applyFont="1" applyAlignment="1">
      <alignment vertical="center"/>
    </xf>
    <xf numFmtId="177" fontId="18" fillId="0" borderId="0" xfId="0" applyNumberFormat="1" applyFont="1" applyAlignment="1">
      <alignment vertical="center"/>
    </xf>
    <xf numFmtId="0" fontId="18" fillId="0" borderId="0" xfId="0" applyFont="1" applyBorder="1" applyAlignment="1">
      <alignment horizontal="right" vertical="center"/>
    </xf>
    <xf numFmtId="0" fontId="18" fillId="0" borderId="0" xfId="0" applyFont="1" applyAlignment="1">
      <alignment horizontal="center" vertical="center"/>
    </xf>
    <xf numFmtId="0" fontId="20" fillId="0" borderId="0" xfId="0" applyFont="1" applyAlignment="1">
      <alignment vertical="center"/>
    </xf>
    <xf numFmtId="176" fontId="18" fillId="0" borderId="0" xfId="0" applyNumberFormat="1" applyFont="1" applyAlignment="1">
      <alignment horizontal="right" vertical="center"/>
    </xf>
    <xf numFmtId="176" fontId="18" fillId="0" borderId="4" xfId="0" applyNumberFormat="1" applyFont="1" applyBorder="1" applyAlignment="1">
      <alignment horizontal="center" vertical="center"/>
    </xf>
    <xf numFmtId="176" fontId="18" fillId="0" borderId="20" xfId="0" applyNumberFormat="1" applyFont="1" applyBorder="1" applyAlignment="1">
      <alignment horizontal="center" vertical="center"/>
    </xf>
    <xf numFmtId="176" fontId="18" fillId="0" borderId="10" xfId="0" applyNumberFormat="1" applyFont="1" applyBorder="1" applyAlignment="1">
      <alignment horizontal="center" vertical="center"/>
    </xf>
    <xf numFmtId="176" fontId="18" fillId="0" borderId="0" xfId="0" applyNumberFormat="1" applyFont="1" applyAlignment="1">
      <alignment horizontal="center" vertical="center"/>
    </xf>
    <xf numFmtId="176" fontId="21" fillId="0" borderId="34" xfId="0" applyNumberFormat="1" applyFont="1" applyFill="1" applyBorder="1" applyAlignment="1">
      <alignment vertical="center"/>
    </xf>
    <xf numFmtId="176" fontId="21" fillId="0" borderId="12" xfId="0" applyNumberFormat="1" applyFont="1" applyBorder="1" applyAlignment="1">
      <alignment vertical="center"/>
    </xf>
    <xf numFmtId="176" fontId="21" fillId="0" borderId="19" xfId="0" applyNumberFormat="1" applyFont="1" applyBorder="1" applyAlignment="1">
      <alignment vertical="center"/>
    </xf>
    <xf numFmtId="176" fontId="21" fillId="0" borderId="14" xfId="0" applyNumberFormat="1" applyFont="1" applyBorder="1" applyAlignment="1">
      <alignment vertical="center"/>
    </xf>
    <xf numFmtId="176" fontId="21" fillId="0" borderId="14" xfId="0" applyNumberFormat="1" applyFont="1" applyFill="1" applyBorder="1" applyAlignment="1">
      <alignment vertical="center"/>
    </xf>
    <xf numFmtId="176" fontId="21" fillId="0" borderId="0" xfId="0" applyNumberFormat="1" applyFont="1" applyBorder="1" applyAlignment="1">
      <alignment horizontal="center" vertical="center"/>
    </xf>
    <xf numFmtId="176" fontId="21" fillId="0" borderId="0" xfId="0" applyNumberFormat="1" applyFont="1" applyBorder="1" applyAlignment="1">
      <alignment vertical="center"/>
    </xf>
    <xf numFmtId="176" fontId="21" fillId="0" borderId="0" xfId="0" applyNumberFormat="1" applyFont="1" applyBorder="1" applyAlignment="1">
      <alignment horizontal="left" vertical="center"/>
    </xf>
    <xf numFmtId="0" fontId="18" fillId="2" borderId="0" xfId="0" applyFont="1" applyFill="1" applyAlignment="1">
      <alignment vertical="center"/>
    </xf>
    <xf numFmtId="177" fontId="18" fillId="0" borderId="0" xfId="0" applyNumberFormat="1" applyFont="1" applyFill="1" applyAlignment="1">
      <alignment vertical="center"/>
    </xf>
    <xf numFmtId="0" fontId="18" fillId="0" borderId="0" xfId="0" applyFont="1" applyFill="1" applyAlignment="1">
      <alignment vertical="center"/>
    </xf>
    <xf numFmtId="0" fontId="18" fillId="0" borderId="33" xfId="0" applyFont="1" applyFill="1" applyBorder="1" applyAlignment="1">
      <alignment vertical="center"/>
    </xf>
    <xf numFmtId="176" fontId="18" fillId="0" borderId="0" xfId="0" applyNumberFormat="1" applyFont="1" applyAlignment="1">
      <alignment horizontal="left" vertical="center"/>
    </xf>
    <xf numFmtId="176" fontId="21" fillId="0" borderId="37" xfId="0" applyNumberFormat="1" applyFont="1" applyFill="1" applyBorder="1" applyAlignment="1">
      <alignment vertical="center"/>
    </xf>
    <xf numFmtId="176" fontId="21" fillId="0" borderId="21" xfId="0" applyNumberFormat="1" applyFont="1" applyFill="1" applyBorder="1" applyAlignment="1">
      <alignment vertical="center"/>
    </xf>
    <xf numFmtId="176" fontId="21" fillId="0" borderId="25" xfId="0" applyNumberFormat="1" applyFont="1" applyFill="1" applyBorder="1" applyAlignment="1">
      <alignment vertical="center"/>
    </xf>
    <xf numFmtId="176" fontId="21" fillId="0" borderId="9" xfId="0" applyNumberFormat="1" applyFont="1" applyFill="1" applyBorder="1" applyAlignment="1">
      <alignment vertical="center"/>
    </xf>
    <xf numFmtId="176" fontId="21" fillId="0" borderId="27" xfId="0" applyNumberFormat="1" applyFont="1" applyFill="1" applyBorder="1" applyAlignment="1">
      <alignment vertical="center"/>
    </xf>
    <xf numFmtId="176" fontId="18" fillId="0" borderId="21" xfId="0" applyNumberFormat="1" applyFont="1" applyFill="1" applyBorder="1" applyAlignment="1">
      <alignment vertical="center"/>
    </xf>
    <xf numFmtId="0" fontId="18" fillId="0" borderId="0" xfId="0" applyFont="1" applyAlignment="1">
      <alignment vertical="center"/>
    </xf>
    <xf numFmtId="0" fontId="22" fillId="0" borderId="0" xfId="0" applyFont="1" applyAlignment="1">
      <alignment vertical="center"/>
    </xf>
    <xf numFmtId="0" fontId="22" fillId="0" borderId="0" xfId="0" applyFont="1" applyFill="1" applyAlignment="1">
      <alignment vertical="center"/>
    </xf>
    <xf numFmtId="177" fontId="22" fillId="0" borderId="0" xfId="0" applyNumberFormat="1" applyFont="1" applyAlignment="1">
      <alignment vertical="center"/>
    </xf>
    <xf numFmtId="0" fontId="22" fillId="0" borderId="0" xfId="0" applyFont="1" applyAlignment="1">
      <alignment horizontal="center" vertical="center"/>
    </xf>
    <xf numFmtId="0" fontId="22" fillId="0" borderId="0" xfId="0" applyFont="1" applyBorder="1" applyAlignment="1">
      <alignment vertical="center"/>
    </xf>
    <xf numFmtId="0" fontId="22" fillId="0" borderId="0" xfId="0" applyFont="1" applyBorder="1" applyAlignment="1">
      <alignment horizontal="center" vertical="center"/>
    </xf>
    <xf numFmtId="179" fontId="22" fillId="0" borderId="0" xfId="0" applyNumberFormat="1" applyFont="1" applyAlignment="1">
      <alignment vertical="center"/>
    </xf>
    <xf numFmtId="177" fontId="22" fillId="0" borderId="0" xfId="0" applyNumberFormat="1" applyFont="1" applyFill="1" applyAlignment="1">
      <alignment vertical="center"/>
    </xf>
    <xf numFmtId="0" fontId="18" fillId="0" borderId="0" xfId="0" applyFont="1" applyAlignment="1">
      <alignment horizontal="left" vertical="center"/>
    </xf>
    <xf numFmtId="0" fontId="22" fillId="0" borderId="0" xfId="0" applyFont="1" applyAlignment="1">
      <alignment horizontal="left" vertical="center"/>
    </xf>
    <xf numFmtId="179" fontId="22" fillId="0" borderId="0" xfId="0" applyNumberFormat="1" applyFont="1" applyFill="1" applyAlignment="1">
      <alignment vertical="center"/>
    </xf>
    <xf numFmtId="0" fontId="22" fillId="0" borderId="0" xfId="0" applyFont="1" applyFill="1"/>
    <xf numFmtId="176" fontId="21" fillId="0" borderId="17" xfId="0" applyNumberFormat="1" applyFont="1" applyFill="1" applyBorder="1" applyAlignment="1">
      <alignment vertical="center"/>
    </xf>
    <xf numFmtId="176" fontId="21" fillId="0" borderId="15" xfId="0" applyNumberFormat="1" applyFont="1" applyFill="1" applyBorder="1" applyAlignment="1">
      <alignment vertical="center"/>
    </xf>
    <xf numFmtId="176" fontId="21" fillId="0" borderId="15" xfId="0" applyNumberFormat="1" applyFont="1" applyFill="1" applyBorder="1" applyAlignment="1">
      <alignment horizontal="right" vertical="center"/>
    </xf>
    <xf numFmtId="176" fontId="21" fillId="0" borderId="16" xfId="0" applyNumberFormat="1" applyFont="1" applyFill="1" applyBorder="1" applyAlignment="1">
      <alignment vertical="center"/>
    </xf>
    <xf numFmtId="176" fontId="21" fillId="0" borderId="48" xfId="0" applyNumberFormat="1" applyFont="1" applyBorder="1" applyAlignment="1">
      <alignment horizontal="center" vertical="center"/>
    </xf>
    <xf numFmtId="176" fontId="18" fillId="0" borderId="0" xfId="0" applyNumberFormat="1" applyFont="1" applyAlignment="1">
      <alignment horizontal="left" vertical="center"/>
    </xf>
    <xf numFmtId="177" fontId="21" fillId="0" borderId="10" xfId="0" applyNumberFormat="1" applyFont="1" applyFill="1" applyBorder="1" applyAlignment="1">
      <alignment vertical="center"/>
    </xf>
    <xf numFmtId="177" fontId="21" fillId="0" borderId="9" xfId="0" applyNumberFormat="1" applyFont="1" applyFill="1" applyBorder="1" applyAlignment="1">
      <alignment horizontal="right" vertical="center"/>
    </xf>
    <xf numFmtId="177" fontId="21" fillId="0" borderId="36" xfId="0" applyNumberFormat="1" applyFont="1" applyFill="1" applyBorder="1" applyAlignment="1">
      <alignment horizontal="right" vertical="center"/>
    </xf>
    <xf numFmtId="177" fontId="21" fillId="0" borderId="10" xfId="0" applyNumberFormat="1" applyFont="1" applyFill="1" applyBorder="1" applyAlignment="1">
      <alignment horizontal="right" vertical="center"/>
    </xf>
    <xf numFmtId="176" fontId="21" fillId="0" borderId="28" xfId="0" applyNumberFormat="1" applyFont="1" applyBorder="1" applyAlignment="1">
      <alignment vertical="center"/>
    </xf>
    <xf numFmtId="0" fontId="18" fillId="0" borderId="0" xfId="0" applyFont="1" applyAlignment="1">
      <alignment vertical="center"/>
    </xf>
    <xf numFmtId="38" fontId="18" fillId="0" borderId="1" xfId="0" applyNumberFormat="1" applyFont="1" applyBorder="1" applyAlignment="1">
      <alignment horizontal="center" vertical="center"/>
    </xf>
    <xf numFmtId="0" fontId="9" fillId="0" borderId="0" xfId="9">
      <alignment vertical="center"/>
    </xf>
    <xf numFmtId="176" fontId="18" fillId="10" borderId="3" xfId="0" applyNumberFormat="1" applyFont="1" applyFill="1" applyBorder="1" applyAlignment="1">
      <alignment horizontal="center" vertical="center"/>
    </xf>
    <xf numFmtId="176" fontId="21" fillId="0" borderId="0" xfId="0" applyNumberFormat="1" applyFont="1" applyFill="1" applyBorder="1" applyAlignment="1">
      <alignment horizontal="right" vertical="center"/>
    </xf>
    <xf numFmtId="176" fontId="18" fillId="10" borderId="0" xfId="0" applyNumberFormat="1" applyFont="1" applyFill="1" applyAlignment="1">
      <alignment horizontal="right" vertical="center"/>
    </xf>
    <xf numFmtId="0" fontId="18" fillId="0" borderId="0" xfId="0" applyFont="1" applyAlignment="1">
      <alignment vertical="center"/>
    </xf>
    <xf numFmtId="177" fontId="21" fillId="0" borderId="0" xfId="0" applyNumberFormat="1" applyFont="1" applyFill="1" applyBorder="1" applyAlignment="1">
      <alignment vertical="center"/>
    </xf>
    <xf numFmtId="38" fontId="18" fillId="0" borderId="70" xfId="0" applyNumberFormat="1" applyFont="1" applyBorder="1" applyAlignment="1">
      <alignment horizontal="center" vertical="center"/>
    </xf>
    <xf numFmtId="38" fontId="18" fillId="0" borderId="70" xfId="0" applyNumberFormat="1" applyFont="1" applyBorder="1" applyAlignment="1">
      <alignment horizontal="center" vertical="center" wrapText="1"/>
    </xf>
    <xf numFmtId="0" fontId="18" fillId="0" borderId="0" xfId="0" applyFont="1" applyAlignment="1">
      <alignment vertical="center"/>
    </xf>
    <xf numFmtId="177" fontId="18" fillId="0" borderId="37" xfId="0" applyNumberFormat="1" applyFont="1" applyBorder="1" applyAlignment="1">
      <alignment horizontal="center" vertical="center"/>
    </xf>
    <xf numFmtId="38" fontId="18" fillId="0" borderId="0" xfId="0" applyNumberFormat="1" applyFont="1" applyBorder="1" applyAlignment="1">
      <alignment horizontal="center" vertical="center"/>
    </xf>
    <xf numFmtId="0" fontId="18" fillId="0" borderId="0" xfId="0" applyFont="1" applyAlignment="1">
      <alignment vertical="center"/>
    </xf>
    <xf numFmtId="38" fontId="18" fillId="0" borderId="3" xfId="0" applyNumberFormat="1" applyFont="1" applyBorder="1" applyAlignment="1">
      <alignment horizontal="center" vertical="center" wrapText="1"/>
    </xf>
    <xf numFmtId="0" fontId="18" fillId="0" borderId="0" xfId="0" applyFont="1" applyBorder="1" applyAlignment="1">
      <alignment vertical="center"/>
    </xf>
    <xf numFmtId="177" fontId="22" fillId="0" borderId="0" xfId="0" applyNumberFormat="1" applyFont="1" applyFill="1" applyBorder="1" applyAlignment="1">
      <alignment vertical="center"/>
    </xf>
    <xf numFmtId="177" fontId="18" fillId="0" borderId="0" xfId="0" applyNumberFormat="1" applyFont="1" applyBorder="1" applyAlignment="1">
      <alignment vertical="center"/>
    </xf>
    <xf numFmtId="38" fontId="24" fillId="0" borderId="70" xfId="0" applyNumberFormat="1" applyFont="1" applyBorder="1" applyAlignment="1">
      <alignment horizontal="center" vertical="center"/>
    </xf>
    <xf numFmtId="38" fontId="25" fillId="0" borderId="70" xfId="0" applyNumberFormat="1" applyFont="1" applyBorder="1" applyAlignment="1">
      <alignment horizontal="center" vertical="center"/>
    </xf>
    <xf numFmtId="177" fontId="21" fillId="0" borderId="72" xfId="0" applyNumberFormat="1" applyFont="1" applyFill="1" applyBorder="1" applyAlignment="1">
      <alignment vertical="center"/>
    </xf>
    <xf numFmtId="38" fontId="21" fillId="0" borderId="72" xfId="0" applyNumberFormat="1" applyFont="1" applyFill="1" applyBorder="1" applyAlignment="1">
      <alignment vertical="center"/>
    </xf>
    <xf numFmtId="38" fontId="18" fillId="0" borderId="73" xfId="0" applyNumberFormat="1" applyFont="1" applyBorder="1" applyAlignment="1">
      <alignment horizontal="center" vertical="center"/>
    </xf>
    <xf numFmtId="38" fontId="18" fillId="0" borderId="68" xfId="0" applyNumberFormat="1" applyFont="1" applyBorder="1" applyAlignment="1">
      <alignment horizontal="center" vertical="center"/>
    </xf>
    <xf numFmtId="177" fontId="18" fillId="0" borderId="44" xfId="0" applyNumberFormat="1" applyFont="1" applyBorder="1" applyAlignment="1">
      <alignment horizontal="center" vertical="center"/>
    </xf>
    <xf numFmtId="9" fontId="18" fillId="0" borderId="3" xfId="6" applyFont="1" applyFill="1" applyBorder="1" applyAlignment="1">
      <alignment horizontal="right" vertical="center"/>
    </xf>
    <xf numFmtId="38" fontId="18" fillId="0" borderId="14" xfId="0" applyNumberFormat="1" applyFont="1" applyFill="1" applyBorder="1" applyAlignment="1">
      <alignment vertical="center"/>
    </xf>
    <xf numFmtId="0" fontId="18" fillId="0" borderId="0" xfId="0" applyFont="1" applyAlignment="1">
      <alignment vertical="center"/>
    </xf>
    <xf numFmtId="38" fontId="18" fillId="0" borderId="70" xfId="0" applyNumberFormat="1" applyFont="1" applyBorder="1" applyAlignment="1">
      <alignment horizontal="center" vertical="center"/>
    </xf>
    <xf numFmtId="38" fontId="18" fillId="0" borderId="0" xfId="0" applyNumberFormat="1" applyFont="1" applyBorder="1" applyAlignment="1">
      <alignment horizontal="center" vertical="center"/>
    </xf>
    <xf numFmtId="177" fontId="21" fillId="0" borderId="74" xfId="0" applyNumberFormat="1" applyFont="1" applyFill="1" applyBorder="1" applyAlignment="1">
      <alignment vertical="center"/>
    </xf>
    <xf numFmtId="0" fontId="24"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left" vertical="center"/>
    </xf>
    <xf numFmtId="177" fontId="18" fillId="0" borderId="0" xfId="0" applyNumberFormat="1" applyFont="1" applyAlignment="1">
      <alignment horizontal="center" vertical="center"/>
    </xf>
    <xf numFmtId="38" fontId="18" fillId="0" borderId="3" xfId="0" applyNumberFormat="1" applyFont="1" applyFill="1" applyBorder="1" applyAlignment="1">
      <alignment horizontal="right" vertical="center"/>
    </xf>
    <xf numFmtId="177" fontId="22" fillId="0" borderId="21" xfId="0" applyNumberFormat="1" applyFont="1" applyFill="1" applyBorder="1" applyAlignment="1">
      <alignment horizontal="right" vertical="center"/>
    </xf>
    <xf numFmtId="38" fontId="22" fillId="0" borderId="75" xfId="0" applyNumberFormat="1" applyFont="1" applyFill="1" applyBorder="1" applyAlignment="1">
      <alignment horizontal="right" vertical="center"/>
    </xf>
    <xf numFmtId="177" fontId="22" fillId="0" borderId="21" xfId="0" applyNumberFormat="1" applyFont="1" applyFill="1" applyBorder="1" applyAlignment="1">
      <alignment vertical="center"/>
    </xf>
    <xf numFmtId="176" fontId="21" fillId="3" borderId="13" xfId="0" applyNumberFormat="1" applyFont="1" applyFill="1" applyBorder="1" applyAlignment="1">
      <alignment horizontal="left" vertical="center"/>
    </xf>
    <xf numFmtId="176" fontId="18" fillId="0" borderId="38" xfId="0" applyNumberFormat="1" applyFont="1" applyBorder="1" applyAlignment="1">
      <alignment horizontal="right" vertical="center"/>
    </xf>
    <xf numFmtId="176" fontId="21" fillId="0" borderId="0" xfId="0" applyNumberFormat="1" applyFont="1" applyFill="1" applyBorder="1" applyAlignment="1">
      <alignment horizontal="left" vertical="center"/>
    </xf>
    <xf numFmtId="9" fontId="18" fillId="0" borderId="53" xfId="0" applyNumberFormat="1" applyFont="1" applyBorder="1" applyAlignment="1">
      <alignment horizontal="left" vertical="center"/>
    </xf>
    <xf numFmtId="176" fontId="21" fillId="0" borderId="74" xfId="0" applyNumberFormat="1" applyFont="1" applyFill="1" applyBorder="1" applyAlignment="1">
      <alignment horizontal="right" vertical="center"/>
    </xf>
    <xf numFmtId="176" fontId="21" fillId="0" borderId="53" xfId="0" applyNumberFormat="1" applyFont="1" applyFill="1" applyBorder="1" applyAlignment="1">
      <alignment horizontal="right" vertical="center"/>
    </xf>
    <xf numFmtId="176" fontId="21" fillId="0" borderId="48" xfId="0" applyNumberFormat="1" applyFont="1" applyFill="1" applyBorder="1" applyAlignment="1">
      <alignment horizontal="right" vertical="center"/>
    </xf>
    <xf numFmtId="38" fontId="18" fillId="0" borderId="1" xfId="0" applyNumberFormat="1" applyFont="1" applyBorder="1" applyAlignment="1">
      <alignment horizontal="center" vertical="center"/>
    </xf>
    <xf numFmtId="38" fontId="18" fillId="0" borderId="70" xfId="0" applyNumberFormat="1" applyFont="1" applyBorder="1" applyAlignment="1">
      <alignment horizontal="center" vertical="center" wrapText="1"/>
    </xf>
    <xf numFmtId="0" fontId="18" fillId="0" borderId="0" xfId="0" applyFont="1" applyAlignment="1">
      <alignment vertical="center" shrinkToFit="1"/>
    </xf>
    <xf numFmtId="0" fontId="22" fillId="0" borderId="0" xfId="0" applyFont="1" applyAlignment="1">
      <alignment vertical="center" shrinkToFit="1"/>
    </xf>
    <xf numFmtId="0" fontId="22" fillId="0" borderId="0" xfId="0" applyFont="1" applyFill="1" applyAlignment="1">
      <alignment vertical="center" shrinkToFit="1"/>
    </xf>
    <xf numFmtId="49" fontId="18" fillId="0" borderId="0" xfId="0" applyNumberFormat="1" applyFont="1" applyAlignment="1">
      <alignment horizontal="right" vertical="center" shrinkToFit="1"/>
    </xf>
    <xf numFmtId="176" fontId="24" fillId="0" borderId="0" xfId="0" applyNumberFormat="1" applyFont="1" applyAlignment="1">
      <alignment horizontal="right" vertical="center"/>
    </xf>
    <xf numFmtId="49" fontId="26" fillId="0" borderId="0" xfId="0" applyNumberFormat="1" applyFont="1" applyAlignment="1">
      <alignment horizontal="right" vertical="center"/>
    </xf>
    <xf numFmtId="176" fontId="21" fillId="3" borderId="13" xfId="0" applyNumberFormat="1" applyFont="1" applyFill="1" applyBorder="1" applyAlignment="1">
      <alignment horizontal="left" vertical="center"/>
    </xf>
    <xf numFmtId="38" fontId="18" fillId="0" borderId="70" xfId="0" applyNumberFormat="1" applyFont="1" applyBorder="1" applyAlignment="1">
      <alignment horizontal="center" vertical="center" shrinkToFit="1"/>
    </xf>
    <xf numFmtId="38" fontId="24" fillId="0" borderId="70" xfId="0" applyNumberFormat="1" applyFont="1" applyBorder="1" applyAlignment="1">
      <alignment horizontal="center" vertical="center" shrinkToFit="1"/>
    </xf>
    <xf numFmtId="0" fontId="32" fillId="0" borderId="56" xfId="9" applyFont="1" applyFill="1" applyBorder="1" applyAlignment="1">
      <alignment horizontal="center" vertical="center" wrapText="1"/>
    </xf>
    <xf numFmtId="176" fontId="22" fillId="0" borderId="0" xfId="0" applyNumberFormat="1" applyFont="1" applyAlignment="1" applyProtection="1">
      <alignment vertical="center"/>
      <protection locked="0"/>
    </xf>
    <xf numFmtId="176" fontId="21" fillId="3" borderId="13" xfId="0" applyNumberFormat="1" applyFont="1" applyFill="1" applyBorder="1" applyAlignment="1" applyProtection="1">
      <alignment vertical="center"/>
      <protection locked="0"/>
    </xf>
    <xf numFmtId="180" fontId="21" fillId="3" borderId="13" xfId="0" applyNumberFormat="1" applyFont="1" applyFill="1" applyBorder="1" applyAlignment="1" applyProtection="1">
      <alignment horizontal="left" vertical="center"/>
      <protection locked="0"/>
    </xf>
    <xf numFmtId="49" fontId="21" fillId="3" borderId="13" xfId="0" applyNumberFormat="1" applyFont="1" applyFill="1" applyBorder="1" applyAlignment="1" applyProtection="1">
      <alignment horizontal="left" vertical="center"/>
      <protection locked="0"/>
    </xf>
    <xf numFmtId="0" fontId="22" fillId="3" borderId="53" xfId="0" applyNumberFormat="1" applyFont="1" applyFill="1" applyBorder="1" applyAlignment="1" applyProtection="1">
      <alignment horizontal="center" vertical="center"/>
      <protection locked="0"/>
    </xf>
    <xf numFmtId="176" fontId="21" fillId="3" borderId="16" xfId="0" applyNumberFormat="1" applyFont="1" applyFill="1" applyBorder="1" applyAlignment="1" applyProtection="1">
      <alignment horizontal="left" vertical="center"/>
      <protection locked="0"/>
    </xf>
    <xf numFmtId="176" fontId="21" fillId="3" borderId="18" xfId="0" applyNumberFormat="1" applyFont="1" applyFill="1" applyBorder="1" applyAlignment="1" applyProtection="1">
      <alignment horizontal="left" vertical="center"/>
      <protection locked="0"/>
    </xf>
    <xf numFmtId="176" fontId="21" fillId="3" borderId="11" xfId="0" applyNumberFormat="1" applyFont="1" applyFill="1" applyBorder="1" applyAlignment="1" applyProtection="1">
      <alignment horizontal="left" vertical="center"/>
      <protection locked="0"/>
    </xf>
    <xf numFmtId="38" fontId="22" fillId="3" borderId="12" xfId="0" applyNumberFormat="1" applyFont="1" applyFill="1" applyBorder="1" applyAlignment="1" applyProtection="1">
      <alignment vertical="center"/>
      <protection locked="0"/>
    </xf>
    <xf numFmtId="38" fontId="22" fillId="3" borderId="13" xfId="0" applyNumberFormat="1" applyFont="1" applyFill="1" applyBorder="1" applyAlignment="1" applyProtection="1">
      <alignment vertical="center"/>
      <protection locked="0"/>
    </xf>
    <xf numFmtId="38" fontId="22" fillId="3" borderId="17" xfId="0" applyNumberFormat="1" applyFont="1" applyFill="1" applyBorder="1" applyAlignment="1" applyProtection="1">
      <alignment horizontal="center" vertical="center"/>
      <protection locked="0"/>
    </xf>
    <xf numFmtId="38" fontId="22" fillId="3" borderId="17" xfId="11" applyFont="1" applyFill="1" applyBorder="1" applyAlignment="1" applyProtection="1">
      <alignment vertical="center"/>
      <protection locked="0"/>
    </xf>
    <xf numFmtId="176" fontId="22" fillId="3" borderId="3" xfId="0" applyNumberFormat="1" applyFont="1" applyFill="1" applyBorder="1" applyAlignment="1" applyProtection="1">
      <alignment vertical="center"/>
      <protection locked="0"/>
    </xf>
    <xf numFmtId="176" fontId="22" fillId="3" borderId="3" xfId="0" applyNumberFormat="1" applyFont="1" applyFill="1" applyBorder="1" applyAlignment="1" applyProtection="1">
      <alignment horizontal="center" vertical="center"/>
      <protection locked="0"/>
    </xf>
    <xf numFmtId="38" fontId="22" fillId="3" borderId="15" xfId="11" applyFont="1" applyFill="1" applyBorder="1" applyAlignment="1" applyProtection="1">
      <alignment vertical="center"/>
      <protection locked="0"/>
    </xf>
    <xf numFmtId="38" fontId="18" fillId="3" borderId="14" xfId="0" applyNumberFormat="1" applyFont="1" applyFill="1" applyBorder="1" applyAlignment="1" applyProtection="1">
      <alignment vertical="center"/>
      <protection locked="0"/>
    </xf>
    <xf numFmtId="38" fontId="18" fillId="3" borderId="13" xfId="0" applyNumberFormat="1" applyFont="1" applyFill="1" applyBorder="1" applyAlignment="1" applyProtection="1">
      <alignment vertical="center"/>
      <protection locked="0"/>
    </xf>
    <xf numFmtId="38" fontId="18" fillId="3" borderId="15" xfId="11" applyFont="1" applyFill="1" applyBorder="1" applyAlignment="1" applyProtection="1">
      <alignment vertical="center"/>
      <protection locked="0"/>
    </xf>
    <xf numFmtId="176" fontId="18" fillId="3" borderId="3" xfId="0" applyNumberFormat="1" applyFont="1" applyFill="1" applyBorder="1" applyAlignment="1" applyProtection="1">
      <alignment vertical="center"/>
      <protection locked="0"/>
    </xf>
    <xf numFmtId="176" fontId="18" fillId="3" borderId="3" xfId="0" applyNumberFormat="1" applyFont="1" applyFill="1" applyBorder="1" applyAlignment="1" applyProtection="1">
      <alignment horizontal="center" vertical="center"/>
      <protection locked="0"/>
    </xf>
    <xf numFmtId="38" fontId="18" fillId="3" borderId="2" xfId="0" applyNumberFormat="1" applyFont="1" applyFill="1" applyBorder="1" applyAlignment="1" applyProtection="1">
      <alignment vertical="center"/>
      <protection locked="0"/>
    </xf>
    <xf numFmtId="38" fontId="18" fillId="3" borderId="19" xfId="0" applyNumberFormat="1" applyFont="1" applyFill="1" applyBorder="1" applyAlignment="1" applyProtection="1">
      <alignment vertical="center"/>
      <protection locked="0"/>
    </xf>
    <xf numFmtId="38" fontId="18" fillId="3" borderId="31" xfId="0" applyNumberFormat="1" applyFont="1" applyFill="1" applyBorder="1" applyAlignment="1" applyProtection="1">
      <alignment vertical="center"/>
      <protection locked="0"/>
    </xf>
    <xf numFmtId="38" fontId="18" fillId="3" borderId="23" xfId="11" applyFont="1" applyFill="1" applyBorder="1" applyAlignment="1" applyProtection="1">
      <alignment vertical="center"/>
      <protection locked="0"/>
    </xf>
    <xf numFmtId="176" fontId="18" fillId="3" borderId="6" xfId="0" applyNumberFormat="1" applyFont="1" applyFill="1" applyBorder="1" applyAlignment="1" applyProtection="1">
      <alignment vertical="center"/>
      <protection locked="0"/>
    </xf>
    <xf numFmtId="38" fontId="22" fillId="3" borderId="12" xfId="0" applyNumberFormat="1" applyFont="1" applyFill="1" applyBorder="1" applyAlignment="1" applyProtection="1">
      <alignment horizontal="left" vertical="center" shrinkToFit="1"/>
      <protection locked="0"/>
    </xf>
    <xf numFmtId="38" fontId="22" fillId="3" borderId="11" xfId="0" applyNumberFormat="1" applyFont="1" applyFill="1" applyBorder="1" applyAlignment="1" applyProtection="1">
      <alignment horizontal="left" vertical="center" shrinkToFit="1"/>
      <protection locked="0"/>
    </xf>
    <xf numFmtId="38" fontId="22" fillId="3" borderId="11" xfId="0" applyNumberFormat="1" applyFont="1" applyFill="1" applyBorder="1" applyAlignment="1" applyProtection="1">
      <alignment horizontal="right" vertical="center"/>
      <protection locked="0"/>
    </xf>
    <xf numFmtId="38" fontId="22" fillId="3" borderId="11" xfId="0" applyNumberFormat="1" applyFont="1" applyFill="1" applyBorder="1" applyAlignment="1" applyProtection="1">
      <alignment vertical="center"/>
      <protection locked="0"/>
    </xf>
    <xf numFmtId="38" fontId="22" fillId="3" borderId="11" xfId="0" applyNumberFormat="1" applyFont="1" applyFill="1" applyBorder="1" applyAlignment="1" applyProtection="1">
      <alignment horizontal="center" vertical="center"/>
      <protection locked="0"/>
    </xf>
    <xf numFmtId="38" fontId="22" fillId="3" borderId="14" xfId="0" applyNumberFormat="1" applyFont="1" applyFill="1" applyBorder="1" applyAlignment="1" applyProtection="1">
      <alignment horizontal="left" vertical="center" shrinkToFit="1"/>
      <protection locked="0"/>
    </xf>
    <xf numFmtId="38" fontId="22" fillId="3" borderId="3" xfId="0" applyNumberFormat="1" applyFont="1" applyFill="1" applyBorder="1" applyAlignment="1" applyProtection="1">
      <alignment horizontal="left" vertical="center" shrinkToFit="1"/>
      <protection locked="0"/>
    </xf>
    <xf numFmtId="38" fontId="28" fillId="3" borderId="12" xfId="0" applyNumberFormat="1" applyFont="1" applyFill="1" applyBorder="1" applyAlignment="1" applyProtection="1">
      <alignment horizontal="left" vertical="center" shrinkToFit="1"/>
      <protection locked="0"/>
    </xf>
    <xf numFmtId="38" fontId="28" fillId="3" borderId="11" xfId="0" applyNumberFormat="1" applyFont="1" applyFill="1" applyBorder="1" applyAlignment="1" applyProtection="1">
      <alignment horizontal="left" vertical="center" shrinkToFit="1"/>
      <protection locked="0"/>
    </xf>
    <xf numFmtId="38" fontId="28" fillId="3" borderId="11" xfId="0" applyNumberFormat="1" applyFont="1" applyFill="1" applyBorder="1" applyAlignment="1" applyProtection="1">
      <alignment horizontal="right" vertical="center"/>
      <protection locked="0"/>
    </xf>
    <xf numFmtId="38" fontId="28" fillId="3" borderId="11" xfId="0" applyNumberFormat="1" applyFont="1" applyFill="1" applyBorder="1" applyAlignment="1" applyProtection="1">
      <alignment vertical="center"/>
      <protection locked="0"/>
    </xf>
    <xf numFmtId="0" fontId="28" fillId="3" borderId="14" xfId="0" applyFont="1" applyFill="1" applyBorder="1" applyAlignment="1" applyProtection="1">
      <alignment horizontal="left" vertical="center" shrinkToFit="1"/>
      <protection locked="0"/>
    </xf>
    <xf numFmtId="38" fontId="28" fillId="3" borderId="3" xfId="0" applyNumberFormat="1" applyFont="1" applyFill="1" applyBorder="1" applyAlignment="1" applyProtection="1">
      <alignment horizontal="left" vertical="center" shrinkToFit="1"/>
      <protection locked="0"/>
    </xf>
    <xf numFmtId="38" fontId="28" fillId="3" borderId="3" xfId="0" applyNumberFormat="1" applyFont="1" applyFill="1" applyBorder="1" applyAlignment="1" applyProtection="1">
      <alignment horizontal="right" vertical="center"/>
      <protection locked="0"/>
    </xf>
    <xf numFmtId="38" fontId="28" fillId="3" borderId="3" xfId="0" applyNumberFormat="1" applyFont="1" applyFill="1" applyBorder="1" applyAlignment="1" applyProtection="1">
      <alignment vertical="center"/>
      <protection locked="0"/>
    </xf>
    <xf numFmtId="38" fontId="28" fillId="3" borderId="14" xfId="0" applyNumberFormat="1" applyFont="1" applyFill="1" applyBorder="1" applyAlignment="1" applyProtection="1">
      <alignment horizontal="left" vertical="center" shrinkToFit="1"/>
      <protection locked="0"/>
    </xf>
    <xf numFmtId="0" fontId="28" fillId="3" borderId="28" xfId="0" applyFont="1" applyFill="1" applyBorder="1" applyAlignment="1" applyProtection="1">
      <alignment horizontal="justify" vertical="center" shrinkToFit="1"/>
      <protection locked="0"/>
    </xf>
    <xf numFmtId="38" fontId="28" fillId="3" borderId="18" xfId="0" applyNumberFormat="1" applyFont="1" applyFill="1" applyBorder="1" applyAlignment="1" applyProtection="1">
      <alignment vertical="center" shrinkToFit="1"/>
      <protection locked="0"/>
    </xf>
    <xf numFmtId="38" fontId="28" fillId="3" borderId="18" xfId="0" applyNumberFormat="1" applyFont="1" applyFill="1" applyBorder="1" applyAlignment="1" applyProtection="1">
      <alignment horizontal="right" vertical="center"/>
      <protection locked="0"/>
    </xf>
    <xf numFmtId="38" fontId="28" fillId="3" borderId="18" xfId="0" applyNumberFormat="1" applyFont="1" applyFill="1" applyBorder="1" applyAlignment="1" applyProtection="1">
      <alignment horizontal="center" vertical="center"/>
      <protection locked="0"/>
    </xf>
    <xf numFmtId="38" fontId="22" fillId="3" borderId="12" xfId="0" applyNumberFormat="1" applyFont="1" applyFill="1" applyBorder="1" applyAlignment="1" applyProtection="1">
      <alignment horizontal="left" vertical="center"/>
      <protection locked="0"/>
    </xf>
    <xf numFmtId="38" fontId="22" fillId="3" borderId="47" xfId="0" applyNumberFormat="1" applyFont="1" applyFill="1" applyBorder="1" applyAlignment="1" applyProtection="1">
      <alignment horizontal="left" vertical="center"/>
      <protection locked="0"/>
    </xf>
    <xf numFmtId="38" fontId="22" fillId="3" borderId="13" xfId="0" applyNumberFormat="1" applyFont="1" applyFill="1" applyBorder="1" applyAlignment="1" applyProtection="1">
      <alignment horizontal="left" vertical="center" wrapText="1"/>
      <protection locked="0"/>
    </xf>
    <xf numFmtId="38" fontId="27" fillId="3" borderId="13" xfId="0" applyNumberFormat="1" applyFont="1" applyFill="1" applyBorder="1" applyAlignment="1" applyProtection="1">
      <alignment horizontal="center" vertical="center"/>
      <protection locked="0"/>
    </xf>
    <xf numFmtId="38" fontId="22" fillId="3" borderId="13" xfId="0" applyNumberFormat="1" applyFont="1" applyFill="1" applyBorder="1" applyAlignment="1" applyProtection="1">
      <alignment horizontal="center" vertical="center"/>
      <protection locked="0"/>
    </xf>
    <xf numFmtId="38" fontId="27" fillId="3" borderId="47" xfId="0" applyNumberFormat="1" applyFont="1" applyFill="1" applyBorder="1" applyAlignment="1" applyProtection="1">
      <alignment horizontal="center" vertical="center"/>
      <protection locked="0"/>
    </xf>
    <xf numFmtId="38" fontId="22" fillId="3" borderId="17" xfId="0" applyNumberFormat="1" applyFont="1" applyFill="1" applyBorder="1" applyAlignment="1" applyProtection="1">
      <alignment horizontal="left" vertical="center" wrapText="1"/>
      <protection locked="0"/>
    </xf>
    <xf numFmtId="38" fontId="22" fillId="3" borderId="17" xfId="0" applyNumberFormat="1" applyFont="1" applyFill="1" applyBorder="1" applyAlignment="1" applyProtection="1">
      <alignment vertical="center"/>
      <protection locked="0"/>
    </xf>
    <xf numFmtId="38" fontId="22" fillId="3" borderId="17" xfId="0" applyNumberFormat="1" applyFont="1" applyFill="1" applyBorder="1" applyAlignment="1" applyProtection="1">
      <alignment horizontal="right" vertical="center"/>
      <protection locked="0"/>
    </xf>
    <xf numFmtId="38" fontId="22" fillId="3" borderId="8" xfId="0" applyNumberFormat="1" applyFont="1" applyFill="1" applyBorder="1" applyAlignment="1" applyProtection="1">
      <alignment horizontal="right" vertical="center"/>
      <protection locked="0"/>
    </xf>
    <xf numFmtId="38" fontId="22" fillId="3" borderId="14" xfId="0" applyNumberFormat="1" applyFont="1" applyFill="1" applyBorder="1" applyAlignment="1" applyProtection="1">
      <alignment horizontal="left" vertical="center"/>
      <protection locked="0"/>
    </xf>
    <xf numFmtId="38" fontId="22" fillId="3" borderId="22" xfId="0" applyNumberFormat="1" applyFont="1" applyFill="1" applyBorder="1" applyAlignment="1" applyProtection="1">
      <alignment horizontal="left" vertical="center"/>
      <protection locked="0"/>
    </xf>
    <xf numFmtId="38" fontId="22" fillId="3" borderId="22" xfId="0" applyNumberFormat="1" applyFont="1" applyFill="1" applyBorder="1" applyAlignment="1" applyProtection="1">
      <alignment horizontal="left" vertical="center" wrapText="1"/>
      <protection locked="0"/>
    </xf>
    <xf numFmtId="38" fontId="22" fillId="3" borderId="15" xfId="0" applyNumberFormat="1" applyFont="1" applyFill="1" applyBorder="1" applyAlignment="1" applyProtection="1">
      <alignment horizontal="center" vertical="center"/>
      <protection locked="0"/>
    </xf>
    <xf numFmtId="38" fontId="27" fillId="3" borderId="2" xfId="0" applyNumberFormat="1" applyFont="1" applyFill="1" applyBorder="1" applyAlignment="1" applyProtection="1">
      <alignment horizontal="center" vertical="center"/>
      <protection locked="0"/>
    </xf>
    <xf numFmtId="38" fontId="22" fillId="3" borderId="2" xfId="0" applyNumberFormat="1" applyFont="1" applyFill="1" applyBorder="1" applyAlignment="1" applyProtection="1">
      <alignment horizontal="center" vertical="center"/>
      <protection locked="0"/>
    </xf>
    <xf numFmtId="38" fontId="27" fillId="3" borderId="22" xfId="0" applyNumberFormat="1" applyFont="1" applyFill="1" applyBorder="1" applyAlignment="1" applyProtection="1">
      <alignment horizontal="center" vertical="center"/>
      <protection locked="0"/>
    </xf>
    <xf numFmtId="38" fontId="22" fillId="3" borderId="15" xfId="0" applyNumberFormat="1" applyFont="1" applyFill="1" applyBorder="1" applyAlignment="1" applyProtection="1">
      <alignment horizontal="left" vertical="center" wrapText="1"/>
      <protection locked="0"/>
    </xf>
    <xf numFmtId="38" fontId="22" fillId="3" borderId="15" xfId="0" applyNumberFormat="1" applyFont="1" applyFill="1" applyBorder="1" applyAlignment="1" applyProtection="1">
      <alignment horizontal="right" vertical="center"/>
      <protection locked="0"/>
    </xf>
    <xf numFmtId="38" fontId="22" fillId="3" borderId="3" xfId="0" applyNumberFormat="1" applyFont="1" applyFill="1" applyBorder="1" applyAlignment="1" applyProtection="1">
      <alignment horizontal="right" vertical="center"/>
      <protection locked="0"/>
    </xf>
    <xf numFmtId="38" fontId="28" fillId="3" borderId="14" xfId="0" applyNumberFormat="1" applyFont="1" applyFill="1" applyBorder="1" applyAlignment="1" applyProtection="1">
      <alignment horizontal="left" vertical="center"/>
      <protection locked="0"/>
    </xf>
    <xf numFmtId="38" fontId="28" fillId="3" borderId="22" xfId="0" applyNumberFormat="1" applyFont="1" applyFill="1" applyBorder="1" applyAlignment="1" applyProtection="1">
      <alignment horizontal="left" vertical="center"/>
      <protection locked="0"/>
    </xf>
    <xf numFmtId="38" fontId="28" fillId="3" borderId="22" xfId="0" applyNumberFormat="1" applyFont="1" applyFill="1" applyBorder="1" applyAlignment="1" applyProtection="1">
      <alignment horizontal="left" vertical="center" wrapText="1"/>
      <protection locked="0"/>
    </xf>
    <xf numFmtId="38" fontId="28" fillId="3" borderId="15" xfId="0" applyNumberFormat="1" applyFont="1" applyFill="1" applyBorder="1" applyAlignment="1" applyProtection="1">
      <alignment horizontal="center" vertical="center"/>
      <protection locked="0"/>
    </xf>
    <xf numFmtId="38" fontId="29" fillId="3" borderId="2" xfId="0" applyNumberFormat="1" applyFont="1" applyFill="1" applyBorder="1" applyAlignment="1" applyProtection="1">
      <alignment horizontal="center" vertical="center"/>
      <protection locked="0"/>
    </xf>
    <xf numFmtId="38" fontId="28" fillId="3" borderId="2" xfId="0" applyNumberFormat="1" applyFont="1" applyFill="1" applyBorder="1" applyAlignment="1" applyProtection="1">
      <alignment horizontal="center" vertical="center"/>
      <protection locked="0"/>
    </xf>
    <xf numFmtId="38" fontId="29" fillId="3" borderId="22" xfId="0" applyNumberFormat="1" applyFont="1" applyFill="1" applyBorder="1" applyAlignment="1" applyProtection="1">
      <alignment horizontal="center" vertical="center"/>
      <protection locked="0"/>
    </xf>
    <xf numFmtId="38" fontId="28" fillId="3" borderId="15" xfId="0" applyNumberFormat="1" applyFont="1" applyFill="1" applyBorder="1" applyAlignment="1" applyProtection="1">
      <alignment horizontal="left" vertical="center" wrapText="1"/>
      <protection locked="0"/>
    </xf>
    <xf numFmtId="38" fontId="28" fillId="3" borderId="15" xfId="0" applyNumberFormat="1" applyFont="1" applyFill="1" applyBorder="1" applyAlignment="1" applyProtection="1">
      <alignment horizontal="right" vertical="center"/>
      <protection locked="0"/>
    </xf>
    <xf numFmtId="38" fontId="28" fillId="3" borderId="70" xfId="0" applyNumberFormat="1" applyFont="1" applyFill="1" applyBorder="1" applyAlignment="1" applyProtection="1">
      <alignment horizontal="right" vertical="center"/>
      <protection locked="0"/>
    </xf>
    <xf numFmtId="38" fontId="30" fillId="3" borderId="11" xfId="0" applyNumberFormat="1" applyFont="1" applyFill="1" applyBorder="1" applyAlignment="1" applyProtection="1">
      <alignment horizontal="center" vertical="center"/>
      <protection locked="0"/>
    </xf>
    <xf numFmtId="38" fontId="22" fillId="3" borderId="14" xfId="0" applyNumberFormat="1" applyFont="1" applyFill="1" applyBorder="1" applyAlignment="1" applyProtection="1">
      <alignment horizontal="left" vertical="center" wrapText="1"/>
      <protection locked="0"/>
    </xf>
    <xf numFmtId="38" fontId="30" fillId="3" borderId="3" xfId="0" applyNumberFormat="1" applyFont="1" applyFill="1" applyBorder="1" applyAlignment="1" applyProtection="1">
      <alignment horizontal="center" vertical="center"/>
      <protection locked="0"/>
    </xf>
    <xf numFmtId="38" fontId="18" fillId="3" borderId="14" xfId="0" applyNumberFormat="1" applyFont="1" applyFill="1" applyBorder="1" applyAlignment="1" applyProtection="1">
      <alignment horizontal="left" vertical="center"/>
      <protection locked="0"/>
    </xf>
    <xf numFmtId="38" fontId="18" fillId="3" borderId="3" xfId="0" applyNumberFormat="1" applyFont="1" applyFill="1" applyBorder="1" applyAlignment="1" applyProtection="1">
      <alignment horizontal="left" vertical="center"/>
      <protection locked="0"/>
    </xf>
    <xf numFmtId="38" fontId="18" fillId="3" borderId="3" xfId="0" applyNumberFormat="1" applyFont="1" applyFill="1" applyBorder="1" applyAlignment="1" applyProtection="1">
      <alignment horizontal="right" vertical="center"/>
      <protection locked="0"/>
    </xf>
    <xf numFmtId="38" fontId="19" fillId="3" borderId="3" xfId="0" applyNumberFormat="1" applyFont="1" applyFill="1" applyBorder="1" applyAlignment="1" applyProtection="1">
      <alignment horizontal="center" vertical="center"/>
      <protection locked="0"/>
    </xf>
    <xf numFmtId="38" fontId="18" fillId="3" borderId="19" xfId="0" applyNumberFormat="1" applyFont="1" applyFill="1" applyBorder="1" applyAlignment="1" applyProtection="1">
      <alignment horizontal="left" vertical="center"/>
      <protection locked="0"/>
    </xf>
    <xf numFmtId="38" fontId="18" fillId="3" borderId="6" xfId="0" applyNumberFormat="1" applyFont="1" applyFill="1" applyBorder="1" applyAlignment="1" applyProtection="1">
      <alignment horizontal="left" vertical="center"/>
      <protection locked="0"/>
    </xf>
    <xf numFmtId="38" fontId="18" fillId="3" borderId="6" xfId="0" applyNumberFormat="1" applyFont="1" applyFill="1" applyBorder="1" applyAlignment="1" applyProtection="1">
      <alignment horizontal="right" vertical="center"/>
      <protection locked="0"/>
    </xf>
    <xf numFmtId="38" fontId="19" fillId="3" borderId="6" xfId="0" applyNumberFormat="1" applyFont="1" applyFill="1" applyBorder="1" applyAlignment="1" applyProtection="1">
      <alignment horizontal="center" vertical="center"/>
      <protection locked="0"/>
    </xf>
    <xf numFmtId="38" fontId="22" fillId="3" borderId="14" xfId="0" applyNumberFormat="1" applyFont="1" applyFill="1" applyBorder="1" applyAlignment="1" applyProtection="1">
      <alignment vertical="center"/>
      <protection locked="0"/>
    </xf>
    <xf numFmtId="38" fontId="18" fillId="3" borderId="3" xfId="0" applyNumberFormat="1" applyFont="1" applyFill="1" applyBorder="1" applyAlignment="1" applyProtection="1">
      <alignment vertical="center"/>
      <protection locked="0"/>
    </xf>
    <xf numFmtId="38" fontId="18" fillId="3" borderId="66" xfId="0" applyNumberFormat="1" applyFont="1" applyFill="1" applyBorder="1" applyAlignment="1" applyProtection="1">
      <alignment vertical="center"/>
      <protection locked="0"/>
    </xf>
    <xf numFmtId="38" fontId="18" fillId="3" borderId="70" xfId="0" applyNumberFormat="1" applyFont="1" applyFill="1" applyBorder="1" applyAlignment="1" applyProtection="1">
      <alignment vertical="center"/>
      <protection locked="0"/>
    </xf>
    <xf numFmtId="38" fontId="22" fillId="3" borderId="15" xfId="0" applyNumberFormat="1" applyFont="1" applyFill="1" applyBorder="1" applyAlignment="1" applyProtection="1">
      <alignment horizontal="left" vertical="center"/>
      <protection locked="0"/>
    </xf>
    <xf numFmtId="38" fontId="22" fillId="3" borderId="13" xfId="0" applyNumberFormat="1" applyFont="1" applyFill="1" applyBorder="1" applyAlignment="1" applyProtection="1">
      <alignment horizontal="right" vertical="center"/>
      <protection locked="0"/>
    </xf>
    <xf numFmtId="176" fontId="18" fillId="3" borderId="3" xfId="0" applyNumberFormat="1" applyFont="1" applyFill="1" applyBorder="1" applyAlignment="1" applyProtection="1">
      <alignment horizontal="left" vertical="center"/>
      <protection locked="0"/>
    </xf>
    <xf numFmtId="38" fontId="18" fillId="3" borderId="15" xfId="0" applyNumberFormat="1" applyFont="1" applyFill="1" applyBorder="1" applyAlignment="1" applyProtection="1">
      <alignment vertical="center"/>
      <protection locked="0"/>
    </xf>
    <xf numFmtId="38" fontId="18" fillId="3" borderId="23" xfId="0" applyNumberFormat="1" applyFont="1" applyFill="1" applyBorder="1" applyAlignment="1" applyProtection="1">
      <alignment vertical="center"/>
      <protection locked="0"/>
    </xf>
    <xf numFmtId="38" fontId="22" fillId="3" borderId="13" xfId="0" applyNumberFormat="1" applyFont="1" applyFill="1" applyBorder="1" applyAlignment="1" applyProtection="1">
      <alignment horizontal="left" vertical="center"/>
      <protection locked="0"/>
    </xf>
    <xf numFmtId="176" fontId="22" fillId="3" borderId="11" xfId="0" applyNumberFormat="1" applyFont="1" applyFill="1" applyBorder="1" applyAlignment="1" applyProtection="1">
      <alignment horizontal="center" vertical="center"/>
      <protection locked="0"/>
    </xf>
    <xf numFmtId="38" fontId="22" fillId="3" borderId="15" xfId="0" applyNumberFormat="1" applyFont="1" applyFill="1" applyBorder="1" applyAlignment="1" applyProtection="1">
      <alignment vertical="center"/>
      <protection locked="0"/>
    </xf>
    <xf numFmtId="38" fontId="18" fillId="3" borderId="15" xfId="0" applyNumberFormat="1" applyFont="1" applyFill="1" applyBorder="1" applyAlignment="1" applyProtection="1">
      <alignment horizontal="left" vertical="center"/>
      <protection locked="0"/>
    </xf>
    <xf numFmtId="38" fontId="18" fillId="3" borderId="23" xfId="0" applyNumberFormat="1" applyFont="1" applyFill="1" applyBorder="1" applyAlignment="1" applyProtection="1">
      <alignment horizontal="left" vertical="center"/>
      <protection locked="0"/>
    </xf>
    <xf numFmtId="176" fontId="18" fillId="3" borderId="6" xfId="0" applyNumberFormat="1" applyFont="1" applyFill="1" applyBorder="1" applyAlignment="1" applyProtection="1">
      <alignment horizontal="center" vertical="center"/>
      <protection locked="0"/>
    </xf>
    <xf numFmtId="49" fontId="21" fillId="3" borderId="17" xfId="0" applyNumberFormat="1" applyFont="1" applyFill="1" applyBorder="1" applyAlignment="1" applyProtection="1">
      <alignment horizontal="left" vertical="center"/>
      <protection locked="0"/>
    </xf>
    <xf numFmtId="49" fontId="21" fillId="3" borderId="17" xfId="0" applyNumberFormat="1" applyFont="1" applyFill="1" applyBorder="1" applyAlignment="1" applyProtection="1">
      <alignment horizontal="left" vertical="center"/>
      <protection locked="0"/>
    </xf>
    <xf numFmtId="176" fontId="18" fillId="10" borderId="3" xfId="0" applyNumberFormat="1" applyFont="1" applyFill="1" applyBorder="1" applyAlignment="1">
      <alignment horizontal="center" vertical="center"/>
    </xf>
    <xf numFmtId="176" fontId="18" fillId="0" borderId="15" xfId="0" applyNumberFormat="1" applyFont="1" applyBorder="1" applyAlignment="1">
      <alignment horizontal="center" vertical="center"/>
    </xf>
    <xf numFmtId="38" fontId="22" fillId="3" borderId="3" xfId="0" applyNumberFormat="1" applyFont="1" applyFill="1" applyBorder="1" applyAlignment="1" applyProtection="1">
      <alignment vertical="center"/>
      <protection locked="0"/>
    </xf>
    <xf numFmtId="176" fontId="18" fillId="0" borderId="16" xfId="0" applyNumberFormat="1" applyFont="1" applyBorder="1" applyAlignment="1">
      <alignment horizontal="center" vertical="center"/>
    </xf>
    <xf numFmtId="176" fontId="18" fillId="0" borderId="0" xfId="0" applyNumberFormat="1" applyFont="1" applyBorder="1" applyAlignment="1">
      <alignment horizontal="center" vertical="center"/>
    </xf>
    <xf numFmtId="176" fontId="21" fillId="0" borderId="17" xfId="0" applyNumberFormat="1" applyFont="1" applyFill="1" applyBorder="1" applyAlignment="1" applyProtection="1">
      <alignment horizontal="left" vertical="center"/>
      <protection locked="0"/>
    </xf>
    <xf numFmtId="176" fontId="21" fillId="0" borderId="0" xfId="0" applyNumberFormat="1" applyFont="1" applyFill="1" applyBorder="1" applyAlignment="1" applyProtection="1">
      <alignment horizontal="left" vertical="center" wrapText="1"/>
      <protection locked="0"/>
    </xf>
    <xf numFmtId="49" fontId="21" fillId="0" borderId="0" xfId="0" applyNumberFormat="1" applyFont="1" applyFill="1" applyBorder="1" applyAlignment="1" applyProtection="1">
      <alignment horizontal="left" vertical="center"/>
      <protection locked="0"/>
    </xf>
    <xf numFmtId="176" fontId="21" fillId="0" borderId="0" xfId="0" applyNumberFormat="1" applyFont="1" applyFill="1" applyBorder="1" applyAlignment="1" applyProtection="1">
      <alignment horizontal="left" vertical="center"/>
      <protection locked="0"/>
    </xf>
    <xf numFmtId="0" fontId="5" fillId="0" borderId="15" xfId="9" applyFont="1" applyFill="1" applyBorder="1" applyAlignment="1">
      <alignment horizontal="center" vertical="center"/>
    </xf>
    <xf numFmtId="0" fontId="32" fillId="4" borderId="54" xfId="9" applyFont="1" applyFill="1" applyBorder="1" applyAlignment="1">
      <alignment horizontal="center" vertical="center"/>
    </xf>
    <xf numFmtId="0" fontId="32" fillId="0" borderId="2" xfId="9" applyFont="1" applyFill="1" applyBorder="1" applyAlignment="1">
      <alignment horizontal="center" vertical="center"/>
    </xf>
    <xf numFmtId="0" fontId="32" fillId="4" borderId="55" xfId="9" applyFont="1" applyFill="1" applyBorder="1" applyAlignment="1">
      <alignment horizontal="center" vertical="center"/>
    </xf>
    <xf numFmtId="0" fontId="32" fillId="4" borderId="56" xfId="9" applyFont="1" applyFill="1" applyBorder="1" applyAlignment="1">
      <alignment horizontal="center" vertical="center"/>
    </xf>
    <xf numFmtId="0" fontId="32" fillId="5" borderId="57" xfId="9" applyFont="1" applyFill="1" applyBorder="1" applyAlignment="1">
      <alignment horizontal="center" vertical="center"/>
    </xf>
    <xf numFmtId="0" fontId="32" fillId="5" borderId="56" xfId="9" applyFont="1" applyFill="1" applyBorder="1" applyAlignment="1">
      <alignment horizontal="center" vertical="center" wrapText="1"/>
    </xf>
    <xf numFmtId="0" fontId="32" fillId="5" borderId="57" xfId="9" applyFont="1" applyFill="1" applyBorder="1" applyAlignment="1">
      <alignment horizontal="center" vertical="center" wrapText="1"/>
    </xf>
    <xf numFmtId="0" fontId="32" fillId="0" borderId="57" xfId="9" applyFont="1" applyFill="1" applyBorder="1" applyAlignment="1">
      <alignment horizontal="center" vertical="center" wrapText="1"/>
    </xf>
    <xf numFmtId="0" fontId="32" fillId="5" borderId="56" xfId="9" applyFont="1" applyFill="1" applyBorder="1" applyAlignment="1">
      <alignment horizontal="center" vertical="center"/>
    </xf>
    <xf numFmtId="0" fontId="32" fillId="6" borderId="58" xfId="9" applyFont="1" applyFill="1" applyBorder="1" applyAlignment="1">
      <alignment horizontal="center" vertical="center" wrapText="1"/>
    </xf>
    <xf numFmtId="0" fontId="32" fillId="6" borderId="59" xfId="9" applyFont="1" applyFill="1" applyBorder="1" applyAlignment="1">
      <alignment horizontal="center" vertical="center" wrapText="1"/>
    </xf>
    <xf numFmtId="0" fontId="32" fillId="6" borderId="59" xfId="9" applyFont="1" applyFill="1" applyBorder="1" applyAlignment="1">
      <alignment horizontal="center" vertical="center"/>
    </xf>
    <xf numFmtId="0" fontId="32" fillId="7" borderId="60" xfId="9" applyFont="1" applyFill="1" applyBorder="1" applyAlignment="1">
      <alignment horizontal="center" vertical="center" wrapText="1"/>
    </xf>
    <xf numFmtId="0" fontId="32" fillId="7" borderId="61" xfId="9" applyFont="1" applyFill="1" applyBorder="1" applyAlignment="1">
      <alignment horizontal="center" vertical="center" wrapText="1"/>
    </xf>
    <xf numFmtId="0" fontId="32" fillId="7" borderId="61" xfId="9" applyFont="1" applyFill="1" applyBorder="1" applyAlignment="1">
      <alignment horizontal="center" vertical="center"/>
    </xf>
    <xf numFmtId="0" fontId="32" fillId="8" borderId="3" xfId="9" applyFont="1" applyFill="1" applyBorder="1" applyAlignment="1">
      <alignment horizontal="center" vertical="center"/>
    </xf>
    <xf numFmtId="0" fontId="32" fillId="11" borderId="61" xfId="9" applyFont="1" applyFill="1" applyBorder="1" applyAlignment="1">
      <alignment horizontal="center" vertical="center" wrapText="1"/>
    </xf>
    <xf numFmtId="0" fontId="32" fillId="11" borderId="61" xfId="9" applyFont="1" applyFill="1" applyBorder="1" applyAlignment="1">
      <alignment horizontal="center" vertical="center"/>
    </xf>
    <xf numFmtId="0" fontId="32" fillId="12" borderId="3" xfId="9" applyFont="1" applyFill="1" applyBorder="1" applyAlignment="1">
      <alignment horizontal="center" vertical="center" wrapText="1"/>
    </xf>
    <xf numFmtId="0" fontId="32" fillId="12" borderId="3" xfId="9" applyFont="1" applyFill="1" applyBorder="1" applyAlignment="1">
      <alignment horizontal="center" vertical="center"/>
    </xf>
    <xf numFmtId="0" fontId="32" fillId="9" borderId="3" xfId="9" applyFont="1" applyFill="1" applyBorder="1" applyAlignment="1">
      <alignment horizontal="center" vertical="center"/>
    </xf>
    <xf numFmtId="0" fontId="32" fillId="0" borderId="0" xfId="9" applyFont="1">
      <alignment vertical="center"/>
    </xf>
    <xf numFmtId="0" fontId="32" fillId="8" borderId="3" xfId="9" applyFont="1" applyFill="1" applyBorder="1" applyAlignment="1">
      <alignment horizontal="center" vertical="center" wrapText="1"/>
    </xf>
    <xf numFmtId="176" fontId="21" fillId="0" borderId="0" xfId="0" applyNumberFormat="1" applyFont="1" applyFill="1" applyBorder="1" applyAlignment="1" applyProtection="1">
      <alignment horizontal="left" vertical="center" wrapText="1"/>
      <protection locked="0"/>
    </xf>
    <xf numFmtId="180" fontId="18" fillId="3" borderId="13" xfId="0" applyNumberFormat="1" applyFont="1" applyFill="1" applyBorder="1" applyAlignment="1" applyProtection="1">
      <alignment vertical="center"/>
      <protection locked="0"/>
    </xf>
    <xf numFmtId="0" fontId="9" fillId="0" borderId="15" xfId="9" applyBorder="1" applyAlignment="1">
      <alignment horizontal="center" vertical="center" wrapText="1"/>
    </xf>
    <xf numFmtId="0" fontId="9" fillId="0" borderId="62" xfId="9" applyBorder="1" applyAlignment="1" applyProtection="1">
      <alignment vertical="center" wrapText="1"/>
      <protection locked="0"/>
    </xf>
    <xf numFmtId="0" fontId="8" fillId="0" borderId="2" xfId="9" applyFont="1" applyBorder="1" applyAlignment="1" applyProtection="1">
      <alignment vertical="center" wrapText="1"/>
      <protection locked="0"/>
    </xf>
    <xf numFmtId="0" fontId="8" fillId="0" borderId="63" xfId="9" applyFont="1" applyBorder="1" applyAlignment="1" applyProtection="1">
      <alignment vertical="center" wrapText="1"/>
      <protection locked="0"/>
    </xf>
    <xf numFmtId="0" fontId="8" fillId="0" borderId="3" xfId="9" applyFont="1" applyBorder="1" applyAlignment="1" applyProtection="1">
      <alignment vertical="center" wrapText="1"/>
      <protection locked="0"/>
    </xf>
    <xf numFmtId="0" fontId="9" fillId="0" borderId="22" xfId="9" applyBorder="1" applyAlignment="1">
      <alignment horizontal="left" vertical="center" wrapText="1"/>
    </xf>
    <xf numFmtId="0" fontId="9" fillId="0" borderId="3" xfId="9" applyBorder="1" applyAlignment="1">
      <alignment horizontal="left" vertical="center" wrapText="1"/>
    </xf>
    <xf numFmtId="0" fontId="9" fillId="0" borderId="22" xfId="9" applyBorder="1" applyAlignment="1">
      <alignment vertical="center" wrapText="1"/>
    </xf>
    <xf numFmtId="0" fontId="9" fillId="0" borderId="3" xfId="9" applyFill="1" applyBorder="1" applyAlignment="1">
      <alignment horizontal="left" vertical="center" wrapText="1"/>
    </xf>
    <xf numFmtId="0" fontId="9" fillId="0" borderId="64" xfId="9" applyBorder="1" applyAlignment="1">
      <alignment horizontal="left" vertical="center" wrapText="1"/>
    </xf>
    <xf numFmtId="0" fontId="9" fillId="0" borderId="0" xfId="9" applyBorder="1" applyAlignment="1">
      <alignment vertical="center" wrapText="1"/>
    </xf>
    <xf numFmtId="180" fontId="9" fillId="0" borderId="3" xfId="9" applyNumberFormat="1" applyBorder="1" applyAlignment="1">
      <alignment vertical="center" wrapText="1"/>
    </xf>
    <xf numFmtId="38" fontId="0" fillId="0" borderId="3" xfId="10" applyFont="1" applyBorder="1" applyAlignment="1">
      <alignment vertical="center" wrapText="1"/>
    </xf>
    <xf numFmtId="0" fontId="9" fillId="0" borderId="3" xfId="9" applyNumberFormat="1" applyBorder="1" applyAlignment="1">
      <alignment horizontal="left" vertical="center" wrapText="1"/>
    </xf>
    <xf numFmtId="181" fontId="0" fillId="0" borderId="3" xfId="10" applyNumberFormat="1" applyFont="1" applyBorder="1" applyAlignment="1">
      <alignment vertical="center" wrapText="1"/>
    </xf>
    <xf numFmtId="0" fontId="9" fillId="0" borderId="58" xfId="9" applyBorder="1" applyAlignment="1">
      <alignment horizontal="left" vertical="center" wrapText="1"/>
    </xf>
    <xf numFmtId="0" fontId="9" fillId="0" borderId="59" xfId="9" applyBorder="1" applyAlignment="1">
      <alignment horizontal="left" vertical="center" wrapText="1"/>
    </xf>
    <xf numFmtId="0" fontId="6" fillId="0" borderId="59" xfId="9" applyNumberFormat="1" applyFont="1" applyBorder="1" applyAlignment="1">
      <alignment horizontal="left" vertical="center" wrapText="1"/>
    </xf>
    <xf numFmtId="0" fontId="6" fillId="0" borderId="64" xfId="9" applyNumberFormat="1" applyFont="1" applyBorder="1" applyAlignment="1">
      <alignment horizontal="left" vertical="center" wrapText="1"/>
    </xf>
    <xf numFmtId="0" fontId="9" fillId="0" borderId="59" xfId="9" applyNumberFormat="1" applyBorder="1" applyAlignment="1">
      <alignment horizontal="left" vertical="center" wrapText="1"/>
    </xf>
    <xf numFmtId="0" fontId="9" fillId="0" borderId="3" xfId="9" applyBorder="1" applyAlignment="1" applyProtection="1">
      <alignment vertical="center" wrapText="1"/>
      <protection locked="0"/>
    </xf>
    <xf numFmtId="0" fontId="9" fillId="0" borderId="0" xfId="9" applyAlignment="1">
      <alignment vertical="center" wrapText="1"/>
    </xf>
    <xf numFmtId="176" fontId="21" fillId="0" borderId="76" xfId="0" applyNumberFormat="1" applyFont="1" applyFill="1" applyBorder="1" applyAlignment="1" applyProtection="1">
      <alignment vertical="center"/>
      <protection locked="0"/>
    </xf>
    <xf numFmtId="0" fontId="33" fillId="0" borderId="0" xfId="14"/>
    <xf numFmtId="0" fontId="19" fillId="0" borderId="48" xfId="14" applyFont="1" applyBorder="1" applyAlignment="1" applyProtection="1">
      <alignment horizontal="right" vertical="center"/>
    </xf>
    <xf numFmtId="0" fontId="19" fillId="0" borderId="41" xfId="14" applyFont="1" applyBorder="1" applyAlignment="1" applyProtection="1">
      <alignment horizontal="center" vertical="center"/>
    </xf>
    <xf numFmtId="0" fontId="19" fillId="0" borderId="77" xfId="14" applyFont="1" applyBorder="1" applyAlignment="1" applyProtection="1">
      <alignment horizontal="center" vertical="center" wrapText="1"/>
    </xf>
    <xf numFmtId="0" fontId="19" fillId="0" borderId="72" xfId="14" applyFont="1" applyBorder="1" applyAlignment="1" applyProtection="1">
      <alignment horizontal="justify" vertical="center"/>
    </xf>
    <xf numFmtId="176" fontId="19" fillId="0" borderId="32" xfId="14" applyNumberFormat="1" applyFont="1" applyBorder="1" applyAlignment="1" applyProtection="1">
      <alignment horizontal="right" vertical="center"/>
    </xf>
    <xf numFmtId="176" fontId="19" fillId="0" borderId="41" xfId="14" applyNumberFormat="1" applyFont="1" applyBorder="1" applyAlignment="1" applyProtection="1">
      <alignment horizontal="right" vertical="top"/>
    </xf>
    <xf numFmtId="0" fontId="19" fillId="0" borderId="74" xfId="14" applyFont="1" applyBorder="1" applyAlignment="1" applyProtection="1">
      <alignment horizontal="justify" vertical="center"/>
    </xf>
    <xf numFmtId="176" fontId="19" fillId="0" borderId="74" xfId="14" applyNumberFormat="1" applyFont="1" applyBorder="1" applyAlignment="1" applyProtection="1">
      <alignment horizontal="right" vertical="center"/>
    </xf>
    <xf numFmtId="176" fontId="11" fillId="0" borderId="42" xfId="0" applyNumberFormat="1" applyFont="1" applyBorder="1" applyAlignment="1" applyProtection="1">
      <alignment horizontal="right" vertical="top"/>
    </xf>
    <xf numFmtId="0" fontId="19" fillId="0" borderId="74" xfId="14" applyFont="1" applyBorder="1" applyAlignment="1" applyProtection="1">
      <alignment horizontal="justify" vertical="center" wrapText="1"/>
    </xf>
    <xf numFmtId="0" fontId="33" fillId="0" borderId="0" xfId="14" applyBorder="1"/>
    <xf numFmtId="182" fontId="35" fillId="0" borderId="0" xfId="14" applyNumberFormat="1" applyFont="1" applyBorder="1" applyAlignment="1">
      <alignment vertical="center"/>
    </xf>
    <xf numFmtId="176" fontId="19" fillId="0" borderId="42" xfId="14" applyNumberFormat="1" applyFont="1" applyBorder="1" applyAlignment="1" applyProtection="1">
      <alignment horizontal="right" vertical="center"/>
    </xf>
    <xf numFmtId="0" fontId="19" fillId="0" borderId="73" xfId="14" applyFont="1" applyBorder="1" applyAlignment="1" applyProtection="1">
      <alignment horizontal="center" vertical="center"/>
    </xf>
    <xf numFmtId="0" fontId="19" fillId="0" borderId="72" xfId="14" applyFont="1" applyBorder="1" applyAlignment="1" applyProtection="1">
      <alignment horizontal="left" vertical="center"/>
    </xf>
    <xf numFmtId="0" fontId="26" fillId="0" borderId="48" xfId="14" applyFont="1" applyBorder="1" applyAlignment="1" applyProtection="1">
      <alignment horizontal="justify" vertical="center"/>
    </xf>
    <xf numFmtId="0" fontId="42" fillId="0" borderId="0" xfId="18" applyFont="1" applyBorder="1" applyAlignment="1">
      <alignment horizontal="left" vertical="center"/>
    </xf>
    <xf numFmtId="0" fontId="36" fillId="0" borderId="0" xfId="18" applyFont="1" applyBorder="1" applyAlignment="1">
      <alignment horizontal="center" vertical="center" wrapText="1"/>
    </xf>
    <xf numFmtId="14" fontId="37" fillId="0" borderId="0" xfId="18" applyNumberFormat="1" applyFont="1" applyBorder="1" applyAlignment="1">
      <alignment horizontal="center" vertical="center" wrapText="1"/>
    </xf>
    <xf numFmtId="49" fontId="37" fillId="0" borderId="0" xfId="18" applyNumberFormat="1" applyFont="1" applyBorder="1" applyAlignment="1">
      <alignment horizontal="right" vertical="center" wrapText="1"/>
    </xf>
    <xf numFmtId="0" fontId="36" fillId="0" borderId="0" xfId="18" applyFont="1" applyAlignment="1">
      <alignment horizontal="center" vertical="center" wrapText="1"/>
    </xf>
    <xf numFmtId="0" fontId="36" fillId="0" borderId="34" xfId="18" applyFont="1" applyBorder="1" applyAlignment="1">
      <alignment horizontal="center" vertical="center" wrapText="1"/>
    </xf>
    <xf numFmtId="0" fontId="36" fillId="0" borderId="37" xfId="18" applyFont="1" applyBorder="1" applyAlignment="1">
      <alignment horizontal="center" vertical="center" wrapText="1"/>
    </xf>
    <xf numFmtId="0" fontId="36" fillId="0" borderId="68" xfId="18" applyFont="1" applyBorder="1" applyAlignment="1">
      <alignment horizontal="center" vertical="center" wrapText="1"/>
    </xf>
    <xf numFmtId="49" fontId="36" fillId="13" borderId="41" xfId="18" applyNumberFormat="1" applyFont="1" applyFill="1" applyBorder="1" applyAlignment="1">
      <alignment horizontal="center" vertical="center" wrapText="1"/>
    </xf>
    <xf numFmtId="0" fontId="39" fillId="0" borderId="0" xfId="18" applyFont="1" applyAlignment="1">
      <alignment horizontal="center" vertical="center" wrapText="1"/>
    </xf>
    <xf numFmtId="0" fontId="39" fillId="14" borderId="81" xfId="18" applyFont="1" applyFill="1" applyBorder="1" applyAlignment="1">
      <alignment horizontal="center" vertical="center"/>
    </xf>
    <xf numFmtId="0" fontId="37" fillId="14" borderId="82" xfId="18" applyFont="1" applyFill="1" applyBorder="1" applyAlignment="1">
      <alignment horizontal="left" vertical="center"/>
    </xf>
    <xf numFmtId="0" fontId="40" fillId="14" borderId="81" xfId="18" applyFont="1" applyFill="1" applyBorder="1" applyAlignment="1">
      <alignment horizontal="left" vertical="center" wrapText="1"/>
    </xf>
    <xf numFmtId="0" fontId="37" fillId="14" borderId="82" xfId="18" applyFont="1" applyFill="1" applyBorder="1" applyAlignment="1">
      <alignment horizontal="center" vertical="center"/>
    </xf>
    <xf numFmtId="49" fontId="37" fillId="14" borderId="80" xfId="18" applyNumberFormat="1" applyFont="1" applyFill="1" applyBorder="1" applyAlignment="1">
      <alignment horizontal="right" vertical="center" wrapText="1"/>
    </xf>
    <xf numFmtId="0" fontId="39" fillId="0" borderId="0" xfId="18" applyFont="1" applyAlignment="1">
      <alignment horizontal="center" vertical="center"/>
    </xf>
    <xf numFmtId="0" fontId="39" fillId="14" borderId="22" xfId="18" applyFont="1" applyFill="1" applyBorder="1" applyAlignment="1">
      <alignment horizontal="center" vertical="center"/>
    </xf>
    <xf numFmtId="0" fontId="37" fillId="14" borderId="9" xfId="18" applyFont="1" applyFill="1" applyBorder="1" applyAlignment="1">
      <alignment horizontal="left" vertical="center"/>
    </xf>
    <xf numFmtId="0" fontId="37" fillId="14" borderId="22" xfId="18" applyFont="1" applyFill="1" applyBorder="1" applyAlignment="1">
      <alignment horizontal="left" vertical="center" wrapText="1"/>
    </xf>
    <xf numFmtId="0" fontId="37" fillId="14" borderId="9" xfId="18" applyFont="1" applyFill="1" applyBorder="1" applyAlignment="1">
      <alignment horizontal="center" vertical="center"/>
    </xf>
    <xf numFmtId="49" fontId="37" fillId="14" borderId="84" xfId="18" applyNumberFormat="1" applyFont="1" applyFill="1" applyBorder="1" applyAlignment="1">
      <alignment horizontal="right" vertical="center" wrapText="1"/>
    </xf>
    <xf numFmtId="0" fontId="39" fillId="14" borderId="47" xfId="18" applyFont="1" applyFill="1" applyBorder="1" applyAlignment="1">
      <alignment horizontal="center" vertical="center"/>
    </xf>
    <xf numFmtId="0" fontId="37" fillId="15" borderId="21" xfId="18" applyFont="1" applyFill="1" applyBorder="1" applyAlignment="1">
      <alignment horizontal="left" vertical="center"/>
    </xf>
    <xf numFmtId="0" fontId="37" fillId="15" borderId="47" xfId="18" applyFont="1" applyFill="1" applyBorder="1" applyAlignment="1">
      <alignment horizontal="left" vertical="center" wrapText="1"/>
    </xf>
    <xf numFmtId="0" fontId="37" fillId="15" borderId="21" xfId="18" applyFont="1" applyFill="1" applyBorder="1" applyAlignment="1">
      <alignment horizontal="center" vertical="center"/>
    </xf>
    <xf numFmtId="49" fontId="37" fillId="15" borderId="85" xfId="18" applyNumberFormat="1" applyFont="1" applyFill="1" applyBorder="1" applyAlignment="1">
      <alignment horizontal="right" vertical="center" wrapText="1"/>
    </xf>
    <xf numFmtId="0" fontId="39" fillId="16" borderId="22" xfId="18" applyFont="1" applyFill="1" applyBorder="1" applyAlignment="1">
      <alignment horizontal="center" vertical="center"/>
    </xf>
    <xf numFmtId="0" fontId="37" fillId="16" borderId="9" xfId="18" applyFont="1" applyFill="1" applyBorder="1" applyAlignment="1">
      <alignment vertical="center"/>
    </xf>
    <xf numFmtId="0" fontId="37" fillId="16" borderId="22" xfId="18" applyFont="1" applyFill="1" applyBorder="1" applyAlignment="1">
      <alignment vertical="center" wrapText="1"/>
    </xf>
    <xf numFmtId="0" fontId="37" fillId="16" borderId="9" xfId="18" applyFont="1" applyFill="1" applyBorder="1" applyAlignment="1">
      <alignment horizontal="center" vertical="center"/>
    </xf>
    <xf numFmtId="49" fontId="37" fillId="16" borderId="84" xfId="18" applyNumberFormat="1" applyFont="1" applyFill="1" applyBorder="1" applyAlignment="1">
      <alignment horizontal="right" vertical="center" wrapText="1"/>
    </xf>
    <xf numFmtId="0" fontId="39" fillId="7" borderId="22" xfId="18" applyFont="1" applyFill="1" applyBorder="1" applyAlignment="1">
      <alignment horizontal="center" vertical="center"/>
    </xf>
    <xf numFmtId="0" fontId="37" fillId="7" borderId="9" xfId="18" applyFont="1" applyFill="1" applyBorder="1" applyAlignment="1">
      <alignment vertical="center"/>
    </xf>
    <xf numFmtId="0" fontId="37" fillId="7" borderId="22" xfId="18" applyFont="1" applyFill="1" applyBorder="1" applyAlignment="1">
      <alignment vertical="center" wrapText="1"/>
    </xf>
    <xf numFmtId="0" fontId="37" fillId="7" borderId="9" xfId="18" applyFont="1" applyFill="1" applyBorder="1" applyAlignment="1">
      <alignment horizontal="center" vertical="center"/>
    </xf>
    <xf numFmtId="0" fontId="39" fillId="5" borderId="92" xfId="18" applyFont="1" applyFill="1" applyBorder="1" applyAlignment="1">
      <alignment horizontal="center" vertical="center"/>
    </xf>
    <xf numFmtId="0" fontId="37" fillId="5" borderId="93" xfId="18" applyFont="1" applyFill="1" applyBorder="1" applyAlignment="1">
      <alignment vertical="center"/>
    </xf>
    <xf numFmtId="0" fontId="37" fillId="5" borderId="92" xfId="18" applyFont="1" applyFill="1" applyBorder="1" applyAlignment="1">
      <alignment vertical="center" wrapText="1"/>
    </xf>
    <xf numFmtId="0" fontId="37" fillId="5" borderId="93" xfId="18" applyFont="1" applyFill="1" applyBorder="1" applyAlignment="1">
      <alignment horizontal="center" vertical="center"/>
    </xf>
    <xf numFmtId="0" fontId="39" fillId="15" borderId="95" xfId="18" applyFont="1" applyFill="1" applyBorder="1" applyAlignment="1">
      <alignment horizontal="center" vertical="center"/>
    </xf>
    <xf numFmtId="0" fontId="37" fillId="15" borderId="96" xfId="18" applyFont="1" applyFill="1" applyBorder="1" applyAlignment="1">
      <alignment horizontal="left" vertical="center"/>
    </xf>
    <xf numFmtId="0" fontId="37" fillId="15" borderId="95" xfId="18" applyFont="1" applyFill="1" applyBorder="1" applyAlignment="1">
      <alignment horizontal="left" vertical="center" wrapText="1"/>
    </xf>
    <xf numFmtId="49" fontId="37" fillId="15" borderId="106" xfId="18" applyNumberFormat="1" applyFont="1" applyFill="1" applyBorder="1" applyAlignment="1">
      <alignment horizontal="right" vertical="center" wrapText="1"/>
    </xf>
    <xf numFmtId="0" fontId="37" fillId="7" borderId="14" xfId="18" applyFont="1" applyFill="1" applyBorder="1" applyAlignment="1">
      <alignment vertical="center" wrapText="1"/>
    </xf>
    <xf numFmtId="49" fontId="37" fillId="7" borderId="84" xfId="18" applyNumberFormat="1" applyFont="1" applyFill="1" applyBorder="1" applyAlignment="1">
      <alignment horizontal="right" vertical="center" wrapText="1"/>
    </xf>
    <xf numFmtId="0" fontId="39" fillId="0" borderId="0" xfId="18" applyFont="1" applyAlignment="1">
      <alignment vertical="center"/>
    </xf>
    <xf numFmtId="0" fontId="39" fillId="5" borderId="88" xfId="18" applyFont="1" applyFill="1" applyBorder="1" applyAlignment="1">
      <alignment horizontal="center" vertical="center"/>
    </xf>
    <xf numFmtId="0" fontId="37" fillId="5" borderId="27" xfId="18" applyFont="1" applyFill="1" applyBorder="1" applyAlignment="1">
      <alignment vertical="center"/>
    </xf>
    <xf numFmtId="0" fontId="37" fillId="5" borderId="46" xfId="18" applyFont="1" applyFill="1" applyBorder="1" applyAlignment="1">
      <alignment vertical="center" wrapText="1"/>
    </xf>
    <xf numFmtId="0" fontId="37" fillId="5" borderId="27" xfId="18" applyFont="1" applyFill="1" applyBorder="1" applyAlignment="1">
      <alignment horizontal="center" vertical="center"/>
    </xf>
    <xf numFmtId="49" fontId="37" fillId="7" borderId="42" xfId="18" applyNumberFormat="1" applyFont="1" applyFill="1" applyBorder="1" applyAlignment="1">
      <alignment horizontal="right" vertical="center" wrapText="1"/>
    </xf>
    <xf numFmtId="0" fontId="39" fillId="17" borderId="7" xfId="18" applyFont="1" applyFill="1" applyBorder="1" applyAlignment="1">
      <alignment horizontal="center" vertical="center"/>
    </xf>
    <xf numFmtId="0" fontId="37" fillId="18" borderId="37" xfId="18" applyFont="1" applyFill="1" applyBorder="1" applyAlignment="1">
      <alignment horizontal="left" vertical="center"/>
    </xf>
    <xf numFmtId="0" fontId="37" fillId="18" borderId="69" xfId="18" applyFont="1" applyFill="1" applyBorder="1" applyAlignment="1">
      <alignment horizontal="left" vertical="center" wrapText="1"/>
    </xf>
    <xf numFmtId="0" fontId="37" fillId="19" borderId="37" xfId="18" applyFont="1" applyFill="1" applyBorder="1" applyAlignment="1">
      <alignment horizontal="center" vertical="center"/>
    </xf>
    <xf numFmtId="49" fontId="37" fillId="18" borderId="87" xfId="18" applyNumberFormat="1" applyFont="1" applyFill="1" applyBorder="1" applyAlignment="1">
      <alignment horizontal="right" vertical="center" wrapText="1"/>
    </xf>
    <xf numFmtId="0" fontId="39" fillId="16" borderId="66" xfId="18" applyFont="1" applyFill="1" applyBorder="1" applyAlignment="1">
      <alignment horizontal="center" vertical="center"/>
    </xf>
    <xf numFmtId="0" fontId="37" fillId="16" borderId="67" xfId="18" applyFont="1" applyFill="1" applyBorder="1" applyAlignment="1">
      <alignment vertical="center"/>
    </xf>
    <xf numFmtId="0" fontId="37" fillId="16" borderId="108" xfId="18" applyFont="1" applyFill="1" applyBorder="1" applyAlignment="1">
      <alignment vertical="center" wrapText="1"/>
    </xf>
    <xf numFmtId="0" fontId="37" fillId="16" borderId="67" xfId="18" applyFont="1" applyFill="1" applyBorder="1" applyAlignment="1">
      <alignment horizontal="center" vertical="center"/>
    </xf>
    <xf numFmtId="49" fontId="37" fillId="16" borderId="90" xfId="18" applyNumberFormat="1" applyFont="1" applyFill="1" applyBorder="1" applyAlignment="1">
      <alignment horizontal="right" vertical="center" wrapText="1"/>
    </xf>
    <xf numFmtId="0" fontId="39" fillId="14" borderId="50" xfId="18" applyFont="1" applyFill="1" applyBorder="1" applyAlignment="1">
      <alignment horizontal="center" vertical="center"/>
    </xf>
    <xf numFmtId="0" fontId="37" fillId="15" borderId="29" xfId="18" applyFont="1" applyFill="1" applyBorder="1" applyAlignment="1">
      <alignment horizontal="left" vertical="center"/>
    </xf>
    <xf numFmtId="0" fontId="37" fillId="15" borderId="50" xfId="18" applyFont="1" applyFill="1" applyBorder="1" applyAlignment="1">
      <alignment horizontal="left" vertical="center" wrapText="1"/>
    </xf>
    <xf numFmtId="0" fontId="37" fillId="15" borderId="29" xfId="18" applyFont="1" applyFill="1" applyBorder="1" applyAlignment="1">
      <alignment horizontal="center" vertical="center"/>
    </xf>
    <xf numFmtId="49" fontId="37" fillId="15" borderId="87" xfId="18" applyNumberFormat="1" applyFont="1" applyFill="1" applyBorder="1" applyAlignment="1">
      <alignment horizontal="right" vertical="center" wrapText="1"/>
    </xf>
    <xf numFmtId="0" fontId="37" fillId="15" borderId="27" xfId="18" applyFont="1" applyFill="1" applyBorder="1" applyAlignment="1">
      <alignment horizontal="left" vertical="center"/>
    </xf>
    <xf numFmtId="0" fontId="37" fillId="15" borderId="88" xfId="18" applyFont="1" applyFill="1" applyBorder="1" applyAlignment="1">
      <alignment horizontal="left" vertical="center" wrapText="1"/>
    </xf>
    <xf numFmtId="0" fontId="37" fillId="15" borderId="27" xfId="18" applyFont="1" applyFill="1" applyBorder="1" applyAlignment="1">
      <alignment horizontal="center" vertical="center"/>
    </xf>
    <xf numFmtId="0" fontId="37" fillId="16" borderId="14" xfId="18" applyFont="1" applyFill="1" applyBorder="1" applyAlignment="1">
      <alignment vertical="center" wrapText="1"/>
    </xf>
    <xf numFmtId="49" fontId="37" fillId="16" borderId="86" xfId="18" applyNumberFormat="1" applyFont="1" applyFill="1" applyBorder="1" applyAlignment="1">
      <alignment horizontal="right" vertical="center" wrapText="1"/>
    </xf>
    <xf numFmtId="0" fontId="39" fillId="16" borderId="24" xfId="18" applyFont="1" applyFill="1" applyBorder="1" applyAlignment="1">
      <alignment horizontal="center" vertical="center"/>
    </xf>
    <xf numFmtId="0" fontId="37" fillId="16" borderId="66" xfId="18" applyFont="1" applyFill="1" applyBorder="1" applyAlignment="1">
      <alignment vertical="center" wrapText="1"/>
    </xf>
    <xf numFmtId="0" fontId="39" fillId="16" borderId="50" xfId="18" applyFont="1" applyFill="1" applyBorder="1" applyAlignment="1">
      <alignment horizontal="center" vertical="center"/>
    </xf>
    <xf numFmtId="0" fontId="37" fillId="16" borderId="21" xfId="18" applyFont="1" applyFill="1" applyBorder="1" applyAlignment="1">
      <alignment vertical="center"/>
    </xf>
    <xf numFmtId="0" fontId="37" fillId="16" borderId="47" xfId="18" applyFont="1" applyFill="1" applyBorder="1" applyAlignment="1">
      <alignment vertical="center" wrapText="1"/>
    </xf>
    <xf numFmtId="0" fontId="37" fillId="16" borderId="21" xfId="18" applyFont="1" applyFill="1" applyBorder="1" applyAlignment="1">
      <alignment horizontal="center" vertical="center"/>
    </xf>
    <xf numFmtId="49" fontId="37" fillId="16" borderId="87" xfId="18" applyNumberFormat="1" applyFont="1" applyFill="1" applyBorder="1" applyAlignment="1">
      <alignment horizontal="right" vertical="center" wrapText="1"/>
    </xf>
    <xf numFmtId="49" fontId="37" fillId="16" borderId="85" xfId="18" applyNumberFormat="1" applyFont="1" applyFill="1" applyBorder="1" applyAlignment="1">
      <alignment horizontal="right" vertical="center" wrapText="1"/>
    </xf>
    <xf numFmtId="0" fontId="37" fillId="16" borderId="25" xfId="18" applyFont="1" applyFill="1" applyBorder="1" applyAlignment="1">
      <alignment vertical="center"/>
    </xf>
    <xf numFmtId="0" fontId="37" fillId="16" borderId="24" xfId="18" applyFont="1" applyFill="1" applyBorder="1" applyAlignment="1">
      <alignment vertical="center" wrapText="1"/>
    </xf>
    <xf numFmtId="0" fontId="37" fillId="16" borderId="25" xfId="18" applyFont="1" applyFill="1" applyBorder="1" applyAlignment="1">
      <alignment horizontal="center" vertical="center"/>
    </xf>
    <xf numFmtId="0" fontId="37" fillId="20" borderId="29" xfId="18" applyFont="1" applyFill="1" applyBorder="1" applyAlignment="1">
      <alignment horizontal="left" vertical="center"/>
    </xf>
    <xf numFmtId="0" fontId="37" fillId="20" borderId="50" xfId="18" applyFont="1" applyFill="1" applyBorder="1" applyAlignment="1">
      <alignment horizontal="left" vertical="center" wrapText="1"/>
    </xf>
    <xf numFmtId="0" fontId="37" fillId="20" borderId="29" xfId="18" applyFont="1" applyFill="1" applyBorder="1" applyAlignment="1">
      <alignment horizontal="center" vertical="center"/>
    </xf>
    <xf numFmtId="49" fontId="37" fillId="20" borderId="87" xfId="18" applyNumberFormat="1" applyFont="1" applyFill="1" applyBorder="1" applyAlignment="1">
      <alignment horizontal="right" vertical="center" wrapText="1"/>
    </xf>
    <xf numFmtId="0" fontId="39" fillId="16" borderId="14" xfId="18" applyFont="1" applyFill="1" applyBorder="1" applyAlignment="1">
      <alignment horizontal="center" vertical="center"/>
    </xf>
    <xf numFmtId="0" fontId="39" fillId="16" borderId="104" xfId="18" applyFont="1" applyFill="1" applyBorder="1" applyAlignment="1">
      <alignment horizontal="center" vertical="center"/>
    </xf>
    <xf numFmtId="0" fontId="37" fillId="16" borderId="93" xfId="18" applyFont="1" applyFill="1" applyBorder="1" applyAlignment="1">
      <alignment vertical="center"/>
    </xf>
    <xf numFmtId="0" fontId="37" fillId="16" borderId="92" xfId="18" applyFont="1" applyFill="1" applyBorder="1" applyAlignment="1">
      <alignment vertical="center" wrapText="1"/>
    </xf>
    <xf numFmtId="0" fontId="37" fillId="16" borderId="27" xfId="18" applyFont="1" applyFill="1" applyBorder="1" applyAlignment="1">
      <alignment horizontal="center" vertical="center"/>
    </xf>
    <xf numFmtId="49" fontId="37" fillId="16" borderId="91" xfId="18" applyNumberFormat="1" applyFont="1" applyFill="1" applyBorder="1" applyAlignment="1">
      <alignment horizontal="right" vertical="center" wrapText="1"/>
    </xf>
    <xf numFmtId="0" fontId="37" fillId="15" borderId="96" xfId="18" applyFont="1" applyFill="1" applyBorder="1" applyAlignment="1">
      <alignment vertical="center"/>
    </xf>
    <xf numFmtId="0" fontId="37" fillId="15" borderId="97" xfId="18" applyFont="1" applyFill="1" applyBorder="1" applyAlignment="1">
      <alignment vertical="center" wrapText="1"/>
    </xf>
    <xf numFmtId="0" fontId="37" fillId="15" borderId="96" xfId="18" applyFont="1" applyFill="1" applyBorder="1" applyAlignment="1">
      <alignment horizontal="center" vertical="center"/>
    </xf>
    <xf numFmtId="0" fontId="39" fillId="15" borderId="47" xfId="18" applyFont="1" applyFill="1" applyBorder="1" applyAlignment="1">
      <alignment horizontal="center" vertical="center"/>
    </xf>
    <xf numFmtId="0" fontId="37" fillId="15" borderId="21" xfId="18" applyFont="1" applyFill="1" applyBorder="1" applyAlignment="1">
      <alignment vertical="center"/>
    </xf>
    <xf numFmtId="0" fontId="37" fillId="15" borderId="13" xfId="18" applyFont="1" applyFill="1" applyBorder="1" applyAlignment="1">
      <alignment vertical="center" wrapText="1"/>
    </xf>
    <xf numFmtId="0" fontId="37" fillId="16" borderId="9" xfId="18" applyFont="1" applyFill="1" applyBorder="1" applyAlignment="1">
      <alignment horizontal="left" vertical="center"/>
    </xf>
    <xf numFmtId="0" fontId="37" fillId="16" borderId="2" xfId="18" applyFont="1" applyFill="1" applyBorder="1" applyAlignment="1">
      <alignment horizontal="left" vertical="center" wrapText="1"/>
    </xf>
    <xf numFmtId="0" fontId="39" fillId="16" borderId="109" xfId="18" applyFont="1" applyFill="1" applyBorder="1" applyAlignment="1">
      <alignment horizontal="center" vertical="center"/>
    </xf>
    <xf numFmtId="0" fontId="37" fillId="16" borderId="93" xfId="18" applyFont="1" applyFill="1" applyBorder="1" applyAlignment="1">
      <alignment horizontal="left" vertical="center"/>
    </xf>
    <xf numFmtId="0" fontId="37" fillId="16" borderId="104" xfId="18" applyFont="1" applyFill="1" applyBorder="1" applyAlignment="1">
      <alignment horizontal="left" vertical="center" wrapText="1"/>
    </xf>
    <xf numFmtId="0" fontId="37" fillId="16" borderId="105" xfId="18" applyFont="1" applyFill="1" applyBorder="1" applyAlignment="1">
      <alignment horizontal="center" vertical="center"/>
    </xf>
    <xf numFmtId="49" fontId="37" fillId="16" borderId="107" xfId="18" applyNumberFormat="1" applyFont="1" applyFill="1" applyBorder="1" applyAlignment="1">
      <alignment horizontal="right" vertical="center" wrapText="1"/>
    </xf>
    <xf numFmtId="0" fontId="37" fillId="15" borderId="13" xfId="18" applyFont="1" applyFill="1" applyBorder="1" applyAlignment="1">
      <alignment horizontal="left" vertical="center" wrapText="1"/>
    </xf>
    <xf numFmtId="49" fontId="37" fillId="15" borderId="83" xfId="18" applyNumberFormat="1" applyFont="1" applyFill="1" applyBorder="1" applyAlignment="1">
      <alignment horizontal="right" vertical="center" wrapText="1"/>
    </xf>
    <xf numFmtId="0" fontId="37" fillId="16" borderId="2" xfId="18" applyFont="1" applyFill="1" applyBorder="1" applyAlignment="1">
      <alignment vertical="center" wrapText="1"/>
    </xf>
    <xf numFmtId="0" fontId="37" fillId="7" borderId="2" xfId="18" applyFont="1" applyFill="1" applyBorder="1" applyAlignment="1">
      <alignment vertical="center" wrapText="1"/>
    </xf>
    <xf numFmtId="0" fontId="37" fillId="7" borderId="36" xfId="18" applyFont="1" applyFill="1" applyBorder="1" applyAlignment="1">
      <alignment vertical="center"/>
    </xf>
    <xf numFmtId="0" fontId="37" fillId="7" borderId="48" xfId="18" applyFont="1" applyFill="1" applyBorder="1" applyAlignment="1">
      <alignment vertical="center" wrapText="1"/>
    </xf>
    <xf numFmtId="0" fontId="37" fillId="7" borderId="36" xfId="18" applyFont="1" applyFill="1" applyBorder="1" applyAlignment="1">
      <alignment horizontal="center" vertical="center"/>
    </xf>
    <xf numFmtId="0" fontId="39" fillId="15" borderId="69" xfId="18" applyFont="1" applyFill="1" applyBorder="1" applyAlignment="1">
      <alignment horizontal="center" vertical="center"/>
    </xf>
    <xf numFmtId="0" fontId="37" fillId="15" borderId="37" xfId="18" applyFont="1" applyFill="1" applyBorder="1" applyAlignment="1">
      <alignment horizontal="left" vertical="center"/>
    </xf>
    <xf numFmtId="0" fontId="37" fillId="15" borderId="65" xfId="18" applyFont="1" applyFill="1" applyBorder="1" applyAlignment="1">
      <alignment horizontal="left" vertical="center" wrapText="1"/>
    </xf>
    <xf numFmtId="0" fontId="39" fillId="15" borderId="22" xfId="18" applyFont="1" applyFill="1" applyBorder="1" applyAlignment="1">
      <alignment horizontal="center" vertical="center"/>
    </xf>
    <xf numFmtId="0" fontId="37" fillId="15" borderId="9" xfId="18" applyFont="1" applyFill="1" applyBorder="1" applyAlignment="1">
      <alignment horizontal="left" vertical="center"/>
    </xf>
    <xf numFmtId="0" fontId="37" fillId="15" borderId="14" xfId="18" applyFont="1" applyFill="1" applyBorder="1" applyAlignment="1">
      <alignment horizontal="left" vertical="center" wrapText="1"/>
    </xf>
    <xf numFmtId="0" fontId="39" fillId="15" borderId="92" xfId="18" applyFont="1" applyFill="1" applyBorder="1" applyAlignment="1">
      <alignment horizontal="center" vertical="center"/>
    </xf>
    <xf numFmtId="0" fontId="37" fillId="15" borderId="93" xfId="18" applyFont="1" applyFill="1" applyBorder="1" applyAlignment="1">
      <alignment horizontal="left" vertical="center"/>
    </xf>
    <xf numFmtId="0" fontId="37" fillId="15" borderId="94" xfId="18" applyFont="1" applyFill="1" applyBorder="1" applyAlignment="1">
      <alignment horizontal="left" vertical="center" wrapText="1"/>
    </xf>
    <xf numFmtId="0" fontId="37" fillId="15" borderId="93" xfId="18" applyFont="1" applyFill="1" applyBorder="1" applyAlignment="1">
      <alignment horizontal="center" vertical="center"/>
    </xf>
    <xf numFmtId="49" fontId="37" fillId="15" borderId="91" xfId="18" applyNumberFormat="1" applyFont="1" applyFill="1" applyBorder="1" applyAlignment="1">
      <alignment horizontal="right" vertical="center" wrapText="1"/>
    </xf>
    <xf numFmtId="0" fontId="37" fillId="15" borderId="97" xfId="18" applyFont="1" applyFill="1" applyBorder="1" applyAlignment="1">
      <alignment horizontal="left" vertical="center" wrapText="1"/>
    </xf>
    <xf numFmtId="49" fontId="37" fillId="15" borderId="84" xfId="18" applyNumberFormat="1" applyFont="1" applyFill="1" applyBorder="1" applyAlignment="1">
      <alignment horizontal="right" vertical="center" wrapText="1"/>
    </xf>
    <xf numFmtId="0" fontId="39" fillId="21" borderId="47" xfId="18" applyFont="1" applyFill="1" applyBorder="1" applyAlignment="1">
      <alignment horizontal="center" vertical="center"/>
    </xf>
    <xf numFmtId="0" fontId="37" fillId="21" borderId="21" xfId="18" applyFont="1" applyFill="1" applyBorder="1" applyAlignment="1">
      <alignment horizontal="left" vertical="center"/>
    </xf>
    <xf numFmtId="0" fontId="37" fillId="21" borderId="13" xfId="18" applyFont="1" applyFill="1" applyBorder="1" applyAlignment="1">
      <alignment horizontal="left" vertical="center" wrapText="1"/>
    </xf>
    <xf numFmtId="0" fontId="37" fillId="21" borderId="21" xfId="18" applyFont="1" applyFill="1" applyBorder="1" applyAlignment="1">
      <alignment horizontal="center" vertical="center"/>
    </xf>
    <xf numFmtId="0" fontId="39" fillId="0" borderId="92" xfId="18" applyFont="1" applyFill="1" applyBorder="1" applyAlignment="1">
      <alignment horizontal="center" vertical="center"/>
    </xf>
    <xf numFmtId="0" fontId="37" fillId="0" borderId="93" xfId="18" applyFont="1" applyFill="1" applyBorder="1" applyAlignment="1">
      <alignment vertical="center"/>
    </xf>
    <xf numFmtId="0" fontId="37" fillId="0" borderId="94" xfId="18" applyFont="1" applyFill="1" applyBorder="1" applyAlignment="1">
      <alignment vertical="center" wrapText="1"/>
    </xf>
    <xf numFmtId="0" fontId="37" fillId="0" borderId="93" xfId="18" applyFont="1" applyFill="1" applyBorder="1" applyAlignment="1">
      <alignment horizontal="center" vertical="center"/>
    </xf>
    <xf numFmtId="49" fontId="37" fillId="0" borderId="91" xfId="18" applyNumberFormat="1" applyFont="1" applyFill="1" applyBorder="1" applyAlignment="1">
      <alignment horizontal="right" vertical="center" wrapText="1"/>
    </xf>
    <xf numFmtId="0" fontId="39" fillId="22" borderId="47" xfId="18" applyFont="1" applyFill="1" applyBorder="1" applyAlignment="1">
      <alignment horizontal="center" vertical="center"/>
    </xf>
    <xf numFmtId="49" fontId="37" fillId="21" borderId="83" xfId="18" applyNumberFormat="1" applyFont="1" applyFill="1" applyBorder="1" applyAlignment="1">
      <alignment horizontal="right" vertical="center" wrapText="1"/>
    </xf>
    <xf numFmtId="0" fontId="39" fillId="22" borderId="22" xfId="18" applyFont="1" applyFill="1" applyBorder="1" applyAlignment="1">
      <alignment horizontal="center" vertical="center"/>
    </xf>
    <xf numFmtId="49" fontId="37" fillId="21" borderId="84" xfId="18" applyNumberFormat="1" applyFont="1" applyFill="1" applyBorder="1" applyAlignment="1">
      <alignment horizontal="right" vertical="center" wrapText="1"/>
    </xf>
    <xf numFmtId="0" fontId="37" fillId="21" borderId="9" xfId="18" applyFont="1" applyFill="1" applyBorder="1" applyAlignment="1">
      <alignment horizontal="left" vertical="center"/>
    </xf>
    <xf numFmtId="0" fontId="37" fillId="21" borderId="9" xfId="18" applyFont="1" applyFill="1" applyBorder="1" applyAlignment="1">
      <alignment horizontal="center" vertical="center"/>
    </xf>
    <xf numFmtId="0" fontId="39" fillId="22" borderId="13" xfId="18" applyFont="1" applyFill="1" applyBorder="1" applyAlignment="1">
      <alignment horizontal="center" vertical="center"/>
    </xf>
    <xf numFmtId="0" fontId="37" fillId="21" borderId="15" xfId="18" applyFont="1" applyFill="1" applyBorder="1" applyAlignment="1">
      <alignment horizontal="left" vertical="center" wrapText="1"/>
    </xf>
    <xf numFmtId="0" fontId="37" fillId="21" borderId="14" xfId="18" applyFont="1" applyFill="1" applyBorder="1" applyAlignment="1">
      <alignment horizontal="left" vertical="center" wrapText="1"/>
    </xf>
    <xf numFmtId="0" fontId="37" fillId="21" borderId="24" xfId="18" applyFont="1" applyFill="1" applyBorder="1" applyAlignment="1">
      <alignment horizontal="left" vertical="center" wrapText="1"/>
    </xf>
    <xf numFmtId="0" fontId="37" fillId="21" borderId="19" xfId="18" applyFont="1" applyFill="1" applyBorder="1" applyAlignment="1">
      <alignment horizontal="left" vertical="center" wrapText="1"/>
    </xf>
    <xf numFmtId="0" fontId="37" fillId="16" borderId="6" xfId="18" applyFont="1" applyFill="1" applyBorder="1" applyAlignment="1">
      <alignment horizontal="left" vertical="center" wrapText="1"/>
    </xf>
    <xf numFmtId="0" fontId="37" fillId="16" borderId="19" xfId="18" applyFont="1" applyFill="1" applyBorder="1" applyAlignment="1">
      <alignment horizontal="left" vertical="center" wrapText="1"/>
    </xf>
    <xf numFmtId="49" fontId="37" fillId="16" borderId="83" xfId="18" applyNumberFormat="1" applyFont="1" applyFill="1" applyBorder="1" applyAlignment="1">
      <alignment horizontal="right" vertical="center" wrapText="1"/>
    </xf>
    <xf numFmtId="0" fontId="37" fillId="16" borderId="15" xfId="18" applyFont="1" applyFill="1" applyBorder="1" applyAlignment="1">
      <alignment horizontal="left" vertical="center" wrapText="1"/>
    </xf>
    <xf numFmtId="0" fontId="37" fillId="16" borderId="14" xfId="18" applyFont="1" applyFill="1" applyBorder="1" applyAlignment="1">
      <alignment horizontal="left" vertical="center" wrapText="1"/>
    </xf>
    <xf numFmtId="0" fontId="39" fillId="5" borderId="103" xfId="18" applyFont="1" applyFill="1" applyBorder="1" applyAlignment="1">
      <alignment horizontal="center" vertical="center"/>
    </xf>
    <xf numFmtId="0" fontId="37" fillId="5" borderId="93" xfId="18" applyFont="1" applyFill="1" applyBorder="1" applyAlignment="1">
      <alignment horizontal="left" vertical="center" wrapText="1"/>
    </xf>
    <xf numFmtId="0" fontId="37" fillId="5" borderId="94" xfId="18" applyFont="1" applyFill="1" applyBorder="1" applyAlignment="1">
      <alignment horizontal="left" vertical="center" wrapText="1"/>
    </xf>
    <xf numFmtId="49" fontId="37" fillId="5" borderId="91" xfId="18" applyNumberFormat="1" applyFont="1" applyFill="1" applyBorder="1" applyAlignment="1">
      <alignment horizontal="right" vertical="center" wrapText="1"/>
    </xf>
    <xf numFmtId="0" fontId="39" fillId="16" borderId="98" xfId="18" applyFont="1" applyFill="1" applyBorder="1" applyAlignment="1">
      <alignment horizontal="center" vertical="center"/>
    </xf>
    <xf numFmtId="0" fontId="37" fillId="16" borderId="96" xfId="18" applyFont="1" applyFill="1" applyBorder="1" applyAlignment="1">
      <alignment vertical="center"/>
    </xf>
    <xf numFmtId="0" fontId="37" fillId="16" borderId="97" xfId="18" applyFont="1" applyFill="1" applyBorder="1" applyAlignment="1">
      <alignment vertical="center" wrapText="1"/>
    </xf>
    <xf numFmtId="0" fontId="37" fillId="16" borderId="96" xfId="18" applyFont="1" applyFill="1" applyBorder="1" applyAlignment="1">
      <alignment horizontal="center" vertical="center"/>
    </xf>
    <xf numFmtId="49" fontId="37" fillId="16" borderId="106" xfId="18" applyNumberFormat="1" applyFont="1" applyFill="1" applyBorder="1" applyAlignment="1">
      <alignment horizontal="right" vertical="center" wrapText="1"/>
    </xf>
    <xf numFmtId="0" fontId="37" fillId="16" borderId="105" xfId="18" applyFont="1" applyFill="1" applyBorder="1" applyAlignment="1">
      <alignment vertical="center"/>
    </xf>
    <xf numFmtId="0" fontId="37" fillId="16" borderId="53" xfId="18" applyFont="1" applyFill="1" applyBorder="1" applyAlignment="1">
      <alignment vertical="center" wrapText="1"/>
    </xf>
    <xf numFmtId="0" fontId="37" fillId="16" borderId="29" xfId="18" applyFont="1" applyFill="1" applyBorder="1" applyAlignment="1">
      <alignment vertical="center"/>
    </xf>
    <xf numFmtId="0" fontId="37" fillId="16" borderId="52" xfId="18" applyFont="1" applyFill="1" applyBorder="1" applyAlignment="1">
      <alignment vertical="center" wrapText="1"/>
    </xf>
    <xf numFmtId="0" fontId="37" fillId="16" borderId="29" xfId="18" applyFont="1" applyFill="1" applyBorder="1" applyAlignment="1">
      <alignment horizontal="center" vertical="center"/>
    </xf>
    <xf numFmtId="49" fontId="37" fillId="16" borderId="41" xfId="18" applyNumberFormat="1" applyFont="1" applyFill="1" applyBorder="1" applyAlignment="1">
      <alignment horizontal="right" vertical="center" wrapText="1"/>
    </xf>
    <xf numFmtId="0" fontId="37" fillId="16" borderId="13" xfId="18" applyFont="1" applyFill="1" applyBorder="1" applyAlignment="1">
      <alignment vertical="center" wrapText="1"/>
    </xf>
    <xf numFmtId="0" fontId="37" fillId="16" borderId="9" xfId="18" applyFont="1" applyFill="1" applyBorder="1">
      <alignment vertical="center"/>
    </xf>
    <xf numFmtId="0" fontId="39" fillId="16" borderId="108" xfId="18" applyFont="1" applyFill="1" applyBorder="1" applyAlignment="1">
      <alignment horizontal="center" vertical="center"/>
    </xf>
    <xf numFmtId="0" fontId="37" fillId="16" borderId="89" xfId="18" applyFont="1" applyFill="1" applyBorder="1" applyAlignment="1">
      <alignment vertical="center" wrapText="1"/>
    </xf>
    <xf numFmtId="0" fontId="39" fillId="16" borderId="12" xfId="18" applyFont="1" applyFill="1" applyBorder="1" applyAlignment="1">
      <alignment horizontal="center" vertical="center"/>
    </xf>
    <xf numFmtId="0" fontId="37" fillId="16" borderId="17" xfId="18" applyFont="1" applyFill="1" applyBorder="1" applyAlignment="1">
      <alignment horizontal="center" vertical="center"/>
    </xf>
    <xf numFmtId="49" fontId="37" fillId="16" borderId="75" xfId="18" applyNumberFormat="1" applyFont="1" applyFill="1" applyBorder="1" applyAlignment="1">
      <alignment horizontal="right" vertical="center" wrapText="1"/>
    </xf>
    <xf numFmtId="0" fontId="37" fillId="16" borderId="15" xfId="18" applyFont="1" applyFill="1" applyBorder="1" applyAlignment="1">
      <alignment horizontal="center" vertical="center"/>
    </xf>
    <xf numFmtId="49" fontId="37" fillId="16" borderId="71" xfId="18" applyNumberFormat="1" applyFont="1" applyFill="1" applyBorder="1" applyAlignment="1">
      <alignment horizontal="right" vertical="center" wrapText="1"/>
    </xf>
    <xf numFmtId="0" fontId="39" fillId="16" borderId="46" xfId="18" applyFont="1" applyFill="1" applyBorder="1" applyAlignment="1">
      <alignment horizontal="center" vertical="center"/>
    </xf>
    <xf numFmtId="0" fontId="37" fillId="16" borderId="36" xfId="18" applyFont="1" applyFill="1" applyBorder="1" applyAlignment="1">
      <alignment vertical="center"/>
    </xf>
    <xf numFmtId="0" fontId="37" fillId="16" borderId="43" xfId="18" applyFont="1" applyFill="1" applyBorder="1" applyAlignment="1">
      <alignment horizontal="left" vertical="center" wrapText="1"/>
    </xf>
    <xf numFmtId="0" fontId="37" fillId="16" borderId="36" xfId="18" applyFont="1" applyFill="1" applyBorder="1" applyAlignment="1">
      <alignment horizontal="center" vertical="center"/>
    </xf>
    <xf numFmtId="49" fontId="37" fillId="16" borderId="42" xfId="18" applyNumberFormat="1" applyFont="1" applyFill="1" applyBorder="1" applyAlignment="1">
      <alignment horizontal="right" vertical="center" wrapText="1"/>
    </xf>
    <xf numFmtId="0" fontId="36" fillId="0" borderId="99" xfId="18" applyFont="1" applyFill="1" applyBorder="1" applyAlignment="1">
      <alignment horizontal="center" vertical="center" wrapText="1"/>
    </xf>
    <xf numFmtId="0" fontId="36" fillId="23" borderId="39" xfId="18" applyFont="1" applyFill="1" applyBorder="1" applyAlignment="1">
      <alignment horizontal="center" vertical="center" wrapText="1"/>
    </xf>
    <xf numFmtId="0" fontId="39" fillId="23" borderId="39" xfId="18" applyFont="1" applyFill="1" applyBorder="1" applyAlignment="1">
      <alignment horizontal="center" vertical="center"/>
    </xf>
    <xf numFmtId="0" fontId="37" fillId="23" borderId="100" xfId="18" applyFont="1" applyFill="1" applyBorder="1">
      <alignment vertical="center"/>
    </xf>
    <xf numFmtId="0" fontId="37" fillId="23" borderId="101" xfId="18" applyFont="1" applyFill="1" applyBorder="1">
      <alignment vertical="center"/>
    </xf>
    <xf numFmtId="0" fontId="37" fillId="23" borderId="102" xfId="18" applyFont="1" applyFill="1" applyBorder="1" applyAlignment="1">
      <alignment horizontal="center" vertical="center"/>
    </xf>
    <xf numFmtId="0" fontId="37" fillId="23" borderId="99" xfId="18" applyFont="1" applyFill="1" applyBorder="1" applyAlignment="1">
      <alignment horizontal="right" vertical="center"/>
    </xf>
    <xf numFmtId="0" fontId="37" fillId="0" borderId="0" xfId="18" applyFont="1" applyBorder="1" applyAlignment="1">
      <alignment vertical="center"/>
    </xf>
    <xf numFmtId="0" fontId="37" fillId="0" borderId="0" xfId="18" applyFont="1" applyAlignment="1">
      <alignment vertical="center"/>
    </xf>
    <xf numFmtId="0" fontId="38" fillId="0" borderId="0" xfId="18" applyFont="1">
      <alignment vertical="center"/>
    </xf>
    <xf numFmtId="176" fontId="18" fillId="0" borderId="15" xfId="0" applyNumberFormat="1" applyFont="1" applyBorder="1" applyAlignment="1">
      <alignment horizontal="center" vertical="center"/>
    </xf>
    <xf numFmtId="176" fontId="18" fillId="0" borderId="2" xfId="0" applyNumberFormat="1" applyFont="1" applyBorder="1" applyAlignment="1">
      <alignment horizontal="center" vertical="center"/>
    </xf>
    <xf numFmtId="176" fontId="18" fillId="0" borderId="22" xfId="0" applyNumberFormat="1" applyFont="1" applyBorder="1" applyAlignment="1">
      <alignment horizontal="center" vertical="center"/>
    </xf>
    <xf numFmtId="176" fontId="21" fillId="3" borderId="23" xfId="0" applyNumberFormat="1" applyFont="1" applyFill="1" applyBorder="1" applyAlignment="1" applyProtection="1">
      <alignment horizontal="left" vertical="center"/>
      <protection locked="0"/>
    </xf>
    <xf numFmtId="176" fontId="21" fillId="3" borderId="31" xfId="0" applyNumberFormat="1" applyFont="1" applyFill="1" applyBorder="1" applyAlignment="1" applyProtection="1">
      <alignment horizontal="left" vertical="center"/>
      <protection locked="0"/>
    </xf>
    <xf numFmtId="176" fontId="21" fillId="3" borderId="24" xfId="0" applyNumberFormat="1" applyFont="1" applyFill="1" applyBorder="1" applyAlignment="1" applyProtection="1">
      <alignment horizontal="left" vertical="center"/>
      <protection locked="0"/>
    </xf>
    <xf numFmtId="176" fontId="21" fillId="0" borderId="0" xfId="0" applyNumberFormat="1" applyFont="1" applyFill="1" applyBorder="1" applyAlignment="1" applyProtection="1">
      <alignment horizontal="left" vertical="center" wrapText="1"/>
      <protection locked="0"/>
    </xf>
    <xf numFmtId="176" fontId="21" fillId="0" borderId="16" xfId="0" applyNumberFormat="1" applyFont="1" applyFill="1" applyBorder="1" applyAlignment="1" applyProtection="1">
      <alignment horizontal="left" vertical="center" wrapText="1"/>
      <protection locked="0"/>
    </xf>
    <xf numFmtId="176" fontId="18" fillId="10" borderId="3" xfId="0" applyNumberFormat="1" applyFont="1" applyFill="1" applyBorder="1" applyAlignment="1">
      <alignment horizontal="center" vertical="center"/>
    </xf>
    <xf numFmtId="49" fontId="21" fillId="3" borderId="17" xfId="0" applyNumberFormat="1" applyFont="1" applyFill="1" applyBorder="1" applyAlignment="1" applyProtection="1">
      <alignment horizontal="left" vertical="center"/>
      <protection locked="0"/>
    </xf>
    <xf numFmtId="49" fontId="21" fillId="3" borderId="13" xfId="0" applyNumberFormat="1" applyFont="1" applyFill="1" applyBorder="1" applyAlignment="1" applyProtection="1">
      <alignment horizontal="left" vertical="center"/>
      <protection locked="0"/>
    </xf>
    <xf numFmtId="49" fontId="21" fillId="3" borderId="47" xfId="0" applyNumberFormat="1" applyFont="1" applyFill="1" applyBorder="1" applyAlignment="1" applyProtection="1">
      <alignment horizontal="left" vertical="center"/>
      <protection locked="0"/>
    </xf>
    <xf numFmtId="49" fontId="21" fillId="3" borderId="2" xfId="0" applyNumberFormat="1" applyFont="1" applyFill="1" applyBorder="1" applyAlignment="1" applyProtection="1">
      <alignment horizontal="left" vertical="center" wrapText="1"/>
      <protection locked="0"/>
    </xf>
    <xf numFmtId="176" fontId="21" fillId="3" borderId="6" xfId="0" applyNumberFormat="1" applyFont="1" applyFill="1" applyBorder="1" applyAlignment="1" applyProtection="1">
      <alignment horizontal="left" vertical="center" wrapText="1"/>
      <protection locked="0"/>
    </xf>
    <xf numFmtId="176" fontId="21" fillId="3" borderId="18" xfId="0" applyNumberFormat="1" applyFont="1" applyFill="1" applyBorder="1" applyAlignment="1" applyProtection="1">
      <alignment horizontal="left" vertical="center" wrapText="1"/>
      <protection locked="0"/>
    </xf>
    <xf numFmtId="176" fontId="21" fillId="3" borderId="11" xfId="0" applyNumberFormat="1" applyFont="1" applyFill="1" applyBorder="1" applyAlignment="1" applyProtection="1">
      <alignment horizontal="left" vertical="center" wrapText="1"/>
      <protection locked="0"/>
    </xf>
    <xf numFmtId="176" fontId="21" fillId="0" borderId="39" xfId="0" applyNumberFormat="1" applyFont="1" applyBorder="1" applyAlignment="1">
      <alignment horizontal="center" vertical="center"/>
    </xf>
    <xf numFmtId="176" fontId="21" fillId="0" borderId="40" xfId="0" applyNumberFormat="1" applyFont="1" applyBorder="1" applyAlignment="1">
      <alignment horizontal="center" vertical="center"/>
    </xf>
    <xf numFmtId="176" fontId="20" fillId="0" borderId="0" xfId="0" applyNumberFormat="1" applyFont="1" applyAlignment="1">
      <alignment vertical="top" wrapText="1"/>
    </xf>
    <xf numFmtId="0" fontId="18" fillId="0" borderId="0" xfId="0" applyFont="1" applyAlignment="1">
      <alignment vertical="top"/>
    </xf>
    <xf numFmtId="176" fontId="18" fillId="0" borderId="20" xfId="0" applyNumberFormat="1" applyFont="1" applyBorder="1" applyAlignment="1">
      <alignment horizontal="center" vertical="center"/>
    </xf>
    <xf numFmtId="176" fontId="18" fillId="0" borderId="1" xfId="0" applyNumberFormat="1" applyFont="1" applyBorder="1" applyAlignment="1">
      <alignment horizontal="center" vertical="center"/>
    </xf>
    <xf numFmtId="176" fontId="18" fillId="0" borderId="26" xfId="0" applyNumberFormat="1" applyFont="1" applyBorder="1" applyAlignment="1">
      <alignment horizontal="center" vertical="center"/>
    </xf>
    <xf numFmtId="176" fontId="18" fillId="0" borderId="49" xfId="0" applyNumberFormat="1" applyFont="1" applyBorder="1" applyAlignment="1">
      <alignment horizontal="left" vertical="center"/>
    </xf>
    <xf numFmtId="176" fontId="18" fillId="0" borderId="52" xfId="0" applyNumberFormat="1" applyFont="1" applyBorder="1" applyAlignment="1">
      <alignment horizontal="left" vertical="center"/>
    </xf>
    <xf numFmtId="176" fontId="18" fillId="0" borderId="50" xfId="0" applyNumberFormat="1" applyFont="1" applyBorder="1" applyAlignment="1">
      <alignment horizontal="left" vertical="center"/>
    </xf>
    <xf numFmtId="176" fontId="18" fillId="0" borderId="15" xfId="0" applyNumberFormat="1" applyFont="1" applyBorder="1" applyAlignment="1">
      <alignment horizontal="left" vertical="center"/>
    </xf>
    <xf numFmtId="176" fontId="18" fillId="0" borderId="2" xfId="0" applyNumberFormat="1" applyFont="1" applyBorder="1" applyAlignment="1">
      <alignment horizontal="left" vertical="center"/>
    </xf>
    <xf numFmtId="176" fontId="18" fillId="0" borderId="22" xfId="0" applyNumberFormat="1" applyFont="1" applyBorder="1" applyAlignment="1">
      <alignment horizontal="left" vertical="center"/>
    </xf>
    <xf numFmtId="176" fontId="21" fillId="0" borderId="51" xfId="0" applyNumberFormat="1" applyFont="1" applyBorder="1" applyAlignment="1">
      <alignment horizontal="left" vertical="center"/>
    </xf>
    <xf numFmtId="176" fontId="21" fillId="0" borderId="2" xfId="0" applyNumberFormat="1" applyFont="1" applyBorder="1" applyAlignment="1">
      <alignment horizontal="left" vertical="center"/>
    </xf>
    <xf numFmtId="176" fontId="21" fillId="0" borderId="22" xfId="0" applyNumberFormat="1" applyFont="1" applyBorder="1" applyAlignment="1">
      <alignment horizontal="left" vertical="center"/>
    </xf>
    <xf numFmtId="0" fontId="28" fillId="0" borderId="0" xfId="0" applyNumberFormat="1" applyFont="1" applyAlignment="1">
      <alignment horizontal="right" vertical="top" wrapText="1"/>
    </xf>
    <xf numFmtId="49" fontId="21" fillId="3" borderId="2" xfId="0" applyNumberFormat="1" applyFont="1" applyFill="1" applyBorder="1" applyAlignment="1" applyProtection="1">
      <alignment horizontal="left" vertical="center"/>
      <protection locked="0"/>
    </xf>
    <xf numFmtId="49" fontId="21" fillId="3" borderId="53" xfId="0" applyNumberFormat="1" applyFont="1" applyFill="1" applyBorder="1" applyAlignment="1" applyProtection="1">
      <alignment vertical="center"/>
      <protection locked="0"/>
    </xf>
    <xf numFmtId="176" fontId="21" fillId="3" borderId="13" xfId="0" applyNumberFormat="1" applyFont="1" applyFill="1" applyBorder="1" applyAlignment="1" applyProtection="1">
      <alignment horizontal="left" vertical="center"/>
      <protection locked="0"/>
    </xf>
    <xf numFmtId="180" fontId="21" fillId="3" borderId="2" xfId="0" applyNumberFormat="1" applyFont="1" applyFill="1" applyBorder="1" applyAlignment="1" applyProtection="1">
      <alignment horizontal="left" vertical="center"/>
      <protection locked="0"/>
    </xf>
    <xf numFmtId="38" fontId="18" fillId="0" borderId="30" xfId="0" applyNumberFormat="1" applyFont="1" applyFill="1" applyBorder="1" applyAlignment="1">
      <alignment horizontal="center" vertical="center"/>
    </xf>
    <xf numFmtId="38" fontId="18" fillId="0" borderId="1" xfId="0" applyNumberFormat="1" applyFont="1" applyFill="1" applyBorder="1" applyAlignment="1">
      <alignment horizontal="center" vertical="center"/>
    </xf>
    <xf numFmtId="177" fontId="18" fillId="0" borderId="37" xfId="0" applyNumberFormat="1" applyFont="1" applyBorder="1" applyAlignment="1">
      <alignment horizontal="center" vertical="center"/>
    </xf>
    <xf numFmtId="177" fontId="18" fillId="0" borderId="21" xfId="0" applyNumberFormat="1" applyFont="1" applyBorder="1" applyAlignment="1">
      <alignment horizontal="center" vertical="center"/>
    </xf>
    <xf numFmtId="38" fontId="18" fillId="0" borderId="34" xfId="0" applyNumberFormat="1" applyFont="1" applyBorder="1" applyAlignment="1">
      <alignment horizontal="center" vertical="center"/>
    </xf>
    <xf numFmtId="38" fontId="18" fillId="0" borderId="12" xfId="0" applyNumberFormat="1" applyFont="1" applyBorder="1" applyAlignment="1">
      <alignment horizontal="center" vertical="center"/>
    </xf>
    <xf numFmtId="38" fontId="18" fillId="0" borderId="44" xfId="0" applyNumberFormat="1" applyFont="1" applyBorder="1" applyAlignment="1">
      <alignment horizontal="center" vertical="center"/>
    </xf>
    <xf numFmtId="38" fontId="18" fillId="0" borderId="11" xfId="0" applyNumberFormat="1" applyFont="1" applyBorder="1" applyAlignment="1">
      <alignment horizontal="center" vertical="center"/>
    </xf>
    <xf numFmtId="38" fontId="18" fillId="0" borderId="44" xfId="0" applyNumberFormat="1" applyFont="1" applyBorder="1" applyAlignment="1">
      <alignment horizontal="center" vertical="center" wrapText="1"/>
    </xf>
    <xf numFmtId="38" fontId="18" fillId="0" borderId="11" xfId="0" applyNumberFormat="1" applyFont="1" applyBorder="1" applyAlignment="1">
      <alignment horizontal="center" vertical="center" wrapText="1"/>
    </xf>
    <xf numFmtId="38" fontId="18" fillId="0" borderId="3" xfId="0" applyNumberFormat="1" applyFont="1" applyBorder="1" applyAlignment="1">
      <alignment horizontal="center" vertical="center" wrapText="1"/>
    </xf>
    <xf numFmtId="38" fontId="18" fillId="0" borderId="8" xfId="0" applyNumberFormat="1" applyFont="1" applyBorder="1" applyAlignment="1">
      <alignment horizontal="center" vertical="center" wrapText="1"/>
    </xf>
    <xf numFmtId="38" fontId="18" fillId="0" borderId="30" xfId="0" applyNumberFormat="1" applyFont="1" applyBorder="1" applyAlignment="1">
      <alignment horizontal="center" vertical="center"/>
    </xf>
    <xf numFmtId="38" fontId="18" fillId="0" borderId="1" xfId="0" applyNumberFormat="1" applyFont="1" applyBorder="1" applyAlignment="1">
      <alignment horizontal="center" vertical="center"/>
    </xf>
    <xf numFmtId="177" fontId="18" fillId="0" borderId="36" xfId="0" applyNumberFormat="1" applyFont="1" applyBorder="1" applyAlignment="1">
      <alignment horizontal="center" vertical="center"/>
    </xf>
    <xf numFmtId="38" fontId="18" fillId="0" borderId="44" xfId="0" applyNumberFormat="1" applyFont="1" applyBorder="1" applyAlignment="1">
      <alignment horizontal="center" vertical="center" shrinkToFit="1"/>
    </xf>
    <xf numFmtId="38" fontId="18" fillId="0" borderId="45" xfId="0" applyNumberFormat="1" applyFont="1" applyBorder="1" applyAlignment="1">
      <alignment horizontal="center" vertical="center" shrinkToFit="1"/>
    </xf>
    <xf numFmtId="38" fontId="18" fillId="0" borderId="34" xfId="0" applyNumberFormat="1" applyFont="1" applyBorder="1" applyAlignment="1">
      <alignment horizontal="center" vertical="center" shrinkToFit="1"/>
    </xf>
    <xf numFmtId="38" fontId="18" fillId="0" borderId="43" xfId="0" applyNumberFormat="1" applyFont="1" applyBorder="1" applyAlignment="1">
      <alignment horizontal="center" vertical="center" shrinkToFit="1"/>
    </xf>
    <xf numFmtId="38" fontId="18" fillId="0" borderId="68" xfId="0" applyNumberFormat="1" applyFont="1" applyBorder="1" applyAlignment="1">
      <alignment horizontal="center" vertical="center" wrapText="1"/>
    </xf>
    <xf numFmtId="38" fontId="18" fillId="0" borderId="65" xfId="0" applyNumberFormat="1" applyFont="1" applyBorder="1" applyAlignment="1">
      <alignment horizontal="center" vertical="center" wrapText="1"/>
    </xf>
    <xf numFmtId="38" fontId="18" fillId="0" borderId="69" xfId="0" applyNumberFormat="1" applyFont="1" applyBorder="1" applyAlignment="1">
      <alignment horizontal="center" vertical="center" wrapText="1"/>
    </xf>
    <xf numFmtId="177" fontId="18" fillId="0" borderId="29" xfId="0" applyNumberFormat="1" applyFont="1" applyBorder="1" applyAlignment="1">
      <alignment horizontal="center" vertical="center"/>
    </xf>
    <xf numFmtId="177" fontId="18" fillId="0" borderId="67" xfId="0" applyNumberFormat="1" applyFont="1" applyBorder="1" applyAlignment="1">
      <alignment horizontal="center" vertical="center"/>
    </xf>
    <xf numFmtId="38" fontId="18" fillId="0" borderId="7" xfId="0" applyNumberFormat="1" applyFont="1" applyBorder="1" applyAlignment="1">
      <alignment horizontal="center" vertical="center" wrapText="1"/>
    </xf>
    <xf numFmtId="38" fontId="18" fillId="0" borderId="66" xfId="0" applyNumberFormat="1" applyFont="1" applyBorder="1" applyAlignment="1">
      <alignment horizontal="center" vertical="center" wrapText="1"/>
    </xf>
    <xf numFmtId="38" fontId="18" fillId="0" borderId="70" xfId="0" applyNumberFormat="1" applyFont="1" applyBorder="1" applyAlignment="1">
      <alignment horizontal="center" vertical="center" wrapText="1"/>
    </xf>
    <xf numFmtId="38" fontId="18" fillId="0" borderId="8" xfId="0" applyNumberFormat="1" applyFont="1" applyBorder="1" applyAlignment="1">
      <alignment horizontal="center" vertical="center"/>
    </xf>
    <xf numFmtId="38" fontId="18" fillId="0" borderId="70" xfId="0" applyNumberFormat="1" applyFont="1" applyBorder="1" applyAlignment="1">
      <alignment horizontal="center" vertical="center"/>
    </xf>
    <xf numFmtId="38" fontId="18" fillId="0" borderId="68" xfId="0" applyNumberFormat="1" applyFont="1" applyBorder="1" applyAlignment="1">
      <alignment horizontal="center" vertical="center"/>
    </xf>
    <xf numFmtId="38" fontId="18" fillId="0" borderId="65" xfId="0" applyNumberFormat="1" applyFont="1" applyBorder="1" applyAlignment="1">
      <alignment horizontal="center" vertical="center"/>
    </xf>
    <xf numFmtId="38" fontId="18" fillId="0" borderId="69" xfId="0" applyNumberFormat="1" applyFont="1" applyBorder="1" applyAlignment="1">
      <alignment horizontal="center" vertical="center"/>
    </xf>
    <xf numFmtId="38" fontId="18" fillId="0" borderId="35" xfId="0" applyNumberFormat="1" applyFont="1" applyBorder="1" applyAlignment="1">
      <alignment horizontal="center" vertical="center"/>
    </xf>
    <xf numFmtId="38" fontId="18" fillId="0" borderId="48" xfId="0" applyNumberFormat="1" applyFont="1" applyBorder="1" applyAlignment="1">
      <alignment horizontal="center" vertical="center"/>
    </xf>
    <xf numFmtId="38" fontId="18" fillId="0" borderId="46" xfId="0" applyNumberFormat="1" applyFont="1" applyBorder="1" applyAlignment="1">
      <alignment horizontal="center" vertical="center"/>
    </xf>
    <xf numFmtId="38" fontId="18" fillId="0" borderId="66" xfId="0" applyNumberFormat="1" applyFont="1" applyBorder="1" applyAlignment="1">
      <alignment horizontal="center" vertical="center"/>
    </xf>
    <xf numFmtId="38" fontId="19" fillId="0" borderId="8" xfId="0" applyNumberFormat="1" applyFont="1" applyBorder="1" applyAlignment="1">
      <alignment horizontal="center" vertical="center" wrapText="1"/>
    </xf>
    <xf numFmtId="38" fontId="19" fillId="0" borderId="70" xfId="0" applyNumberFormat="1" applyFont="1" applyBorder="1" applyAlignment="1">
      <alignment horizontal="center" vertical="center"/>
    </xf>
    <xf numFmtId="177" fontId="18" fillId="0" borderId="29" xfId="0" applyNumberFormat="1" applyFont="1" applyFill="1" applyBorder="1" applyAlignment="1">
      <alignment horizontal="center" vertical="center"/>
    </xf>
    <xf numFmtId="177" fontId="18" fillId="0" borderId="67" xfId="0" applyNumberFormat="1" applyFont="1" applyFill="1" applyBorder="1" applyAlignment="1">
      <alignment horizontal="center" vertical="center"/>
    </xf>
    <xf numFmtId="38" fontId="18" fillId="0" borderId="7" xfId="0" applyNumberFormat="1" applyFont="1" applyBorder="1" applyAlignment="1">
      <alignment horizontal="center" vertical="center"/>
    </xf>
    <xf numFmtId="38" fontId="18" fillId="0" borderId="4" xfId="0" applyNumberFormat="1" applyFont="1" applyBorder="1" applyAlignment="1">
      <alignment horizontal="center" vertical="center"/>
    </xf>
    <xf numFmtId="38" fontId="18" fillId="0" borderId="5" xfId="0" applyNumberFormat="1" applyFont="1" applyBorder="1" applyAlignment="1">
      <alignment horizontal="center" vertical="center"/>
    </xf>
    <xf numFmtId="38" fontId="18" fillId="0" borderId="43" xfId="0" applyNumberFormat="1" applyFont="1" applyBorder="1" applyAlignment="1">
      <alignment horizontal="center" vertical="center"/>
    </xf>
    <xf numFmtId="38" fontId="18" fillId="0" borderId="45" xfId="0" applyNumberFormat="1" applyFont="1" applyBorder="1" applyAlignment="1">
      <alignment horizontal="center" vertical="center"/>
    </xf>
    <xf numFmtId="177" fontId="18" fillId="0" borderId="37" xfId="0" applyNumberFormat="1" applyFont="1" applyFill="1" applyBorder="1" applyAlignment="1">
      <alignment horizontal="center" vertical="center"/>
    </xf>
    <xf numFmtId="177" fontId="18" fillId="0" borderId="36" xfId="0" applyNumberFormat="1" applyFont="1" applyFill="1" applyBorder="1" applyAlignment="1">
      <alignment horizontal="center" vertical="center"/>
    </xf>
    <xf numFmtId="38" fontId="18" fillId="0" borderId="46" xfId="0" applyNumberFormat="1" applyFont="1" applyFill="1" applyBorder="1" applyAlignment="1">
      <alignment horizontal="center" vertical="center"/>
    </xf>
    <xf numFmtId="38" fontId="18" fillId="0" borderId="45" xfId="0" applyNumberFormat="1" applyFont="1" applyFill="1" applyBorder="1" applyAlignment="1">
      <alignment horizontal="center" vertical="center"/>
    </xf>
    <xf numFmtId="38" fontId="18" fillId="0" borderId="49" xfId="0" applyNumberFormat="1" applyFont="1" applyBorder="1" applyAlignment="1">
      <alignment horizontal="center" vertical="center"/>
    </xf>
    <xf numFmtId="38" fontId="18" fillId="0" borderId="50" xfId="0" applyNumberFormat="1" applyFont="1" applyBorder="1" applyAlignment="1">
      <alignment horizontal="center" vertical="center"/>
    </xf>
    <xf numFmtId="38" fontId="18" fillId="0" borderId="15" xfId="0" applyNumberFormat="1" applyFont="1" applyFill="1" applyBorder="1" applyAlignment="1">
      <alignment horizontal="left" vertical="center"/>
    </xf>
    <xf numFmtId="38" fontId="18" fillId="0" borderId="22" xfId="0" applyNumberFormat="1" applyFont="1" applyFill="1" applyBorder="1" applyAlignment="1">
      <alignment horizontal="left" vertical="center"/>
    </xf>
    <xf numFmtId="0" fontId="19" fillId="0" borderId="30" xfId="14" applyFont="1" applyBorder="1" applyAlignment="1" applyProtection="1">
      <alignment horizontal="right" vertical="center"/>
    </xf>
    <xf numFmtId="0" fontId="19" fillId="0" borderId="32" xfId="14" applyFont="1" applyBorder="1" applyAlignment="1" applyProtection="1">
      <alignment horizontal="right" vertical="center"/>
    </xf>
    <xf numFmtId="0" fontId="19" fillId="0" borderId="1" xfId="14" applyFont="1" applyBorder="1" applyAlignment="1" applyProtection="1">
      <alignment horizontal="right" vertical="center"/>
    </xf>
    <xf numFmtId="0" fontId="0" fillId="0" borderId="32" xfId="0" applyBorder="1" applyAlignment="1">
      <alignment horizontal="right" vertical="center"/>
    </xf>
    <xf numFmtId="0" fontId="19" fillId="0" borderId="30" xfId="14" applyFont="1" applyBorder="1" applyAlignment="1" applyProtection="1">
      <alignment vertical="center" wrapText="1"/>
    </xf>
    <xf numFmtId="0" fontId="0" fillId="0" borderId="1" xfId="0" applyBorder="1" applyAlignment="1">
      <alignment vertical="center"/>
    </xf>
    <xf numFmtId="0" fontId="0" fillId="0" borderId="32" xfId="0" applyBorder="1" applyAlignment="1">
      <alignment vertical="center"/>
    </xf>
    <xf numFmtId="176" fontId="18" fillId="0" borderId="0" xfId="14" applyNumberFormat="1" applyFont="1" applyFill="1" applyBorder="1" applyAlignment="1" applyProtection="1">
      <alignment vertical="center" wrapText="1"/>
    </xf>
    <xf numFmtId="0" fontId="34" fillId="0" borderId="48" xfId="14" applyFont="1" applyBorder="1" applyAlignment="1" applyProtection="1">
      <alignment vertical="top"/>
    </xf>
    <xf numFmtId="0" fontId="19" fillId="0" borderId="72" xfId="14" applyFont="1" applyBorder="1" applyAlignment="1" applyProtection="1">
      <alignment horizontal="left" vertical="center"/>
    </xf>
    <xf numFmtId="0" fontId="0" fillId="0" borderId="72" xfId="0" applyBorder="1" applyAlignment="1">
      <alignment horizontal="left" vertical="center"/>
    </xf>
    <xf numFmtId="0" fontId="37" fillId="5" borderId="83" xfId="18" applyFont="1" applyFill="1" applyBorder="1" applyAlignment="1">
      <alignment horizontal="center" vertical="center" wrapText="1"/>
    </xf>
    <xf numFmtId="0" fontId="37" fillId="5" borderId="42" xfId="18" applyFont="1" applyFill="1" applyBorder="1" applyAlignment="1">
      <alignment horizontal="center" vertical="center" wrapText="1"/>
    </xf>
    <xf numFmtId="0" fontId="38" fillId="0" borderId="83" xfId="18" applyFont="1" applyBorder="1" applyAlignment="1">
      <alignment horizontal="center" vertical="top" textRotation="255" wrapText="1"/>
    </xf>
    <xf numFmtId="0" fontId="1" fillId="0" borderId="83" xfId="18" applyBorder="1" applyAlignment="1">
      <alignment vertical="center"/>
    </xf>
    <xf numFmtId="0" fontId="1" fillId="0" borderId="42" xfId="18" applyBorder="1" applyAlignment="1">
      <alignment vertical="center"/>
    </xf>
    <xf numFmtId="0" fontId="36" fillId="0" borderId="83" xfId="18" applyFont="1" applyBorder="1" applyAlignment="1">
      <alignment horizontal="center" vertical="center" wrapText="1"/>
    </xf>
    <xf numFmtId="0" fontId="36" fillId="0" borderId="91" xfId="18" applyFont="1" applyBorder="1" applyAlignment="1">
      <alignment horizontal="center" vertical="center" wrapText="1"/>
    </xf>
    <xf numFmtId="0" fontId="36" fillId="5" borderId="83" xfId="18" applyFont="1" applyFill="1" applyBorder="1" applyAlignment="1">
      <alignment horizontal="center" vertical="center" wrapText="1"/>
    </xf>
    <xf numFmtId="0" fontId="38" fillId="5" borderId="91" xfId="18" applyFont="1" applyFill="1" applyBorder="1" applyAlignment="1">
      <alignment horizontal="center" vertical="center" wrapText="1"/>
    </xf>
    <xf numFmtId="0" fontId="36" fillId="0" borderId="80" xfId="18" applyFont="1" applyBorder="1" applyAlignment="1">
      <alignment horizontal="center" vertical="center" wrapText="1"/>
    </xf>
    <xf numFmtId="0" fontId="36" fillId="5" borderId="80" xfId="18" applyFont="1" applyFill="1" applyBorder="1" applyAlignment="1">
      <alignment horizontal="center" vertical="center" wrapText="1"/>
    </xf>
    <xf numFmtId="0" fontId="36" fillId="5" borderId="91" xfId="18" applyFont="1" applyFill="1" applyBorder="1" applyAlignment="1">
      <alignment horizontal="center" vertical="center" wrapText="1"/>
    </xf>
    <xf numFmtId="0" fontId="36" fillId="5" borderId="41" xfId="18" applyFont="1" applyFill="1" applyBorder="1" applyAlignment="1">
      <alignment horizontal="center" vertical="center" wrapText="1"/>
    </xf>
    <xf numFmtId="0" fontId="36" fillId="5" borderId="42" xfId="18" applyFont="1" applyFill="1" applyBorder="1" applyAlignment="1">
      <alignment horizontal="center" vertical="center" wrapText="1"/>
    </xf>
    <xf numFmtId="0" fontId="36" fillId="0" borderId="80" xfId="18" applyFont="1" applyBorder="1" applyAlignment="1">
      <alignment horizontal="center" vertical="center"/>
    </xf>
    <xf numFmtId="0" fontId="36" fillId="0" borderId="83" xfId="18" applyFont="1" applyBorder="1" applyAlignment="1">
      <alignment horizontal="center" vertical="center"/>
    </xf>
    <xf numFmtId="0" fontId="36" fillId="0" borderId="91" xfId="18" applyFont="1" applyBorder="1" applyAlignment="1">
      <alignment horizontal="center" vertical="center"/>
    </xf>
    <xf numFmtId="0" fontId="1" fillId="0" borderId="83" xfId="18" applyBorder="1" applyAlignment="1">
      <alignment horizontal="center" vertical="center" wrapText="1"/>
    </xf>
    <xf numFmtId="0" fontId="1" fillId="0" borderId="91" xfId="18" applyBorder="1" applyAlignment="1">
      <alignment horizontal="center" vertical="center" wrapText="1"/>
    </xf>
    <xf numFmtId="0" fontId="36" fillId="0" borderId="79" xfId="18" applyFont="1" applyBorder="1" applyAlignment="1">
      <alignment horizontal="center" vertical="center" wrapText="1"/>
    </xf>
    <xf numFmtId="0" fontId="39" fillId="16" borderId="24" xfId="18" applyFont="1" applyFill="1" applyBorder="1" applyAlignment="1">
      <alignment horizontal="center" vertical="center"/>
    </xf>
    <xf numFmtId="0" fontId="39" fillId="16" borderId="88" xfId="18" applyFont="1" applyFill="1" applyBorder="1" applyAlignment="1">
      <alignment horizontal="center" vertical="center"/>
    </xf>
    <xf numFmtId="0" fontId="36" fillId="13" borderId="0" xfId="18" applyFont="1" applyFill="1" applyBorder="1" applyAlignment="1">
      <alignment horizontal="center" vertical="center"/>
    </xf>
    <xf numFmtId="0" fontId="38" fillId="0" borderId="0" xfId="18" applyFont="1" applyAlignment="1">
      <alignment vertical="center"/>
    </xf>
    <xf numFmtId="0" fontId="36" fillId="0" borderId="73" xfId="18" applyFont="1" applyBorder="1" applyAlignment="1">
      <alignment horizontal="center" vertical="center" wrapText="1"/>
    </xf>
    <xf numFmtId="0" fontId="36" fillId="0" borderId="78" xfId="18" applyFont="1" applyBorder="1" applyAlignment="1">
      <alignment horizontal="center" vertical="center" wrapText="1"/>
    </xf>
    <xf numFmtId="0" fontId="36" fillId="0" borderId="41" xfId="18" applyFont="1" applyBorder="1" applyAlignment="1">
      <alignment horizontal="center" vertical="top" textRotation="255" wrapText="1"/>
    </xf>
    <xf numFmtId="0" fontId="36" fillId="0" borderId="83" xfId="18" applyFont="1" applyBorder="1" applyAlignment="1">
      <alignment horizontal="center" vertical="top" textRotation="255" wrapText="1"/>
    </xf>
    <xf numFmtId="49" fontId="37" fillId="7" borderId="86" xfId="18" applyNumberFormat="1" applyFont="1" applyFill="1" applyBorder="1" applyAlignment="1">
      <alignment horizontal="right" vertical="center" wrapText="1"/>
    </xf>
    <xf numFmtId="49" fontId="37" fillId="7" borderId="83" xfId="18" applyNumberFormat="1" applyFont="1" applyFill="1" applyBorder="1" applyAlignment="1">
      <alignment horizontal="right" vertical="center" wrapText="1"/>
    </xf>
  </cellXfs>
  <cellStyles count="19">
    <cellStyle name="Calc Currency (0)" xfId="1"/>
    <cellStyle name="Header1" xfId="2"/>
    <cellStyle name="Header2" xfId="3"/>
    <cellStyle name="Normal_#18-Internet" xfId="4"/>
    <cellStyle name="subhead" xfId="5"/>
    <cellStyle name="パーセント" xfId="6" builtinId="5"/>
    <cellStyle name="桁区切り" xfId="11" builtinId="6"/>
    <cellStyle name="桁区切り 2" xfId="10"/>
    <cellStyle name="桁区切り 3" xfId="13"/>
    <cellStyle name="標準" xfId="0" builtinId="0"/>
    <cellStyle name="標準 2" xfId="8"/>
    <cellStyle name="標準 3" xfId="9"/>
    <cellStyle name="標準 4" xfId="12"/>
    <cellStyle name="標準 4 2" xfId="14"/>
    <cellStyle name="標準 5" xfId="15"/>
    <cellStyle name="標準 5 2" xfId="16"/>
    <cellStyle name="標準 5 3" xfId="17"/>
    <cellStyle name="標準 5 4" xfId="18"/>
    <cellStyle name="未定義" xfId="7"/>
  </cellStyles>
  <dxfs count="0"/>
  <tableStyles count="0" defaultTableStyle="TableStyleMedium2"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238125</xdr:colOff>
      <xdr:row>0</xdr:row>
      <xdr:rowOff>95245</xdr:rowOff>
    </xdr:from>
    <xdr:to>
      <xdr:col>15</xdr:col>
      <xdr:colOff>695325</xdr:colOff>
      <xdr:row>46</xdr:row>
      <xdr:rowOff>123824</xdr:rowOff>
    </xdr:to>
    <xdr:sp macro="" textlink="">
      <xdr:nvSpPr>
        <xdr:cNvPr id="3" name="正方形/長方形 2"/>
        <xdr:cNvSpPr/>
      </xdr:nvSpPr>
      <xdr:spPr>
        <a:xfrm>
          <a:off x="8429625" y="95245"/>
          <a:ext cx="6886575" cy="105441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ja-JP" sz="1200" b="0" i="0" u="sng" baseline="0">
              <a:solidFill>
                <a:schemeClr val="lt1"/>
              </a:solidFill>
              <a:effectLst/>
              <a:latin typeface="+mn-lt"/>
              <a:ea typeface="+mn-ea"/>
              <a:cs typeface="+mn-cs"/>
            </a:rPr>
            <a:t>部署名は研究担当者所属・役職欄に記載してください。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「申請者肩書」：</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「申請者氏名」：名字とお名前の間に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「事業名」「プログラム名」：</a:t>
          </a:r>
          <a:r>
            <a:rPr kumimoji="1" lang="ja-JP" altLang="ja-JP" sz="1100">
              <a:solidFill>
                <a:schemeClr val="lt1"/>
              </a:solidFill>
              <a:effectLst/>
              <a:latin typeface="+mn-lt"/>
              <a:ea typeface="+mn-ea"/>
              <a:cs typeface="+mn-cs"/>
            </a:rPr>
            <a:t>同ファイルの「事業名プログラム名、課題管理番号付与ルール」のシートよりご選択ください</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「補助事業担当者所属・役職」：</a:t>
          </a:r>
          <a:r>
            <a:rPr kumimoji="1" lang="ja-JP" altLang="ja-JP" sz="1200">
              <a:solidFill>
                <a:schemeClr val="lt1"/>
              </a:solidFill>
              <a:effectLst/>
              <a:latin typeface="+mn-lt"/>
              <a:ea typeface="+mn-ea"/>
              <a:cs typeface="+mn-cs"/>
            </a:rPr>
            <a:t>大学の場合「○○学部、大学院△△研究科　教授等役職」まで</a:t>
          </a:r>
          <a:endParaRPr lang="ja-JP" altLang="ja-JP" sz="1200">
            <a:effectLst/>
          </a:endParaRPr>
        </a:p>
        <a:p>
          <a:r>
            <a:rPr kumimoji="1" lang="ja-JP" altLang="ja-JP" sz="1200">
              <a:solidFill>
                <a:schemeClr val="lt1"/>
              </a:solidFill>
              <a:effectLst/>
              <a:latin typeface="+mn-lt"/>
              <a:ea typeface="+mn-ea"/>
              <a:cs typeface="+mn-cs"/>
            </a:rPr>
            <a:t>　　　　　　　　　　　　　　　　　　　企業等の場合「○○部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a:t>
          </a:r>
          <a:r>
            <a:rPr lang="ja-JP" altLang="en-US" sz="1200" u="sng">
              <a:solidFill>
                <a:schemeClr val="lt1"/>
              </a:solidFill>
              <a:effectLst/>
              <a:latin typeface="+mn-lt"/>
              <a:ea typeface="+mn-ea"/>
              <a:cs typeface="+mn-cs"/>
            </a:rPr>
            <a:t>　　　　　　　　　　　　　　</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「補助事業担当者名」：</a:t>
          </a:r>
          <a:r>
            <a:rPr lang="ja-JP" altLang="en-US" sz="1200" u="sng">
              <a:effectLst/>
            </a:rPr>
            <a:t>名字とお名前の間に１文字分のスペースを入れてください。</a:t>
          </a:r>
          <a:endParaRPr lang="en-US" altLang="ja-JP" sz="1200" u="sng">
            <a:effectLst/>
          </a:endParaRPr>
        </a:p>
        <a:p>
          <a:pPr marL="285750" indent="-285750" algn="l">
            <a:buFont typeface="Arial" panose="020B0604020202020204" pitchFamily="34" charset="0"/>
            <a:buChar char="•"/>
          </a:pPr>
          <a:r>
            <a:rPr lang="ja-JP" altLang="en-US" sz="1200">
              <a:effectLst/>
            </a:rPr>
            <a:t>「補助事業事務連絡担当者</a:t>
          </a:r>
          <a:r>
            <a:rPr lang="en-US" altLang="ja-JP" sz="1200">
              <a:effectLst/>
            </a:rPr>
            <a:t>E-mail</a:t>
          </a:r>
          <a:r>
            <a:rPr lang="ja-JP" altLang="en-US" sz="1200">
              <a:effectLst/>
            </a:rPr>
            <a:t>アドレス」：ｃｃメール送信すべき研究室秘書等の事務連絡ご担当者がいらっしゃる場合に記載してください。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「研究担当者事務連絡担当者氏名」：上記にて記入した場合に、差し支えなければご記入願います。</a:t>
          </a:r>
          <a:endParaRPr lang="en-US" altLang="ja-JP" sz="1200">
            <a:effectLst/>
          </a:endParaRP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・・・契約に関するご担当窓口の情報をご入力ください（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kumimoji="1" lang="ja-JP" altLang="en-US" sz="1100">
              <a:solidFill>
                <a:schemeClr val="lt1"/>
              </a:solidFill>
              <a:effectLst/>
              <a:latin typeface="+mn-lt"/>
              <a:ea typeface="+mn-ea"/>
              <a:cs typeface="+mn-cs"/>
            </a:rPr>
            <a:t>（</a:t>
          </a:r>
          <a:r>
            <a:rPr lang="ja-JP" altLang="en-US" sz="1100" b="0" i="0" u="none" strike="noStrike" baseline="0" smtClean="0">
              <a:solidFill>
                <a:schemeClr val="lt1"/>
              </a:solidFill>
              <a:latin typeface="+mn-lt"/>
              <a:ea typeface="+mn-ea"/>
              <a:cs typeface="+mn-cs"/>
            </a:rPr>
            <a:t>所属する研究者、研究支援人材など、広く研究活動に関わる者を対象に定期的に研究倫理教育を実施する者</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に関する情報をご入力ください。</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kumimoji="1" lang="ja-JP" altLang="en-US" sz="1100">
              <a:solidFill>
                <a:schemeClr val="lt1"/>
              </a:solidFill>
              <a:effectLst/>
              <a:latin typeface="+mn-lt"/>
              <a:ea typeface="+mn-ea"/>
              <a:cs typeface="+mn-cs"/>
            </a:rPr>
            <a:t>（</a:t>
          </a:r>
          <a:r>
            <a:rPr lang="ja-JP" altLang="en-US" sz="1100" b="0" i="0" u="none" strike="noStrike" baseline="0" smtClean="0">
              <a:solidFill>
                <a:schemeClr val="lt1"/>
              </a:solidFill>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に関する情報をご入力ください。</a:t>
          </a:r>
          <a:endParaRPr kumimoji="1" lang="en-US" altLang="ja-JP" sz="1100">
            <a:solidFill>
              <a:schemeClr val="lt1"/>
            </a:solidFill>
            <a:effectLst/>
            <a:latin typeface="+mn-lt"/>
            <a:ea typeface="+mn-ea"/>
            <a:cs typeface="+mn-cs"/>
          </a:endParaRPr>
        </a:p>
        <a:p>
          <a:pPr rtl="0"/>
          <a:r>
            <a:rPr lang="ja-JP" altLang="ja-JP" sz="1100" b="0" i="0" baseline="0">
              <a:solidFill>
                <a:schemeClr val="lt1"/>
              </a:solidFill>
              <a:effectLst/>
              <a:latin typeface="+mn-lt"/>
              <a:ea typeface="+mn-ea"/>
              <a:cs typeface="+mn-cs"/>
            </a:rPr>
            <a:t>　　</a:t>
          </a:r>
          <a:r>
            <a:rPr lang="en-US" altLang="ja-JP" sz="1100" b="0" i="0" baseline="0">
              <a:solidFill>
                <a:schemeClr val="lt1"/>
              </a:solidFill>
              <a:effectLst/>
              <a:latin typeface="+mn-lt"/>
              <a:ea typeface="+mn-ea"/>
              <a:cs typeface="+mn-cs"/>
            </a:rPr>
            <a:t>※</a:t>
          </a:r>
          <a:r>
            <a:rPr lang="ja-JP" altLang="ja-JP" sz="110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200">
            <a:effectLst/>
          </a:endParaRPr>
        </a:p>
        <a:p>
          <a:pPr rtl="0"/>
          <a:r>
            <a:rPr lang="ja-JP" altLang="ja-JP" sz="110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200">
            <a:effectLst/>
          </a:endParaRPr>
        </a:p>
        <a:p>
          <a:pPr rtl="0"/>
          <a:r>
            <a:rPr lang="ja-JP" altLang="ja-JP" sz="1100" b="0" i="0" baseline="0">
              <a:solidFill>
                <a:schemeClr val="lt1"/>
              </a:solidFill>
              <a:effectLst/>
              <a:latin typeface="+mn-lt"/>
              <a:ea typeface="+mn-ea"/>
              <a:cs typeface="+mn-cs"/>
            </a:rPr>
            <a:t>　　　だく予定です。</a:t>
          </a:r>
          <a:endParaRPr lang="ja-JP" altLang="ja-JP" sz="1200">
            <a:effectLst/>
          </a:endParaRPr>
        </a:p>
        <a:p>
          <a:pPr rtl="0"/>
          <a:r>
            <a:rPr lang="ja-JP" altLang="ja-JP" sz="1100" b="0" i="0" baseline="0">
              <a:solidFill>
                <a:schemeClr val="lt1"/>
              </a:solidFill>
              <a:effectLst/>
              <a:latin typeface="+mn-lt"/>
              <a:ea typeface="+mn-ea"/>
              <a:cs typeface="+mn-cs"/>
            </a:rPr>
            <a:t>　　　記入にあたりましては、次の要領でお願いいたします。</a:t>
          </a:r>
          <a:endParaRPr lang="ja-JP" altLang="ja-JP" sz="1200">
            <a:effectLst/>
          </a:endParaRPr>
        </a:p>
        <a:p>
          <a:pPr rtl="0"/>
          <a:r>
            <a:rPr lang="ja-JP" altLang="ja-JP" sz="110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200">
            <a:effectLst/>
          </a:endParaRPr>
        </a:p>
        <a:p>
          <a:pPr rtl="0"/>
          <a:r>
            <a:rPr lang="ja-JP" altLang="ja-JP" sz="1100" b="0" i="0" baseline="0">
              <a:solidFill>
                <a:schemeClr val="lt1"/>
              </a:solidFill>
              <a:effectLst/>
              <a:latin typeface="+mn-lt"/>
              <a:ea typeface="+mn-ea"/>
              <a:cs typeface="+mn-cs"/>
            </a:rPr>
            <a:t>　　　　りますので、その場合は同様の職務を担っている方について記入してください。</a:t>
          </a:r>
          <a:endParaRPr lang="ja-JP" altLang="ja-JP" sz="1200">
            <a:effectLst/>
          </a:endParaRPr>
        </a:p>
        <a:p>
          <a:pPr rtl="0"/>
          <a:r>
            <a:rPr lang="ja-JP" altLang="ja-JP" sz="110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200">
            <a:effectLst/>
          </a:endParaRPr>
        </a:p>
        <a:p>
          <a:pPr rtl="0"/>
          <a:r>
            <a:rPr lang="ja-JP" altLang="ja-JP" sz="1100" b="0" i="0" baseline="0">
              <a:solidFill>
                <a:schemeClr val="lt1"/>
              </a:solidFill>
              <a:effectLst/>
              <a:latin typeface="+mn-lt"/>
              <a:ea typeface="+mn-ea"/>
              <a:cs typeface="+mn-cs"/>
            </a:rPr>
            <a:t>　　　・各種のご案内を責任者に直接お送りすることに問題があるようでしたら、電話・</a:t>
          </a:r>
          <a:r>
            <a:rPr lang="en-US" altLang="ja-JP" sz="1100" b="0" i="0" baseline="0">
              <a:solidFill>
                <a:schemeClr val="lt1"/>
              </a:solidFill>
              <a:effectLst/>
              <a:latin typeface="+mn-lt"/>
              <a:ea typeface="+mn-ea"/>
              <a:cs typeface="+mn-cs"/>
            </a:rPr>
            <a:t>Fax</a:t>
          </a:r>
          <a:r>
            <a:rPr lang="ja-JP" altLang="ja-JP" sz="1100" b="0" i="0" baseline="0">
              <a:solidFill>
                <a:schemeClr val="lt1"/>
              </a:solidFill>
              <a:effectLst/>
              <a:latin typeface="+mn-lt"/>
              <a:ea typeface="+mn-ea"/>
              <a:cs typeface="+mn-cs"/>
            </a:rPr>
            <a:t>・</a:t>
          </a:r>
          <a:r>
            <a:rPr lang="en-US" altLang="ja-JP" sz="1100" b="0" i="0" baseline="0">
              <a:solidFill>
                <a:schemeClr val="lt1"/>
              </a:solidFill>
              <a:effectLst/>
              <a:latin typeface="+mn-lt"/>
              <a:ea typeface="+mn-ea"/>
              <a:cs typeface="+mn-cs"/>
            </a:rPr>
            <a:t>E-mail</a:t>
          </a:r>
          <a:r>
            <a:rPr lang="ja-JP" altLang="ja-JP" sz="1100" b="0" i="0" baseline="0">
              <a:solidFill>
                <a:schemeClr val="lt1"/>
              </a:solidFill>
              <a:effectLst/>
              <a:latin typeface="+mn-lt"/>
              <a:ea typeface="+mn-ea"/>
              <a:cs typeface="+mn-cs"/>
            </a:rPr>
            <a:t>欄は事務担当部</a:t>
          </a:r>
          <a:endParaRPr lang="ja-JP" altLang="ja-JP" sz="1200">
            <a:effectLst/>
          </a:endParaRPr>
        </a:p>
        <a:p>
          <a:pPr rtl="0"/>
          <a:r>
            <a:rPr lang="ja-JP" altLang="ja-JP" sz="110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200">
            <a:effectLst/>
          </a:endParaRPr>
        </a:p>
        <a:p>
          <a:pPr marL="285750" indent="-285750" algn="l">
            <a:buFont typeface="Arial" panose="020B0604020202020204" pitchFamily="34" charset="0"/>
            <a:buChar char="•"/>
          </a:pPr>
          <a:endParaRPr lang="ja-JP" altLang="ja-JP" sz="1200">
            <a:effectLst/>
          </a:endParaRPr>
        </a:p>
        <a:p>
          <a:pPr marL="285750" indent="-285750" algn="l">
            <a:buFont typeface="Arial" panose="020B0604020202020204" pitchFamily="34" charset="0"/>
            <a:buChar char="•"/>
          </a:pPr>
          <a:endParaRPr lang="ja-JP" altLang="ja-JP" sz="1200">
            <a:effectLst/>
          </a:endParaRPr>
        </a:p>
        <a:p>
          <a:pPr marL="285750" indent="-285750" algn="l">
            <a:buFont typeface="Arial" panose="020B0604020202020204" pitchFamily="34" charset="0"/>
            <a:buChar char="•"/>
          </a:pPr>
          <a:endParaRPr lang="en-US" altLang="ja-JP" sz="1200">
            <a:effectLst/>
          </a:endParaRPr>
        </a:p>
        <a:p>
          <a:pPr algn="l"/>
          <a:endParaRPr lang="ja-JP" altLang="ja-JP" sz="1600">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80596</xdr:colOff>
      <xdr:row>0</xdr:row>
      <xdr:rowOff>87923</xdr:rowOff>
    </xdr:from>
    <xdr:to>
      <xdr:col>9</xdr:col>
      <xdr:colOff>535015</xdr:colOff>
      <xdr:row>7</xdr:row>
      <xdr:rowOff>58615</xdr:rowOff>
    </xdr:to>
    <xdr:sp macro="" textlink="">
      <xdr:nvSpPr>
        <xdr:cNvPr id="2" name="テキスト ボックス 1"/>
        <xdr:cNvSpPr txBox="1"/>
      </xdr:nvSpPr>
      <xdr:spPr>
        <a:xfrm>
          <a:off x="6576646" y="87923"/>
          <a:ext cx="4245369" cy="1589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19</xdr:row>
      <xdr:rowOff>190501</xdr:rowOff>
    </xdr:to>
    <xdr:sp macro="" textlink="">
      <xdr:nvSpPr>
        <xdr:cNvPr id="2" name="正方形/長方形 1"/>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見積書がある場合は見積書に記載の金額（消費税抜き）を入力してください。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5</xdr:row>
      <xdr:rowOff>76199</xdr:rowOff>
    </xdr:from>
    <xdr:to>
      <xdr:col>18</xdr:col>
      <xdr:colOff>304800</xdr:colOff>
      <xdr:row>19</xdr:row>
      <xdr:rowOff>57150</xdr:rowOff>
    </xdr:to>
    <xdr:sp macro="" textlink="">
      <xdr:nvSpPr>
        <xdr:cNvPr id="5" name="正方形/長方形 4"/>
        <xdr:cNvSpPr/>
      </xdr:nvSpPr>
      <xdr:spPr>
        <a:xfrm>
          <a:off x="9315450" y="1133474"/>
          <a:ext cx="8420100" cy="30480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a:t>
          </a:r>
          <a:r>
            <a:rPr kumimoji="1" lang="ja-JP" altLang="en-US" sz="1100">
              <a:solidFill>
                <a:schemeClr val="lt1"/>
              </a:solidFill>
              <a:effectLst/>
              <a:latin typeface="+mn-lt"/>
              <a:ea typeface="+mn-ea"/>
              <a:cs typeface="+mn-cs"/>
            </a:rPr>
            <a:t>セルのロック解除が必要ですので、</a:t>
          </a:r>
          <a:r>
            <a:rPr kumimoji="1" lang="en-US" altLang="ja-JP" sz="1100">
              <a:solidFill>
                <a:schemeClr val="lt1"/>
              </a:solidFill>
              <a:effectLst/>
              <a:latin typeface="+mn-lt"/>
              <a:ea typeface="+mn-ea"/>
              <a:cs typeface="+mn-cs"/>
            </a:rPr>
            <a:t>AMED</a:t>
          </a:r>
          <a:r>
            <a:rPr kumimoji="1" lang="ja-JP" altLang="en-US" sz="1100">
              <a:solidFill>
                <a:schemeClr val="lt1"/>
              </a:solidFill>
              <a:effectLst/>
              <a:latin typeface="+mn-lt"/>
              <a:ea typeface="+mn-ea"/>
              <a:cs typeface="+mn-cs"/>
            </a:rPr>
            <a:t>担当者にご相談ください</a:t>
          </a:r>
          <a:r>
            <a:rPr kumimoji="1" lang="ja-JP" altLang="ja-JP" sz="1100">
              <a:solidFill>
                <a:schemeClr val="lt1"/>
              </a:solidFill>
              <a:effectLst/>
              <a:latin typeface="+mn-lt"/>
              <a:ea typeface="+mn-ea"/>
              <a:cs typeface="+mn-cs"/>
            </a:rPr>
            <a:t>。</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104775</xdr:colOff>
      <xdr:row>4</xdr:row>
      <xdr:rowOff>9524</xdr:rowOff>
    </xdr:from>
    <xdr:to>
      <xdr:col>25</xdr:col>
      <xdr:colOff>485775</xdr:colOff>
      <xdr:row>20</xdr:row>
      <xdr:rowOff>123825</xdr:rowOff>
    </xdr:to>
    <xdr:sp macro="" textlink="">
      <xdr:nvSpPr>
        <xdr:cNvPr id="2" name="正方形/長方形 1"/>
        <xdr:cNvSpPr/>
      </xdr:nvSpPr>
      <xdr:spPr>
        <a:xfrm>
          <a:off x="11382375" y="914399"/>
          <a:ext cx="9296400" cy="43815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出張者／出張者名を記入してください。出張者は補助事業参加者リストに記載が必要です。（有識者等の招聘旅費を除きます。）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algn="l"/>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66675</xdr:colOff>
      <xdr:row>1</xdr:row>
      <xdr:rowOff>142875</xdr:rowOff>
    </xdr:from>
    <xdr:to>
      <xdr:col>17</xdr:col>
      <xdr:colOff>76200</xdr:colOff>
      <xdr:row>23</xdr:row>
      <xdr:rowOff>9525</xdr:rowOff>
    </xdr:to>
    <xdr:sp macro="" textlink="">
      <xdr:nvSpPr>
        <xdr:cNvPr id="3" name="正方形/長方形 2"/>
        <xdr:cNvSpPr/>
      </xdr:nvSpPr>
      <xdr:spPr>
        <a:xfrm>
          <a:off x="9372600" y="323850"/>
          <a:ext cx="9305925" cy="4676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en-US" altLang="ja-JP" sz="16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積算根拠　月給</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社会保険事業主負担等などを含めた１ヶ月分の支給総額を入力してください。時給制の場合は１ヶ月分に換算して入力してください。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支払月数／給与を計上する月数を入力してください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ja-JP" sz="1100">
              <a:solidFill>
                <a:schemeClr val="lt1"/>
              </a:solidFill>
              <a:effectLst/>
              <a:latin typeface="+mn-lt"/>
              <a:ea typeface="+mn-ea"/>
              <a:cs typeface="+mn-cs"/>
            </a:rPr>
            <a:t>賞与／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ja-JP" altLang="ja-JP" sz="1100">
            <a:effectLst/>
          </a:endParaRPr>
        </a:p>
        <a:p>
          <a:pPr marL="171450" indent="-171450">
            <a:buFont typeface="Arial" panose="020B0604020202020204" pitchFamily="34" charset="0"/>
            <a:buChar char="•"/>
          </a:pPr>
          <a:r>
            <a:rPr lang="ja-JP" altLang="en-US">
              <a:effectLst/>
            </a:rPr>
            <a:t>エフォート率／当事業のエフォート率を入力してください。専従の場合は１００と入力してください。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a:effectLst/>
            </a:rPr>
            <a:t>人件費を計上する場合は「補助事業参加者リスト」にも必ず記載してください。「補助事業参加者リスト」に記載が無い場合は計上できません。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104776</xdr:colOff>
      <xdr:row>4</xdr:row>
      <xdr:rowOff>28576</xdr:rowOff>
    </xdr:from>
    <xdr:to>
      <xdr:col>16</xdr:col>
      <xdr:colOff>676276</xdr:colOff>
      <xdr:row>15</xdr:row>
      <xdr:rowOff>66675</xdr:rowOff>
    </xdr:to>
    <xdr:sp macro="" textlink="">
      <xdr:nvSpPr>
        <xdr:cNvPr id="4" name="正方形/長方形 3"/>
        <xdr:cNvSpPr/>
      </xdr:nvSpPr>
      <xdr:spPr>
        <a:xfrm>
          <a:off x="8067676" y="609601"/>
          <a:ext cx="8115300" cy="24479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価／支払する謝金の単価（税抜き）を記載してください。時給の場合は日給に換算して記入してください。その場合は時間単価を用務目的欄に記載してください。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104775</xdr:colOff>
      <xdr:row>3</xdr:row>
      <xdr:rowOff>38099</xdr:rowOff>
    </xdr:from>
    <xdr:to>
      <xdr:col>17</xdr:col>
      <xdr:colOff>533400</xdr:colOff>
      <xdr:row>16</xdr:row>
      <xdr:rowOff>85725</xdr:rowOff>
    </xdr:to>
    <xdr:sp macro="" textlink="">
      <xdr:nvSpPr>
        <xdr:cNvPr id="2" name="正方形/長方形 1"/>
        <xdr:cNvSpPr/>
      </xdr:nvSpPr>
      <xdr:spPr>
        <a:xfrm>
          <a:off x="9391650" y="657224"/>
          <a:ext cx="7905750" cy="2895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en-US" sz="1600" b="0" i="0">
              <a:solidFill>
                <a:schemeClr val="lt1"/>
              </a:solidFill>
              <a:effectLst/>
              <a:latin typeface="+mn-lt"/>
              <a:ea typeface="+mn-ea"/>
              <a:cs typeface="+mn-cs"/>
            </a:rPr>
            <a:t>が特に必要と判断した場合に、委託を承認する場合があります。</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19</xdr:row>
      <xdr:rowOff>152400</xdr:rowOff>
    </xdr:to>
    <xdr:sp macro="" textlink="">
      <xdr:nvSpPr>
        <xdr:cNvPr id="4" name="正方形/長方形 3"/>
        <xdr:cNvSpPr/>
      </xdr:nvSpPr>
      <xdr:spPr>
        <a:xfrm>
          <a:off x="10687050" y="371475"/>
          <a:ext cx="8267700" cy="3686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323850</xdr:colOff>
      <xdr:row>2</xdr:row>
      <xdr:rowOff>200024</xdr:rowOff>
    </xdr:from>
    <xdr:to>
      <xdr:col>3</xdr:col>
      <xdr:colOff>1133475</xdr:colOff>
      <xdr:row>8</xdr:row>
      <xdr:rowOff>76200</xdr:rowOff>
    </xdr:to>
    <xdr:sp macro="" textlink="">
      <xdr:nvSpPr>
        <xdr:cNvPr id="2" name="正方形/長方形 1"/>
        <xdr:cNvSpPr/>
      </xdr:nvSpPr>
      <xdr:spPr>
        <a:xfrm>
          <a:off x="1476375" y="638174"/>
          <a:ext cx="4714875"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補助事業では対象外費目のため、</a:t>
          </a:r>
          <a:endParaRPr kumimoji="1" lang="en-US" altLang="ja-JP" sz="1600"/>
        </a:p>
        <a:p>
          <a:pPr algn="l"/>
          <a:r>
            <a:rPr kumimoji="1" lang="ja-JP" altLang="en-US" sz="1600"/>
            <a:t>作成不要です。</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6FFFF"/>
    <pageSetUpPr fitToPage="1"/>
  </sheetPr>
  <dimension ref="A1:G59"/>
  <sheetViews>
    <sheetView tabSelected="1" view="pageBreakPreview" zoomScaleNormal="85" zoomScaleSheetLayoutView="100" workbookViewId="0"/>
  </sheetViews>
  <sheetFormatPr defaultColWidth="9.375" defaultRowHeight="18" customHeight="1"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7" ht="18" customHeight="1" x14ac:dyDescent="0.15">
      <c r="A1" s="9" t="s">
        <v>194</v>
      </c>
      <c r="B1" s="252"/>
      <c r="E1" s="9" t="s">
        <v>113</v>
      </c>
      <c r="F1" s="115" t="s">
        <v>114</v>
      </c>
    </row>
    <row r="2" spans="1:7" ht="18" customHeight="1" x14ac:dyDescent="0.15">
      <c r="A2" s="1" t="s">
        <v>76</v>
      </c>
    </row>
    <row r="3" spans="1:7" ht="18" customHeight="1" x14ac:dyDescent="0.15">
      <c r="A3" s="9" t="s">
        <v>148</v>
      </c>
      <c r="B3" s="517"/>
      <c r="C3" s="517"/>
      <c r="D3" s="517"/>
      <c r="E3" s="517"/>
      <c r="F3" s="116"/>
    </row>
    <row r="4" spans="1:7" ht="18" customHeight="1" x14ac:dyDescent="0.15">
      <c r="A4" s="9" t="s">
        <v>149</v>
      </c>
      <c r="B4" s="494"/>
      <c r="C4" s="494"/>
      <c r="D4" s="494"/>
      <c r="E4" s="494"/>
      <c r="F4" s="494"/>
    </row>
    <row r="5" spans="1:7" ht="18" customHeight="1" x14ac:dyDescent="0.15">
      <c r="A5" s="9" t="s">
        <v>150</v>
      </c>
      <c r="B5" s="494"/>
      <c r="C5" s="494"/>
      <c r="D5" s="494"/>
      <c r="E5" s="494"/>
      <c r="F5" s="494"/>
    </row>
    <row r="6" spans="1:7" ht="18" customHeight="1" x14ac:dyDescent="0.15">
      <c r="A6" s="9" t="s">
        <v>147</v>
      </c>
      <c r="B6" s="494"/>
      <c r="C6" s="494"/>
      <c r="D6" s="494"/>
      <c r="E6" s="494"/>
      <c r="F6" s="494"/>
    </row>
    <row r="7" spans="1:7" ht="18" customHeight="1" x14ac:dyDescent="0.15">
      <c r="A7" s="9" t="s">
        <v>115</v>
      </c>
      <c r="B7" s="494"/>
      <c r="C7" s="494"/>
      <c r="D7" s="494"/>
      <c r="E7" s="494"/>
      <c r="F7" s="494"/>
    </row>
    <row r="8" spans="1:7" ht="18" customHeight="1" x14ac:dyDescent="0.15">
      <c r="A8" s="9" t="s">
        <v>151</v>
      </c>
      <c r="B8" s="494"/>
      <c r="C8" s="494"/>
      <c r="D8" s="494"/>
      <c r="E8" s="494"/>
      <c r="F8" s="494"/>
    </row>
    <row r="9" spans="1:7" ht="18" customHeight="1" x14ac:dyDescent="0.15">
      <c r="A9" s="9" t="s">
        <v>152</v>
      </c>
      <c r="B9" s="518"/>
      <c r="C9" s="518"/>
      <c r="D9" s="111" t="s">
        <v>116</v>
      </c>
      <c r="E9" s="117"/>
      <c r="F9" s="98"/>
    </row>
    <row r="10" spans="1:7" ht="18" customHeight="1" x14ac:dyDescent="0.15">
      <c r="A10" s="9" t="s">
        <v>153</v>
      </c>
      <c r="B10" s="518"/>
      <c r="C10" s="518"/>
      <c r="D10" s="96" t="s">
        <v>116</v>
      </c>
      <c r="E10" s="117"/>
      <c r="F10" s="98"/>
    </row>
    <row r="11" spans="1:7" ht="18" customHeight="1" x14ac:dyDescent="0.15">
      <c r="A11" s="9" t="s">
        <v>154</v>
      </c>
      <c r="B11" s="492"/>
      <c r="C11" s="492"/>
      <c r="D11" s="492"/>
      <c r="E11" s="492"/>
      <c r="F11" s="492"/>
    </row>
    <row r="12" spans="1:7" ht="18" customHeight="1" thickBot="1" x14ac:dyDescent="0.2">
      <c r="A12" s="9" t="s">
        <v>167</v>
      </c>
      <c r="B12" s="516"/>
      <c r="C12" s="516"/>
      <c r="D12" s="516"/>
      <c r="E12" s="516"/>
      <c r="F12" s="516"/>
    </row>
    <row r="13" spans="1:7" ht="18" customHeight="1" thickTop="1" x14ac:dyDescent="0.15">
      <c r="A13" s="109" t="s">
        <v>155</v>
      </c>
      <c r="B13" s="492"/>
      <c r="C13" s="492"/>
      <c r="D13" s="492"/>
      <c r="E13" s="110" t="s">
        <v>168</v>
      </c>
      <c r="F13" s="118"/>
    </row>
    <row r="14" spans="1:7" ht="18" customHeight="1" x14ac:dyDescent="0.15">
      <c r="A14" s="62" t="s">
        <v>75</v>
      </c>
      <c r="B14" s="515"/>
      <c r="C14" s="515"/>
      <c r="D14" s="515"/>
      <c r="E14" s="108" t="s">
        <v>156</v>
      </c>
      <c r="F14" s="118"/>
    </row>
    <row r="15" spans="1:7" ht="18" customHeight="1" thickBot="1" x14ac:dyDescent="0.2">
      <c r="A15" s="1" t="s">
        <v>117</v>
      </c>
      <c r="E15" s="9"/>
      <c r="F15" s="9" t="s">
        <v>35</v>
      </c>
    </row>
    <row r="16" spans="1:7" s="13" customFormat="1" ht="18" customHeight="1" thickBot="1" x14ac:dyDescent="0.2">
      <c r="A16" s="10" t="s">
        <v>158</v>
      </c>
      <c r="B16" s="502" t="s">
        <v>161</v>
      </c>
      <c r="C16" s="503"/>
      <c r="D16" s="504"/>
      <c r="E16" s="11" t="s">
        <v>162</v>
      </c>
      <c r="F16" s="12" t="s">
        <v>163</v>
      </c>
      <c r="G16" s="26"/>
    </row>
    <row r="17" spans="1:6" ht="18" customHeight="1" x14ac:dyDescent="0.15">
      <c r="A17" s="14" t="s">
        <v>28</v>
      </c>
      <c r="B17" s="505" t="s">
        <v>118</v>
      </c>
      <c r="C17" s="506"/>
      <c r="D17" s="507"/>
      <c r="E17" s="46">
        <f>設備備品費!G30</f>
        <v>1500000</v>
      </c>
      <c r="F17" s="27">
        <f>SUM(E17:E18)</f>
        <v>2349000</v>
      </c>
    </row>
    <row r="18" spans="1:6" ht="18" customHeight="1" x14ac:dyDescent="0.15">
      <c r="A18" s="15"/>
      <c r="B18" s="508" t="s">
        <v>9</v>
      </c>
      <c r="C18" s="509"/>
      <c r="D18" s="510"/>
      <c r="E18" s="47">
        <f>消耗品費!F40</f>
        <v>849000</v>
      </c>
      <c r="F18" s="28"/>
    </row>
    <row r="19" spans="1:6" ht="18" customHeight="1" x14ac:dyDescent="0.15">
      <c r="A19" s="17" t="s">
        <v>30</v>
      </c>
      <c r="B19" s="508" t="s">
        <v>14</v>
      </c>
      <c r="C19" s="509"/>
      <c r="D19" s="510"/>
      <c r="E19" s="47">
        <f>旅費!L22</f>
        <v>140000</v>
      </c>
      <c r="F19" s="30">
        <f>E19</f>
        <v>140000</v>
      </c>
    </row>
    <row r="20" spans="1:6" ht="18" customHeight="1" x14ac:dyDescent="0.15">
      <c r="A20" s="16" t="s">
        <v>29</v>
      </c>
      <c r="B20" s="508" t="s">
        <v>10</v>
      </c>
      <c r="C20" s="509"/>
      <c r="D20" s="510"/>
      <c r="E20" s="48">
        <f>人件費!I22</f>
        <v>7853772</v>
      </c>
      <c r="F20" s="29">
        <f>SUM(E20:E21)</f>
        <v>7870772</v>
      </c>
    </row>
    <row r="21" spans="1:6" ht="18" customHeight="1" x14ac:dyDescent="0.15">
      <c r="A21" s="15"/>
      <c r="B21" s="508" t="s">
        <v>11</v>
      </c>
      <c r="C21" s="509"/>
      <c r="D21" s="510"/>
      <c r="E21" s="48">
        <f>謝金!E29</f>
        <v>17000</v>
      </c>
      <c r="F21" s="28"/>
    </row>
    <row r="22" spans="1:6" ht="18" customHeight="1" x14ac:dyDescent="0.15">
      <c r="A22" s="16" t="s">
        <v>13</v>
      </c>
      <c r="B22" s="508" t="s">
        <v>159</v>
      </c>
      <c r="C22" s="509"/>
      <c r="D22" s="510"/>
      <c r="E22" s="48">
        <f>委託費!F25</f>
        <v>1500000</v>
      </c>
      <c r="F22" s="29">
        <f>SUM(E22:E23)</f>
        <v>1570000</v>
      </c>
    </row>
    <row r="23" spans="1:6" ht="18" customHeight="1" x14ac:dyDescent="0.15">
      <c r="A23" s="56"/>
      <c r="B23" s="508" t="s">
        <v>13</v>
      </c>
      <c r="C23" s="509"/>
      <c r="D23" s="510"/>
      <c r="E23" s="47">
        <f>SUM(その他!F27)</f>
        <v>70000</v>
      </c>
      <c r="F23" s="32"/>
    </row>
    <row r="24" spans="1:6" ht="18" customHeight="1" x14ac:dyDescent="0.15">
      <c r="A24" s="511" t="s">
        <v>160</v>
      </c>
      <c r="B24" s="512"/>
      <c r="C24" s="512"/>
      <c r="D24" s="513"/>
      <c r="E24" s="49">
        <f>SUM(E17:E23)</f>
        <v>11929772</v>
      </c>
      <c r="F24" s="31">
        <f>E24</f>
        <v>11929772</v>
      </c>
    </row>
    <row r="25" spans="1:6" ht="18" customHeight="1" thickBot="1" x14ac:dyDescent="0.2">
      <c r="A25" s="18" t="s">
        <v>157</v>
      </c>
      <c r="B25" s="97" t="s">
        <v>206</v>
      </c>
      <c r="C25" s="119">
        <v>30</v>
      </c>
      <c r="D25" s="99" t="s">
        <v>45</v>
      </c>
      <c r="E25" s="101"/>
      <c r="F25" s="275">
        <f>ROUNDDOWN(F24*C25/100,0)</f>
        <v>3578931</v>
      </c>
    </row>
    <row r="26" spans="1:6" ht="18" customHeight="1" thickTop="1" thickBot="1" x14ac:dyDescent="0.2">
      <c r="A26" s="498" t="s">
        <v>4</v>
      </c>
      <c r="B26" s="499"/>
      <c r="C26" s="50"/>
      <c r="D26" s="50"/>
      <c r="E26" s="102"/>
      <c r="F26" s="100">
        <f>F24+F25</f>
        <v>15508703</v>
      </c>
    </row>
    <row r="27" spans="1:6" ht="18" customHeight="1" x14ac:dyDescent="0.15">
      <c r="A27" s="19"/>
      <c r="B27" s="19"/>
      <c r="C27" s="19"/>
      <c r="D27" s="19"/>
      <c r="E27" s="61"/>
      <c r="F27" s="61"/>
    </row>
    <row r="28" spans="1:6" ht="18" customHeight="1" x14ac:dyDescent="0.15">
      <c r="A28" s="21" t="s">
        <v>164</v>
      </c>
      <c r="B28" s="19"/>
      <c r="C28" s="19"/>
      <c r="D28" s="19"/>
      <c r="E28" s="20"/>
      <c r="F28" s="20"/>
    </row>
    <row r="29" spans="1:6" ht="18" customHeight="1" x14ac:dyDescent="0.15">
      <c r="A29" s="2" t="s">
        <v>31</v>
      </c>
      <c r="B29" s="482" t="s">
        <v>69</v>
      </c>
      <c r="C29" s="483"/>
      <c r="D29" s="484"/>
      <c r="E29" s="3" t="s">
        <v>72</v>
      </c>
      <c r="F29" s="3" t="s">
        <v>71</v>
      </c>
    </row>
    <row r="30" spans="1:6" ht="18" customHeight="1" x14ac:dyDescent="0.15">
      <c r="A30" s="120"/>
      <c r="B30" s="485"/>
      <c r="C30" s="486"/>
      <c r="D30" s="487"/>
      <c r="E30" s="121"/>
      <c r="F30" s="495"/>
    </row>
    <row r="31" spans="1:6" ht="18" customHeight="1" x14ac:dyDescent="0.15">
      <c r="A31" s="60" t="s">
        <v>73</v>
      </c>
      <c r="B31" s="490" t="s">
        <v>74</v>
      </c>
      <c r="C31" s="490"/>
      <c r="D31" s="490"/>
      <c r="E31" s="60" t="s">
        <v>70</v>
      </c>
      <c r="F31" s="496"/>
    </row>
    <row r="32" spans="1:6" ht="18" customHeight="1" x14ac:dyDescent="0.15">
      <c r="A32" s="216"/>
      <c r="B32" s="491"/>
      <c r="C32" s="492"/>
      <c r="D32" s="493"/>
      <c r="E32" s="122"/>
      <c r="F32" s="497"/>
    </row>
    <row r="33" spans="1:6" ht="18" customHeight="1" x14ac:dyDescent="0.15">
      <c r="A33" s="19"/>
      <c r="B33" s="19"/>
      <c r="C33" s="19"/>
      <c r="D33" s="19"/>
      <c r="E33" s="20"/>
      <c r="F33" s="20"/>
    </row>
    <row r="34" spans="1:6" ht="18" customHeight="1" x14ac:dyDescent="0.15">
      <c r="A34" s="21" t="s">
        <v>165</v>
      </c>
      <c r="B34" s="19"/>
      <c r="C34" s="19"/>
      <c r="D34" s="19"/>
      <c r="E34" s="20"/>
      <c r="F34" s="20"/>
    </row>
    <row r="35" spans="1:6" ht="18" customHeight="1" x14ac:dyDescent="0.15">
      <c r="A35" s="2" t="s">
        <v>31</v>
      </c>
      <c r="B35" s="482" t="s">
        <v>69</v>
      </c>
      <c r="C35" s="483"/>
      <c r="D35" s="484"/>
      <c r="E35" s="3" t="s">
        <v>72</v>
      </c>
      <c r="F35" s="3" t="s">
        <v>71</v>
      </c>
    </row>
    <row r="36" spans="1:6" ht="18" customHeight="1" x14ac:dyDescent="0.15">
      <c r="A36" s="120"/>
      <c r="B36" s="485"/>
      <c r="C36" s="486"/>
      <c r="D36" s="487"/>
      <c r="E36" s="121"/>
      <c r="F36" s="495"/>
    </row>
    <row r="37" spans="1:6" ht="18" customHeight="1" x14ac:dyDescent="0.15">
      <c r="A37" s="60" t="s">
        <v>73</v>
      </c>
      <c r="B37" s="490" t="s">
        <v>74</v>
      </c>
      <c r="C37" s="490"/>
      <c r="D37" s="490"/>
      <c r="E37" s="60" t="s">
        <v>70</v>
      </c>
      <c r="F37" s="496"/>
    </row>
    <row r="38" spans="1:6" ht="18" customHeight="1" x14ac:dyDescent="0.15">
      <c r="A38" s="216"/>
      <c r="B38" s="491"/>
      <c r="C38" s="492"/>
      <c r="D38" s="493"/>
      <c r="E38" s="122"/>
      <c r="F38" s="497"/>
    </row>
    <row r="39" spans="1:6" ht="18" customHeight="1" x14ac:dyDescent="0.15">
      <c r="A39" s="19"/>
      <c r="B39" s="19"/>
      <c r="C39" s="19"/>
      <c r="D39" s="19"/>
      <c r="E39" s="20"/>
      <c r="F39" s="20"/>
    </row>
    <row r="40" spans="1:6" ht="18" customHeight="1" x14ac:dyDescent="0.15">
      <c r="A40" s="21" t="s">
        <v>166</v>
      </c>
      <c r="B40" s="19"/>
      <c r="C40" s="19"/>
      <c r="D40" s="19"/>
      <c r="E40" s="20"/>
      <c r="F40" s="20"/>
    </row>
    <row r="41" spans="1:6" ht="18" customHeight="1" x14ac:dyDescent="0.15">
      <c r="A41" s="2" t="s">
        <v>31</v>
      </c>
      <c r="B41" s="482" t="s">
        <v>69</v>
      </c>
      <c r="C41" s="483"/>
      <c r="D41" s="484"/>
      <c r="E41" s="221"/>
      <c r="F41" s="222"/>
    </row>
    <row r="42" spans="1:6" ht="18" customHeight="1" x14ac:dyDescent="0.15">
      <c r="A42" s="120"/>
      <c r="B42" s="485"/>
      <c r="C42" s="486"/>
      <c r="D42" s="487"/>
      <c r="E42" s="223"/>
      <c r="F42" s="488"/>
    </row>
    <row r="43" spans="1:6" ht="18" customHeight="1" x14ac:dyDescent="0.15">
      <c r="A43" s="60" t="s">
        <v>73</v>
      </c>
      <c r="B43" s="490" t="s">
        <v>74</v>
      </c>
      <c r="C43" s="490"/>
      <c r="D43" s="490"/>
      <c r="E43" s="60" t="s">
        <v>70</v>
      </c>
      <c r="F43" s="489"/>
    </row>
    <row r="44" spans="1:6" ht="18" customHeight="1" x14ac:dyDescent="0.15">
      <c r="A44" s="216"/>
      <c r="B44" s="491"/>
      <c r="C44" s="492"/>
      <c r="D44" s="493"/>
      <c r="E44" s="122"/>
      <c r="F44" s="489"/>
    </row>
    <row r="45" spans="1:6" ht="18" customHeight="1" x14ac:dyDescent="0.15">
      <c r="A45" s="19"/>
      <c r="B45" s="19"/>
      <c r="C45" s="19"/>
      <c r="D45" s="19"/>
      <c r="E45" s="20"/>
      <c r="F45" s="20"/>
    </row>
    <row r="46" spans="1:6" ht="18" customHeight="1" x14ac:dyDescent="0.15">
      <c r="A46" s="21" t="s">
        <v>180</v>
      </c>
      <c r="B46" s="19"/>
      <c r="C46" s="19"/>
      <c r="D46" s="19"/>
      <c r="E46" s="20"/>
      <c r="F46" s="20"/>
    </row>
    <row r="47" spans="1:6" ht="18" customHeight="1" x14ac:dyDescent="0.15">
      <c r="A47" s="219" t="s">
        <v>31</v>
      </c>
      <c r="B47" s="482" t="s">
        <v>69</v>
      </c>
      <c r="C47" s="483"/>
      <c r="D47" s="484"/>
      <c r="E47" s="221"/>
      <c r="F47" s="222"/>
    </row>
    <row r="48" spans="1:6" ht="18" customHeight="1" x14ac:dyDescent="0.15">
      <c r="A48" s="120"/>
      <c r="B48" s="485"/>
      <c r="C48" s="486"/>
      <c r="D48" s="487"/>
      <c r="E48" s="223"/>
      <c r="F48" s="488"/>
    </row>
    <row r="49" spans="1:6" ht="18" customHeight="1" x14ac:dyDescent="0.15">
      <c r="A49" s="218" t="s">
        <v>73</v>
      </c>
      <c r="B49" s="490" t="s">
        <v>74</v>
      </c>
      <c r="C49" s="490"/>
      <c r="D49" s="490"/>
      <c r="E49" s="218" t="s">
        <v>70</v>
      </c>
      <c r="F49" s="489"/>
    </row>
    <row r="50" spans="1:6" ht="18" customHeight="1" x14ac:dyDescent="0.15">
      <c r="A50" s="217"/>
      <c r="B50" s="491"/>
      <c r="C50" s="492"/>
      <c r="D50" s="493"/>
      <c r="E50" s="122"/>
      <c r="F50" s="489"/>
    </row>
    <row r="51" spans="1:6" ht="18" customHeight="1" x14ac:dyDescent="0.15">
      <c r="A51" s="19"/>
      <c r="B51" s="19"/>
      <c r="C51" s="19"/>
      <c r="D51" s="19"/>
      <c r="E51" s="20"/>
      <c r="F51" s="20"/>
    </row>
    <row r="52" spans="1:6" ht="18" customHeight="1" x14ac:dyDescent="0.15">
      <c r="A52" s="21" t="s">
        <v>181</v>
      </c>
      <c r="B52" s="19"/>
      <c r="C52" s="19"/>
      <c r="D52" s="19"/>
      <c r="E52" s="20"/>
      <c r="F52" s="20"/>
    </row>
    <row r="53" spans="1:6" ht="18" customHeight="1" x14ac:dyDescent="0.15">
      <c r="A53" s="219" t="s">
        <v>31</v>
      </c>
      <c r="B53" s="482" t="s">
        <v>69</v>
      </c>
      <c r="C53" s="483"/>
      <c r="D53" s="484"/>
      <c r="E53" s="221"/>
      <c r="F53" s="222"/>
    </row>
    <row r="54" spans="1:6" ht="18" customHeight="1" x14ac:dyDescent="0.15">
      <c r="A54" s="120"/>
      <c r="B54" s="485"/>
      <c r="C54" s="486"/>
      <c r="D54" s="487"/>
      <c r="E54" s="223"/>
      <c r="F54" s="488"/>
    </row>
    <row r="55" spans="1:6" ht="18" customHeight="1" x14ac:dyDescent="0.15">
      <c r="A55" s="218" t="s">
        <v>73</v>
      </c>
      <c r="B55" s="490" t="s">
        <v>74</v>
      </c>
      <c r="C55" s="490"/>
      <c r="D55" s="490"/>
      <c r="E55" s="218" t="s">
        <v>70</v>
      </c>
      <c r="F55" s="489"/>
    </row>
    <row r="56" spans="1:6" ht="18" customHeight="1" x14ac:dyDescent="0.15">
      <c r="A56" s="217"/>
      <c r="B56" s="491"/>
      <c r="C56" s="492"/>
      <c r="D56" s="493"/>
      <c r="E56" s="122"/>
      <c r="F56" s="489"/>
    </row>
    <row r="57" spans="1:6" ht="18" customHeight="1" x14ac:dyDescent="0.15">
      <c r="A57" s="225"/>
      <c r="B57" s="225"/>
      <c r="C57" s="225"/>
      <c r="D57" s="225"/>
      <c r="E57" s="226"/>
      <c r="F57" s="224"/>
    </row>
    <row r="58" spans="1:6" ht="18" customHeight="1" x14ac:dyDescent="0.15">
      <c r="A58" s="514"/>
      <c r="B58" s="514"/>
      <c r="C58" s="514"/>
      <c r="D58" s="514"/>
      <c r="E58" s="514"/>
      <c r="F58" s="251"/>
    </row>
    <row r="59" spans="1:6" ht="18" customHeight="1" x14ac:dyDescent="0.15">
      <c r="A59" s="500"/>
      <c r="B59" s="501"/>
      <c r="C59" s="501"/>
      <c r="D59" s="501"/>
      <c r="E59" s="501"/>
    </row>
  </sheetData>
  <sheetProtection algorithmName="SHA-512" hashValue="jYADRDkqTF0xW+2qZ2skKqzsFsStCaVJJJRTy31kb7WIW2zGgsXCvsPFvYdMpi99HqpgHSx5h2AQ+BNWsGQJiQ==" saltValue="htvGvamHE7Ov4ZufPMAhbQ==" spinCount="100000" sheet="1" objects="1" scenarios="1" formatCells="0" formatColumns="0" formatRows="0"/>
  <mergeCells count="49">
    <mergeCell ref="B4:F4"/>
    <mergeCell ref="B5:F5"/>
    <mergeCell ref="B14:D14"/>
    <mergeCell ref="B12:F12"/>
    <mergeCell ref="B3:E3"/>
    <mergeCell ref="B7:F7"/>
    <mergeCell ref="B9:C9"/>
    <mergeCell ref="B10:C10"/>
    <mergeCell ref="B11:F11"/>
    <mergeCell ref="A59:E59"/>
    <mergeCell ref="B16:D16"/>
    <mergeCell ref="B17:D17"/>
    <mergeCell ref="B18:D18"/>
    <mergeCell ref="B19:D19"/>
    <mergeCell ref="B20:D20"/>
    <mergeCell ref="B21:D21"/>
    <mergeCell ref="B22:D22"/>
    <mergeCell ref="A24:D24"/>
    <mergeCell ref="B41:D41"/>
    <mergeCell ref="B35:D35"/>
    <mergeCell ref="A58:E58"/>
    <mergeCell ref="B43:D43"/>
    <mergeCell ref="B23:D23"/>
    <mergeCell ref="B29:D29"/>
    <mergeCell ref="B44:D44"/>
    <mergeCell ref="B32:D32"/>
    <mergeCell ref="B42:D42"/>
    <mergeCell ref="B31:D31"/>
    <mergeCell ref="B6:F6"/>
    <mergeCell ref="B8:F8"/>
    <mergeCell ref="B13:D13"/>
    <mergeCell ref="B30:D30"/>
    <mergeCell ref="F30:F32"/>
    <mergeCell ref="A26:B26"/>
    <mergeCell ref="F42:F44"/>
    <mergeCell ref="B36:D36"/>
    <mergeCell ref="F36:F38"/>
    <mergeCell ref="B37:D37"/>
    <mergeCell ref="B38:D38"/>
    <mergeCell ref="B47:D47"/>
    <mergeCell ref="B48:D48"/>
    <mergeCell ref="F48:F50"/>
    <mergeCell ref="B49:D49"/>
    <mergeCell ref="B50:D50"/>
    <mergeCell ref="B53:D53"/>
    <mergeCell ref="B54:D54"/>
    <mergeCell ref="F54:F56"/>
    <mergeCell ref="B55:D55"/>
    <mergeCell ref="B56:D56"/>
  </mergeCells>
  <phoneticPr fontId="12"/>
  <printOptions horizontalCentered="1"/>
  <pageMargins left="0.70866141732283472" right="0.70866141732283472" top="0.74803149606299213" bottom="0.74803149606299213" header="0.31496062992125984" footer="0.31496062992125984"/>
  <pageSetup paperSize="9" scale="79" orientation="portrait" blackAndWhite="1" cellComments="asDisplayed" r:id="rId1"/>
  <headerFooter alignWithMargins="0"/>
  <ignoredErrors>
    <ignoredError sqref="D10 C9 F9 F10"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E16"/>
  <sheetViews>
    <sheetView view="pageBreakPreview" zoomScale="130" zoomScaleNormal="100" zoomScaleSheetLayoutView="130" workbookViewId="0">
      <selection activeCell="D15" sqref="A15:D15"/>
    </sheetView>
  </sheetViews>
  <sheetFormatPr defaultRowHeight="13.5" x14ac:dyDescent="0.15"/>
  <cols>
    <col min="1" max="1" width="17.375" style="276" customWidth="1"/>
    <col min="2" max="2" width="12.75" style="276" customWidth="1"/>
    <col min="3" max="3" width="14.125" style="276" customWidth="1"/>
    <col min="4" max="4" width="16.375" style="276" customWidth="1"/>
    <col min="5" max="5" width="13.75" style="276" customWidth="1"/>
    <col min="6" max="16384" width="9" style="276"/>
  </cols>
  <sheetData>
    <row r="1" spans="1:5" ht="14.25" x14ac:dyDescent="0.15">
      <c r="A1" s="579"/>
      <c r="B1" s="579"/>
      <c r="C1" s="579"/>
      <c r="D1" s="579"/>
    </row>
    <row r="2" spans="1:5" ht="15" customHeight="1" thickBot="1" x14ac:dyDescent="0.2">
      <c r="A2" s="292" t="s">
        <v>207</v>
      </c>
      <c r="B2" s="580"/>
      <c r="C2" s="580"/>
      <c r="D2" s="277" t="s">
        <v>195</v>
      </c>
    </row>
    <row r="3" spans="1:5" ht="14.25" thickBot="1" x14ac:dyDescent="0.2">
      <c r="A3" s="290" t="s">
        <v>209</v>
      </c>
      <c r="B3" s="278" t="s">
        <v>203</v>
      </c>
      <c r="C3" s="279" t="s">
        <v>204</v>
      </c>
      <c r="D3" s="278" t="s">
        <v>205</v>
      </c>
    </row>
    <row r="4" spans="1:5" ht="14.25" thickBot="1" x14ac:dyDescent="0.2">
      <c r="A4" s="581" t="s">
        <v>210</v>
      </c>
      <c r="B4" s="280" t="s">
        <v>196</v>
      </c>
      <c r="C4" s="281">
        <f>【鑑】経費等内訳書!E17</f>
        <v>1500000</v>
      </c>
      <c r="D4" s="282">
        <f>C4+C5</f>
        <v>2349000</v>
      </c>
    </row>
    <row r="5" spans="1:5" ht="14.25" thickBot="1" x14ac:dyDescent="0.2">
      <c r="A5" s="582"/>
      <c r="B5" s="283" t="s">
        <v>197</v>
      </c>
      <c r="C5" s="284">
        <f>【鑑】経費等内訳書!E18</f>
        <v>849000</v>
      </c>
      <c r="D5" s="285"/>
    </row>
    <row r="6" spans="1:5" ht="14.25" thickBot="1" x14ac:dyDescent="0.2">
      <c r="A6" s="291" t="s">
        <v>211</v>
      </c>
      <c r="B6" s="286" t="s">
        <v>198</v>
      </c>
      <c r="C6" s="284">
        <f>【鑑】経費等内訳書!E19</f>
        <v>140000</v>
      </c>
      <c r="D6" s="284">
        <f>C6</f>
        <v>140000</v>
      </c>
    </row>
    <row r="7" spans="1:5" ht="14.25" thickBot="1" x14ac:dyDescent="0.2">
      <c r="A7" s="581" t="s">
        <v>212</v>
      </c>
      <c r="B7" s="283" t="s">
        <v>199</v>
      </c>
      <c r="C7" s="284">
        <f>【鑑】経費等内訳書!E20</f>
        <v>7853772</v>
      </c>
      <c r="D7" s="282">
        <f>C7+C8</f>
        <v>7870772</v>
      </c>
    </row>
    <row r="8" spans="1:5" ht="14.25" thickBot="1" x14ac:dyDescent="0.2">
      <c r="A8" s="582"/>
      <c r="B8" s="283" t="s">
        <v>200</v>
      </c>
      <c r="C8" s="284">
        <f>【鑑】経費等内訳書!E21</f>
        <v>17000</v>
      </c>
      <c r="D8" s="285"/>
    </row>
    <row r="9" spans="1:5" ht="14.25" thickBot="1" x14ac:dyDescent="0.2">
      <c r="A9" s="581" t="s">
        <v>13</v>
      </c>
      <c r="B9" s="283" t="s">
        <v>208</v>
      </c>
      <c r="C9" s="284">
        <f>【鑑】経費等内訳書!E22</f>
        <v>1500000</v>
      </c>
      <c r="D9" s="282">
        <f>C9+C10</f>
        <v>1570000</v>
      </c>
    </row>
    <row r="10" spans="1:5" ht="14.25" thickBot="1" x14ac:dyDescent="0.2">
      <c r="A10" s="582"/>
      <c r="B10" s="283" t="s">
        <v>201</v>
      </c>
      <c r="C10" s="289">
        <f>【鑑】経費等内訳書!E23</f>
        <v>70000</v>
      </c>
      <c r="D10" s="285"/>
    </row>
    <row r="11" spans="1:5" ht="14.25" thickBot="1" x14ac:dyDescent="0.2">
      <c r="A11" s="572" t="s">
        <v>213</v>
      </c>
      <c r="B11" s="573"/>
      <c r="C11" s="284">
        <f>SUM(C4:C10)</f>
        <v>11929772</v>
      </c>
      <c r="D11" s="284">
        <f>SUM(D4:D10)</f>
        <v>11929772</v>
      </c>
    </row>
    <row r="12" spans="1:5" ht="14.25" thickBot="1" x14ac:dyDescent="0.2">
      <c r="A12" s="576" t="str">
        <f>CONCATENATE("間接経費/一般管理費（小計の",【鑑】経費等内訳書!C25,"％）")</f>
        <v>間接経費/一般管理費（小計の30％）</v>
      </c>
      <c r="B12" s="577"/>
      <c r="C12" s="578"/>
      <c r="D12" s="284">
        <f>【鑑】経費等内訳書!F25</f>
        <v>3578931</v>
      </c>
    </row>
    <row r="13" spans="1:5" ht="14.25" thickBot="1" x14ac:dyDescent="0.2">
      <c r="A13" s="572" t="s">
        <v>202</v>
      </c>
      <c r="B13" s="574"/>
      <c r="C13" s="575"/>
      <c r="D13" s="284">
        <f>SUM(D11:D12)</f>
        <v>15508703</v>
      </c>
    </row>
    <row r="14" spans="1:5" x14ac:dyDescent="0.15">
      <c r="E14" s="287"/>
    </row>
    <row r="15" spans="1:5" ht="17.25" x14ac:dyDescent="0.15">
      <c r="E15" s="288"/>
    </row>
    <row r="16" spans="1:5" x14ac:dyDescent="0.15">
      <c r="E16" s="287"/>
    </row>
  </sheetData>
  <sheetProtection algorithmName="SHA-512" hashValue="4hF6/7qOHEM6DwcH05BcB2WofqMdRzD549/+wsn5m4Z3XZYiFd5crKQYVrWAMWapi4YXX/N1ZfN4GSPpszLZTw==" saltValue="msidk9pzmvmjUJD+toxfSw==" spinCount="100000" sheet="1" objects="1" scenarios="1" formatCells="0" formatColumns="0" formatRows="0"/>
  <mergeCells count="8">
    <mergeCell ref="A11:B11"/>
    <mergeCell ref="A13:C13"/>
    <mergeCell ref="A12:C12"/>
    <mergeCell ref="A1:D1"/>
    <mergeCell ref="B2:C2"/>
    <mergeCell ref="A4:A5"/>
    <mergeCell ref="A7:A8"/>
    <mergeCell ref="A9:A10"/>
  </mergeCells>
  <phoneticPr fontId="12"/>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BL3"/>
  <sheetViews>
    <sheetView zoomScaleNormal="100" workbookViewId="0">
      <selection activeCell="G12" sqref="G12"/>
    </sheetView>
  </sheetViews>
  <sheetFormatPr defaultRowHeight="13.5" x14ac:dyDescent="0.15"/>
  <cols>
    <col min="1" max="1" width="5.5" style="59" customWidth="1"/>
    <col min="2" max="2" width="20.25" style="59" customWidth="1"/>
    <col min="3" max="3" width="15.125" style="59" customWidth="1"/>
    <col min="4" max="4" width="13.125" style="59" customWidth="1"/>
    <col min="5" max="5" width="15.75" style="59" customWidth="1"/>
    <col min="6" max="6" width="23" style="59" customWidth="1"/>
    <col min="7" max="8" width="42.875" style="59" customWidth="1"/>
    <col min="9" max="9" width="42.875" style="59" hidden="1" customWidth="1"/>
    <col min="10" max="10" width="29.25" style="59" customWidth="1"/>
    <col min="11" max="11" width="18.375" style="59" customWidth="1"/>
    <col min="12" max="12" width="22" style="59" customWidth="1"/>
    <col min="13" max="13" width="25.5" style="59" customWidth="1"/>
    <col min="14" max="15" width="20.75" style="59" customWidth="1"/>
    <col min="16" max="16" width="22.25" style="59" customWidth="1"/>
    <col min="17" max="17" width="22.25" style="59" hidden="1" customWidth="1"/>
    <col min="18" max="18" width="17" style="59" customWidth="1"/>
    <col min="19" max="19" width="15.75" style="59" customWidth="1"/>
    <col min="20" max="21" width="16.375" style="59" customWidth="1"/>
    <col min="22" max="22" width="15.5" style="59" customWidth="1"/>
    <col min="23" max="24" width="15.5" style="59" hidden="1" customWidth="1"/>
    <col min="25" max="25" width="15.5" style="59" customWidth="1"/>
    <col min="26" max="26" width="22.5" style="59" customWidth="1"/>
    <col min="27" max="27" width="12.125" style="59" customWidth="1"/>
    <col min="28" max="28" width="13.25" style="59" customWidth="1"/>
    <col min="29" max="29" width="13" style="59" customWidth="1"/>
    <col min="30" max="31" width="12.25" style="59" customWidth="1"/>
    <col min="32" max="32" width="9.5" style="59" customWidth="1"/>
    <col min="33" max="33" width="12.25" style="59" customWidth="1"/>
    <col min="34" max="34" width="12.25" style="59" hidden="1" customWidth="1"/>
    <col min="35" max="35" width="12.5" style="59" customWidth="1"/>
    <col min="36" max="36" width="36.5" style="59" customWidth="1"/>
    <col min="37" max="37" width="16.375" style="59" customWidth="1"/>
    <col min="38" max="38" width="17.25" style="59" customWidth="1"/>
    <col min="39" max="39" width="17.5" style="59" customWidth="1"/>
    <col min="40" max="40" width="17.25" style="59" customWidth="1"/>
    <col min="41" max="41" width="26.375" style="59" customWidth="1"/>
    <col min="42" max="42" width="14.125" style="59" customWidth="1"/>
    <col min="43" max="43" width="33.625" style="59" customWidth="1"/>
    <col min="44" max="44" width="20.75" style="59" customWidth="1"/>
    <col min="45" max="45" width="21" style="59" customWidth="1"/>
    <col min="46" max="46" width="20.375" style="59" customWidth="1"/>
    <col min="47" max="47" width="16.125" style="59" customWidth="1"/>
    <col min="48" max="48" width="23.125" style="59" customWidth="1"/>
    <col min="49" max="49" width="28.375" style="59" customWidth="1"/>
    <col min="50" max="50" width="19.625" style="59" customWidth="1"/>
    <col min="51" max="51" width="17.25" style="59" customWidth="1"/>
    <col min="52" max="52" width="16.375" style="59" customWidth="1"/>
    <col min="53" max="53" width="20.125" style="59" customWidth="1"/>
    <col min="54" max="54" width="20.75" style="59" customWidth="1"/>
    <col min="55" max="55" width="21" style="59" customWidth="1"/>
    <col min="56" max="56" width="20.375" style="59" customWidth="1"/>
    <col min="57" max="57" width="16.125" style="59" customWidth="1"/>
    <col min="58" max="58" width="23.125" style="59" customWidth="1"/>
    <col min="59" max="59" width="28.375" style="59" customWidth="1"/>
    <col min="60" max="60" width="19.625" style="59" customWidth="1"/>
    <col min="61" max="61" width="17.25" style="59" customWidth="1"/>
    <col min="62" max="62" width="16.375" style="59" customWidth="1"/>
    <col min="63" max="63" width="20.125" style="59" customWidth="1"/>
    <col min="64" max="64" width="22.875" style="59" customWidth="1"/>
    <col min="65" max="65" width="3.75" style="59" customWidth="1"/>
    <col min="66" max="16384" width="9" style="59"/>
  </cols>
  <sheetData>
    <row r="1" spans="1:64" s="249" customFormat="1" ht="39" customHeight="1" thickTop="1" x14ac:dyDescent="0.15">
      <c r="A1" s="227" t="s">
        <v>49</v>
      </c>
      <c r="B1" s="228" t="s">
        <v>50</v>
      </c>
      <c r="C1" s="229" t="s">
        <v>51</v>
      </c>
      <c r="D1" s="230" t="s">
        <v>52</v>
      </c>
      <c r="E1" s="231" t="s">
        <v>53</v>
      </c>
      <c r="F1" s="232" t="s">
        <v>126</v>
      </c>
      <c r="G1" s="233" t="s">
        <v>127</v>
      </c>
      <c r="H1" s="234" t="s">
        <v>54</v>
      </c>
      <c r="I1" s="235" t="s">
        <v>173</v>
      </c>
      <c r="J1" s="236" t="s">
        <v>128</v>
      </c>
      <c r="K1" s="236" t="s">
        <v>55</v>
      </c>
      <c r="L1" s="236" t="s">
        <v>129</v>
      </c>
      <c r="M1" s="233" t="s">
        <v>187</v>
      </c>
      <c r="N1" s="236" t="s">
        <v>130</v>
      </c>
      <c r="O1" s="233" t="s">
        <v>131</v>
      </c>
      <c r="P1" s="233" t="s">
        <v>132</v>
      </c>
      <c r="Q1" s="114" t="s">
        <v>173</v>
      </c>
      <c r="R1" s="233" t="s">
        <v>136</v>
      </c>
      <c r="S1" s="233" t="s">
        <v>133</v>
      </c>
      <c r="T1" s="233" t="s">
        <v>134</v>
      </c>
      <c r="U1" s="233" t="s">
        <v>135</v>
      </c>
      <c r="V1" s="233" t="s">
        <v>137</v>
      </c>
      <c r="W1" s="114" t="s">
        <v>173</v>
      </c>
      <c r="X1" s="114" t="s">
        <v>173</v>
      </c>
      <c r="Y1" s="236" t="s">
        <v>138</v>
      </c>
      <c r="Z1" s="236" t="s">
        <v>139</v>
      </c>
      <c r="AA1" s="232" t="s">
        <v>56</v>
      </c>
      <c r="AB1" s="236" t="s">
        <v>57</v>
      </c>
      <c r="AC1" s="236" t="s">
        <v>58</v>
      </c>
      <c r="AD1" s="236" t="s">
        <v>59</v>
      </c>
      <c r="AE1" s="236" t="s">
        <v>140</v>
      </c>
      <c r="AF1" s="233" t="s">
        <v>188</v>
      </c>
      <c r="AG1" s="233" t="s">
        <v>141</v>
      </c>
      <c r="AH1" s="114" t="s">
        <v>173</v>
      </c>
      <c r="AI1" s="237" t="s">
        <v>142</v>
      </c>
      <c r="AJ1" s="238" t="s">
        <v>143</v>
      </c>
      <c r="AK1" s="238" t="s">
        <v>144</v>
      </c>
      <c r="AL1" s="239" t="s">
        <v>145</v>
      </c>
      <c r="AM1" s="239" t="s">
        <v>60</v>
      </c>
      <c r="AN1" s="239" t="s">
        <v>61</v>
      </c>
      <c r="AO1" s="239" t="s">
        <v>146</v>
      </c>
      <c r="AP1" s="240" t="s">
        <v>62</v>
      </c>
      <c r="AQ1" s="241" t="s">
        <v>63</v>
      </c>
      <c r="AR1" s="241" t="s">
        <v>189</v>
      </c>
      <c r="AS1" s="242" t="s">
        <v>64</v>
      </c>
      <c r="AT1" s="242" t="s">
        <v>60</v>
      </c>
      <c r="AU1" s="242" t="s">
        <v>61</v>
      </c>
      <c r="AV1" s="242" t="s">
        <v>65</v>
      </c>
      <c r="AW1" s="250" t="s">
        <v>190</v>
      </c>
      <c r="AX1" s="243" t="s">
        <v>66</v>
      </c>
      <c r="AY1" s="243" t="s">
        <v>60</v>
      </c>
      <c r="AZ1" s="243" t="s">
        <v>61</v>
      </c>
      <c r="BA1" s="243" t="s">
        <v>67</v>
      </c>
      <c r="BB1" s="244" t="s">
        <v>191</v>
      </c>
      <c r="BC1" s="244" t="s">
        <v>182</v>
      </c>
      <c r="BD1" s="245" t="s">
        <v>60</v>
      </c>
      <c r="BE1" s="245" t="s">
        <v>183</v>
      </c>
      <c r="BF1" s="245" t="s">
        <v>184</v>
      </c>
      <c r="BG1" s="246" t="s">
        <v>192</v>
      </c>
      <c r="BH1" s="246" t="s">
        <v>185</v>
      </c>
      <c r="BI1" s="247" t="s">
        <v>60</v>
      </c>
      <c r="BJ1" s="247" t="s">
        <v>183</v>
      </c>
      <c r="BK1" s="246" t="s">
        <v>186</v>
      </c>
      <c r="BL1" s="248" t="s">
        <v>68</v>
      </c>
    </row>
    <row r="2" spans="1:64" s="274" customFormat="1" ht="17.25" customHeight="1" x14ac:dyDescent="0.15">
      <c r="A2" s="253">
        <v>1</v>
      </c>
      <c r="B2" s="254" t="str">
        <f>【鑑】経費等内訳書!F1</f>
        <v>AMED記入</v>
      </c>
      <c r="C2" s="255" t="s">
        <v>48</v>
      </c>
      <c r="D2" s="256" t="s">
        <v>48</v>
      </c>
      <c r="E2" s="257" t="s">
        <v>48</v>
      </c>
      <c r="F2" s="258">
        <f>【鑑】経費等内訳書!B3</f>
        <v>0</v>
      </c>
      <c r="G2" s="259">
        <f>【鑑】経費等内訳書!B6</f>
        <v>0</v>
      </c>
      <c r="H2" s="258">
        <f>【鑑】経費等内訳書!B7</f>
        <v>0</v>
      </c>
      <c r="I2" s="260"/>
      <c r="J2" s="259">
        <f>【鑑】経費等内訳書!B8</f>
        <v>0</v>
      </c>
      <c r="K2" s="261">
        <f>【鑑】経費等内訳書!B14</f>
        <v>0</v>
      </c>
      <c r="L2" s="259">
        <f>【鑑】経費等内訳書!B12</f>
        <v>0</v>
      </c>
      <c r="M2" s="259">
        <f>【鑑】経費等内訳書!B11</f>
        <v>0</v>
      </c>
      <c r="N2" s="262">
        <f>【鑑】経費等内訳書!B13</f>
        <v>0</v>
      </c>
      <c r="O2" s="262">
        <f>【鑑】経費等内訳書!F14</f>
        <v>0</v>
      </c>
      <c r="P2" s="262">
        <f>【鑑】経費等内訳書!F13</f>
        <v>0</v>
      </c>
      <c r="Q2" s="263"/>
      <c r="R2" s="264">
        <f>【鑑】経費等内訳書!B9</f>
        <v>0</v>
      </c>
      <c r="S2" s="264">
        <f>【鑑】経費等内訳書!B10</f>
        <v>0</v>
      </c>
      <c r="T2" s="264">
        <f>【鑑】経費等内訳書!E10</f>
        <v>0</v>
      </c>
      <c r="U2" s="264">
        <f>【鑑】経費等内訳書!E9</f>
        <v>0</v>
      </c>
      <c r="V2" s="265">
        <f t="shared" ref="V2" si="0">SUM(AA2:AD2,AG2)</f>
        <v>15508703</v>
      </c>
      <c r="W2" s="265"/>
      <c r="X2" s="265"/>
      <c r="Y2" s="266">
        <f>【鑑】経費等内訳書!B4</f>
        <v>0</v>
      </c>
      <c r="Z2" s="266">
        <f>【鑑】経費等内訳書!B5</f>
        <v>0</v>
      </c>
      <c r="AA2" s="267">
        <f>【鑑】経費等内訳書!F17</f>
        <v>2349000</v>
      </c>
      <c r="AB2" s="267">
        <f>【鑑】経費等内訳書!F19</f>
        <v>140000</v>
      </c>
      <c r="AC2" s="267">
        <f>【鑑】経費等内訳書!F20</f>
        <v>7870772</v>
      </c>
      <c r="AD2" s="267">
        <f>【鑑】経費等内訳書!F22</f>
        <v>1570000</v>
      </c>
      <c r="AE2" s="267">
        <f>【鑑】経費等内訳書!F24</f>
        <v>11929772</v>
      </c>
      <c r="AF2" s="267">
        <f>【鑑】経費等内訳書!C25</f>
        <v>30</v>
      </c>
      <c r="AG2" s="265">
        <f>【鑑】経費等内訳書!F25</f>
        <v>3578931</v>
      </c>
      <c r="AH2" s="265"/>
      <c r="AI2" s="268">
        <f>【鑑】経費等内訳書!E30</f>
        <v>0</v>
      </c>
      <c r="AJ2" s="266">
        <f>【鑑】経費等内訳書!F30</f>
        <v>0</v>
      </c>
      <c r="AK2" s="269">
        <f>【鑑】経費等内訳書!B30</f>
        <v>0</v>
      </c>
      <c r="AL2" s="269">
        <f>【鑑】経費等内訳書!A30</f>
        <v>0</v>
      </c>
      <c r="AM2" s="269">
        <f>【鑑】経費等内訳書!A32</f>
        <v>0</v>
      </c>
      <c r="AN2" s="269">
        <f>【鑑】経費等内訳書!B32</f>
        <v>0</v>
      </c>
      <c r="AO2" s="262">
        <f>【鑑】経費等内訳書!E32</f>
        <v>0</v>
      </c>
      <c r="AP2" s="266">
        <f>【鑑】経費等内訳書!E36</f>
        <v>0</v>
      </c>
      <c r="AQ2" s="266">
        <f>【鑑】経費等内訳書!F36</f>
        <v>0</v>
      </c>
      <c r="AR2" s="269">
        <f>【鑑】経費等内訳書!B36</f>
        <v>0</v>
      </c>
      <c r="AS2" s="269">
        <f>【鑑】経費等内訳書!A36</f>
        <v>0</v>
      </c>
      <c r="AT2" s="269">
        <f>【鑑】経費等内訳書!A38</f>
        <v>0</v>
      </c>
      <c r="AU2" s="262">
        <f>【鑑】経費等内訳書!B38</f>
        <v>0</v>
      </c>
      <c r="AV2" s="259">
        <f>【鑑】経費等内訳書!E38</f>
        <v>0</v>
      </c>
      <c r="AW2" s="269">
        <f>【鑑】経費等内訳書!B42</f>
        <v>0</v>
      </c>
      <c r="AX2" s="269">
        <f>【鑑】経費等内訳書!A42</f>
        <v>0</v>
      </c>
      <c r="AY2" s="269">
        <f>【鑑】経費等内訳書!A44</f>
        <v>0</v>
      </c>
      <c r="AZ2" s="269">
        <f>【鑑】経費等内訳書!B44</f>
        <v>0</v>
      </c>
      <c r="BA2" s="259">
        <f>【鑑】経費等内訳書!E44</f>
        <v>0</v>
      </c>
      <c r="BB2" s="269">
        <f>【鑑】経費等内訳書!B48</f>
        <v>0</v>
      </c>
      <c r="BC2" s="269">
        <f>【鑑】経費等内訳書!A48</f>
        <v>0</v>
      </c>
      <c r="BD2" s="270">
        <f>【鑑】経費等内訳書!A50</f>
        <v>0</v>
      </c>
      <c r="BE2" s="271">
        <f>【鑑】経費等内訳書!B50</f>
        <v>0</v>
      </c>
      <c r="BF2" s="259">
        <f>【鑑】経費等内訳書!E50</f>
        <v>0</v>
      </c>
      <c r="BG2" s="269">
        <f>【鑑】経費等内訳書!B54</f>
        <v>0</v>
      </c>
      <c r="BH2" s="269">
        <f>【鑑】経費等内訳書!A54</f>
        <v>0</v>
      </c>
      <c r="BI2" s="272">
        <f>【鑑】経費等内訳書!A56</f>
        <v>0</v>
      </c>
      <c r="BJ2" s="272">
        <f>【鑑】経費等内訳書!B56</f>
        <v>0</v>
      </c>
      <c r="BK2" s="259">
        <f>【鑑】経費等内訳書!E56</f>
        <v>0</v>
      </c>
      <c r="BL2" s="273"/>
    </row>
    <row r="3" spans="1:64" ht="17.25" customHeight="1" x14ac:dyDescent="0.15"/>
  </sheetData>
  <sheetProtection algorithmName="SHA-512" hashValue="DFNXFvMIzbYdg9Eg62vTMsKLrpmUbuoYlxO/I9NctllQBeX8gxjFu1fDlFk+xirqQsCBBf2NMiuD/lxphByVZw==" saltValue="2bz9KT6CPzZWhur9xQZWqg==" spinCount="100000" sheet="1" objects="1" scenarios="1" formatCells="0" formatColumns="0" formatRows="0"/>
  <phoneticPr fontId="12"/>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187"/>
  <sheetViews>
    <sheetView zoomScale="60" zoomScaleNormal="60" workbookViewId="0">
      <selection activeCell="D8" sqref="D8"/>
    </sheetView>
  </sheetViews>
  <sheetFormatPr defaultRowHeight="13.5" x14ac:dyDescent="0.15"/>
  <cols>
    <col min="1" max="1" width="18" style="481" customWidth="1"/>
    <col min="2" max="2" width="15.5" style="481" customWidth="1"/>
    <col min="3" max="3" width="21.5" style="481" customWidth="1"/>
    <col min="4" max="4" width="93.5" style="481" bestFit="1" customWidth="1"/>
    <col min="5" max="5" width="79.875" style="481" customWidth="1"/>
    <col min="6" max="10" width="6.75" style="481" customWidth="1"/>
    <col min="11" max="11" width="44.625" style="481" customWidth="1"/>
    <col min="12" max="16384" width="9" style="481"/>
  </cols>
  <sheetData>
    <row r="1" spans="1:11" s="297" customFormat="1" ht="52.5" customHeight="1" x14ac:dyDescent="0.15">
      <c r="A1" s="293" t="s">
        <v>214</v>
      </c>
      <c r="B1" s="294"/>
      <c r="C1" s="294"/>
      <c r="D1" s="295"/>
      <c r="E1" s="295"/>
      <c r="F1" s="294"/>
      <c r="G1" s="294"/>
      <c r="H1" s="294"/>
      <c r="I1" s="294"/>
      <c r="J1" s="294"/>
      <c r="K1" s="296"/>
    </row>
    <row r="2" spans="1:11" s="297" customFormat="1" ht="65.25" customHeight="1" thickBot="1" x14ac:dyDescent="0.2">
      <c r="A2" s="605" t="s">
        <v>215</v>
      </c>
      <c r="B2" s="606"/>
      <c r="C2" s="606"/>
      <c r="D2" s="606"/>
      <c r="E2" s="606"/>
      <c r="F2" s="606"/>
      <c r="G2" s="606"/>
      <c r="H2" s="606"/>
      <c r="I2" s="606"/>
      <c r="J2" s="606"/>
      <c r="K2" s="606"/>
    </row>
    <row r="3" spans="1:11" s="302" customFormat="1" ht="99" customHeight="1" thickBot="1" x14ac:dyDescent="0.2">
      <c r="A3" s="607" t="s">
        <v>216</v>
      </c>
      <c r="B3" s="608"/>
      <c r="C3" s="298" t="s">
        <v>217</v>
      </c>
      <c r="D3" s="299" t="s">
        <v>218</v>
      </c>
      <c r="E3" s="300" t="s">
        <v>219</v>
      </c>
      <c r="F3" s="299" t="s">
        <v>220</v>
      </c>
      <c r="G3" s="609" t="s">
        <v>221</v>
      </c>
      <c r="H3" s="609" t="s">
        <v>222</v>
      </c>
      <c r="I3" s="609" t="s">
        <v>223</v>
      </c>
      <c r="J3" s="609" t="s">
        <v>224</v>
      </c>
      <c r="K3" s="301" t="s">
        <v>225</v>
      </c>
    </row>
    <row r="4" spans="1:11" s="308" customFormat="1" ht="17.25" customHeight="1" thickTop="1" x14ac:dyDescent="0.15">
      <c r="A4" s="592" t="s">
        <v>349</v>
      </c>
      <c r="B4" s="593" t="s">
        <v>227</v>
      </c>
      <c r="C4" s="303" t="s">
        <v>228</v>
      </c>
      <c r="D4" s="304" t="s">
        <v>229</v>
      </c>
      <c r="E4" s="305"/>
      <c r="F4" s="306" t="s">
        <v>350</v>
      </c>
      <c r="G4" s="610"/>
      <c r="H4" s="610"/>
      <c r="I4" s="610"/>
      <c r="J4" s="610"/>
      <c r="K4" s="307" t="s">
        <v>489</v>
      </c>
    </row>
    <row r="5" spans="1:11" s="308" customFormat="1" ht="17.25" customHeight="1" x14ac:dyDescent="0.15">
      <c r="A5" s="588"/>
      <c r="B5" s="590"/>
      <c r="C5" s="309" t="s">
        <v>228</v>
      </c>
      <c r="D5" s="310" t="s">
        <v>230</v>
      </c>
      <c r="E5" s="311"/>
      <c r="F5" s="312" t="s">
        <v>350</v>
      </c>
      <c r="G5" s="610"/>
      <c r="H5" s="610"/>
      <c r="I5" s="610"/>
      <c r="J5" s="610"/>
      <c r="K5" s="313" t="s">
        <v>351</v>
      </c>
    </row>
    <row r="6" spans="1:11" s="308" customFormat="1" ht="17.25" customHeight="1" x14ac:dyDescent="0.15">
      <c r="A6" s="588"/>
      <c r="B6" s="590"/>
      <c r="C6" s="314" t="s">
        <v>228</v>
      </c>
      <c r="D6" s="315" t="s">
        <v>231</v>
      </c>
      <c r="E6" s="316" t="s">
        <v>352</v>
      </c>
      <c r="F6" s="317" t="s">
        <v>350</v>
      </c>
      <c r="G6" s="610"/>
      <c r="H6" s="610"/>
      <c r="I6" s="610"/>
      <c r="J6" s="610"/>
      <c r="K6" s="318" t="s">
        <v>353</v>
      </c>
    </row>
    <row r="7" spans="1:11" s="308" customFormat="1" ht="17.25" customHeight="1" x14ac:dyDescent="0.15">
      <c r="A7" s="588"/>
      <c r="B7" s="590"/>
      <c r="C7" s="319" t="s">
        <v>232</v>
      </c>
      <c r="D7" s="320" t="s">
        <v>233</v>
      </c>
      <c r="E7" s="321"/>
      <c r="F7" s="322" t="s">
        <v>350</v>
      </c>
      <c r="G7" s="610"/>
      <c r="H7" s="610"/>
      <c r="I7" s="610"/>
      <c r="J7" s="610"/>
      <c r="K7" s="323" t="s">
        <v>354</v>
      </c>
    </row>
    <row r="8" spans="1:11" s="308" customFormat="1" ht="17.25" customHeight="1" x14ac:dyDescent="0.15">
      <c r="A8" s="588"/>
      <c r="B8" s="590"/>
      <c r="C8" s="324" t="s">
        <v>234</v>
      </c>
      <c r="D8" s="325" t="s">
        <v>235</v>
      </c>
      <c r="E8" s="326"/>
      <c r="F8" s="327" t="s">
        <v>350</v>
      </c>
      <c r="G8" s="610"/>
      <c r="H8" s="610"/>
      <c r="I8" s="610"/>
      <c r="J8" s="610"/>
      <c r="K8" s="611" t="s">
        <v>355</v>
      </c>
    </row>
    <row r="9" spans="1:11" s="308" customFormat="1" ht="17.25" customHeight="1" thickBot="1" x14ac:dyDescent="0.2">
      <c r="A9" s="589"/>
      <c r="B9" s="594"/>
      <c r="C9" s="328" t="s">
        <v>356</v>
      </c>
      <c r="D9" s="329" t="s">
        <v>235</v>
      </c>
      <c r="E9" s="330"/>
      <c r="F9" s="331" t="s">
        <v>348</v>
      </c>
      <c r="G9" s="610"/>
      <c r="H9" s="610"/>
      <c r="I9" s="610"/>
      <c r="J9" s="610"/>
      <c r="K9" s="612"/>
    </row>
    <row r="10" spans="1:11" s="308" customFormat="1" ht="85.5" customHeight="1" thickTop="1" x14ac:dyDescent="0.15">
      <c r="A10" s="597" t="s">
        <v>226</v>
      </c>
      <c r="B10" s="593" t="s">
        <v>236</v>
      </c>
      <c r="C10" s="332" t="s">
        <v>357</v>
      </c>
      <c r="D10" s="333" t="s">
        <v>237</v>
      </c>
      <c r="E10" s="334" t="s">
        <v>238</v>
      </c>
      <c r="F10" s="317" t="s">
        <v>358</v>
      </c>
      <c r="G10" s="585"/>
      <c r="H10" s="585"/>
      <c r="I10" s="585"/>
      <c r="J10" s="585"/>
      <c r="K10" s="335" t="s">
        <v>359</v>
      </c>
    </row>
    <row r="11" spans="1:11" s="308" customFormat="1" ht="17.25" customHeight="1" x14ac:dyDescent="0.15">
      <c r="A11" s="598"/>
      <c r="B11" s="590"/>
      <c r="C11" s="603" t="s">
        <v>232</v>
      </c>
      <c r="D11" s="320" t="s">
        <v>239</v>
      </c>
      <c r="E11" s="321"/>
      <c r="F11" s="322" t="s">
        <v>358</v>
      </c>
      <c r="G11" s="585"/>
      <c r="H11" s="585"/>
      <c r="I11" s="585"/>
      <c r="J11" s="585"/>
      <c r="K11" s="323" t="s">
        <v>360</v>
      </c>
    </row>
    <row r="12" spans="1:11" s="308" customFormat="1" ht="17.25" customHeight="1" x14ac:dyDescent="0.15">
      <c r="A12" s="598"/>
      <c r="B12" s="590"/>
      <c r="C12" s="604"/>
      <c r="D12" s="320" t="s">
        <v>240</v>
      </c>
      <c r="E12" s="321"/>
      <c r="F12" s="322" t="s">
        <v>358</v>
      </c>
      <c r="G12" s="585"/>
      <c r="H12" s="585"/>
      <c r="I12" s="585"/>
      <c r="J12" s="585"/>
      <c r="K12" s="323" t="s">
        <v>361</v>
      </c>
    </row>
    <row r="13" spans="1:11" s="338" customFormat="1" ht="17.25" customHeight="1" x14ac:dyDescent="0.15">
      <c r="A13" s="598"/>
      <c r="B13" s="590"/>
      <c r="C13" s="324" t="s">
        <v>234</v>
      </c>
      <c r="D13" s="325" t="s">
        <v>241</v>
      </c>
      <c r="E13" s="336" t="s">
        <v>362</v>
      </c>
      <c r="F13" s="327" t="s">
        <v>358</v>
      </c>
      <c r="G13" s="585"/>
      <c r="H13" s="585"/>
      <c r="I13" s="585"/>
      <c r="J13" s="585"/>
      <c r="K13" s="337" t="s">
        <v>363</v>
      </c>
    </row>
    <row r="14" spans="1:11" s="338" customFormat="1" ht="17.25" customHeight="1" thickBot="1" x14ac:dyDescent="0.2">
      <c r="A14" s="598"/>
      <c r="B14" s="596"/>
      <c r="C14" s="339" t="s">
        <v>364</v>
      </c>
      <c r="D14" s="340" t="s">
        <v>241</v>
      </c>
      <c r="E14" s="341" t="s">
        <v>365</v>
      </c>
      <c r="F14" s="342" t="s">
        <v>358</v>
      </c>
      <c r="G14" s="585"/>
      <c r="H14" s="585"/>
      <c r="I14" s="585"/>
      <c r="J14" s="585"/>
      <c r="K14" s="343" t="s">
        <v>366</v>
      </c>
    </row>
    <row r="15" spans="1:11" s="338" customFormat="1" ht="19.5" customHeight="1" x14ac:dyDescent="0.15">
      <c r="A15" s="598"/>
      <c r="B15" s="595" t="s">
        <v>242</v>
      </c>
      <c r="C15" s="344" t="s">
        <v>228</v>
      </c>
      <c r="D15" s="345" t="s">
        <v>367</v>
      </c>
      <c r="E15" s="346"/>
      <c r="F15" s="347" t="s">
        <v>368</v>
      </c>
      <c r="G15" s="585"/>
      <c r="H15" s="585"/>
      <c r="I15" s="585"/>
      <c r="J15" s="585"/>
      <c r="K15" s="348" t="s">
        <v>369</v>
      </c>
    </row>
    <row r="16" spans="1:11" s="338" customFormat="1" ht="19.5" customHeight="1" thickBot="1" x14ac:dyDescent="0.2">
      <c r="A16" s="598"/>
      <c r="B16" s="596"/>
      <c r="C16" s="349" t="s">
        <v>232</v>
      </c>
      <c r="D16" s="350" t="s">
        <v>243</v>
      </c>
      <c r="E16" s="351"/>
      <c r="F16" s="352" t="s">
        <v>368</v>
      </c>
      <c r="G16" s="585"/>
      <c r="H16" s="585"/>
      <c r="I16" s="585"/>
      <c r="J16" s="585"/>
      <c r="K16" s="353" t="s">
        <v>370</v>
      </c>
    </row>
    <row r="17" spans="1:11" s="338" customFormat="1" ht="15.75" customHeight="1" x14ac:dyDescent="0.15">
      <c r="A17" s="598"/>
      <c r="B17" s="590" t="s">
        <v>244</v>
      </c>
      <c r="C17" s="354" t="s">
        <v>228</v>
      </c>
      <c r="D17" s="355" t="s">
        <v>245</v>
      </c>
      <c r="E17" s="356"/>
      <c r="F17" s="357" t="s">
        <v>371</v>
      </c>
      <c r="G17" s="585"/>
      <c r="H17" s="585"/>
      <c r="I17" s="585"/>
      <c r="J17" s="585"/>
      <c r="K17" s="358" t="s">
        <v>372</v>
      </c>
    </row>
    <row r="18" spans="1:11" s="338" customFormat="1" ht="16.5" customHeight="1" x14ac:dyDescent="0.15">
      <c r="A18" s="598"/>
      <c r="B18" s="590"/>
      <c r="C18" s="314" t="s">
        <v>228</v>
      </c>
      <c r="D18" s="359" t="s">
        <v>246</v>
      </c>
      <c r="E18" s="360"/>
      <c r="F18" s="361" t="s">
        <v>371</v>
      </c>
      <c r="G18" s="585"/>
      <c r="H18" s="585"/>
      <c r="I18" s="585"/>
      <c r="J18" s="585"/>
      <c r="K18" s="318" t="s">
        <v>373</v>
      </c>
    </row>
    <row r="19" spans="1:11" s="338" customFormat="1" ht="16.5" customHeight="1" x14ac:dyDescent="0.15">
      <c r="A19" s="598"/>
      <c r="B19" s="590"/>
      <c r="C19" s="319" t="s">
        <v>232</v>
      </c>
      <c r="D19" s="320" t="s">
        <v>247</v>
      </c>
      <c r="E19" s="362" t="s">
        <v>374</v>
      </c>
      <c r="F19" s="322" t="s">
        <v>375</v>
      </c>
      <c r="G19" s="585"/>
      <c r="H19" s="585"/>
      <c r="I19" s="585"/>
      <c r="J19" s="585"/>
      <c r="K19" s="323" t="s">
        <v>376</v>
      </c>
    </row>
    <row r="20" spans="1:11" s="338" customFormat="1" ht="16.5" customHeight="1" x14ac:dyDescent="0.15">
      <c r="A20" s="598"/>
      <c r="B20" s="590"/>
      <c r="C20" s="319" t="s">
        <v>232</v>
      </c>
      <c r="D20" s="320" t="s">
        <v>247</v>
      </c>
      <c r="E20" s="362" t="s">
        <v>377</v>
      </c>
      <c r="F20" s="322" t="s">
        <v>378</v>
      </c>
      <c r="G20" s="585"/>
      <c r="H20" s="585"/>
      <c r="I20" s="585"/>
      <c r="J20" s="585"/>
      <c r="K20" s="323" t="s">
        <v>379</v>
      </c>
    </row>
    <row r="21" spans="1:11" s="338" customFormat="1" ht="16.5" customHeight="1" x14ac:dyDescent="0.15">
      <c r="A21" s="598"/>
      <c r="B21" s="590"/>
      <c r="C21" s="319" t="s">
        <v>232</v>
      </c>
      <c r="D21" s="320" t="s">
        <v>247</v>
      </c>
      <c r="E21" s="362" t="s">
        <v>248</v>
      </c>
      <c r="F21" s="322" t="s">
        <v>375</v>
      </c>
      <c r="G21" s="585"/>
      <c r="H21" s="585"/>
      <c r="I21" s="585"/>
      <c r="J21" s="585"/>
      <c r="K21" s="363" t="s">
        <v>380</v>
      </c>
    </row>
    <row r="22" spans="1:11" s="338" customFormat="1" ht="16.5" customHeight="1" x14ac:dyDescent="0.15">
      <c r="A22" s="598"/>
      <c r="B22" s="590"/>
      <c r="C22" s="319" t="s">
        <v>232</v>
      </c>
      <c r="D22" s="320" t="s">
        <v>247</v>
      </c>
      <c r="E22" s="362" t="s">
        <v>249</v>
      </c>
      <c r="F22" s="322" t="s">
        <v>375</v>
      </c>
      <c r="G22" s="585"/>
      <c r="H22" s="585"/>
      <c r="I22" s="585"/>
      <c r="J22" s="585"/>
      <c r="K22" s="363" t="s">
        <v>380</v>
      </c>
    </row>
    <row r="23" spans="1:11" s="338" customFormat="1" ht="16.5" customHeight="1" x14ac:dyDescent="0.15">
      <c r="A23" s="598"/>
      <c r="B23" s="590"/>
      <c r="C23" s="319" t="s">
        <v>232</v>
      </c>
      <c r="D23" s="320" t="s">
        <v>247</v>
      </c>
      <c r="E23" s="362" t="s">
        <v>250</v>
      </c>
      <c r="F23" s="322" t="s">
        <v>378</v>
      </c>
      <c r="G23" s="585"/>
      <c r="H23" s="585"/>
      <c r="I23" s="585"/>
      <c r="J23" s="585"/>
      <c r="K23" s="363" t="s">
        <v>381</v>
      </c>
    </row>
    <row r="24" spans="1:11" s="338" customFormat="1" ht="17.25" customHeight="1" thickBot="1" x14ac:dyDescent="0.2">
      <c r="A24" s="598"/>
      <c r="B24" s="590"/>
      <c r="C24" s="364" t="s">
        <v>232</v>
      </c>
      <c r="D24" s="350" t="s">
        <v>247</v>
      </c>
      <c r="E24" s="365" t="s">
        <v>251</v>
      </c>
      <c r="F24" s="352" t="s">
        <v>375</v>
      </c>
      <c r="G24" s="585"/>
      <c r="H24" s="585"/>
      <c r="I24" s="585"/>
      <c r="J24" s="585"/>
      <c r="K24" s="363" t="s">
        <v>380</v>
      </c>
    </row>
    <row r="25" spans="1:11" s="338" customFormat="1" ht="16.5" customHeight="1" x14ac:dyDescent="0.15">
      <c r="A25" s="598"/>
      <c r="B25" s="595" t="s">
        <v>252</v>
      </c>
      <c r="C25" s="366" t="s">
        <v>232</v>
      </c>
      <c r="D25" s="367" t="s">
        <v>253</v>
      </c>
      <c r="E25" s="368"/>
      <c r="F25" s="369" t="s">
        <v>382</v>
      </c>
      <c r="G25" s="585"/>
      <c r="H25" s="585"/>
      <c r="I25" s="585"/>
      <c r="J25" s="585"/>
      <c r="K25" s="370" t="s">
        <v>383</v>
      </c>
    </row>
    <row r="26" spans="1:11" s="338" customFormat="1" ht="16.5" customHeight="1" x14ac:dyDescent="0.15">
      <c r="A26" s="598"/>
      <c r="B26" s="590"/>
      <c r="C26" s="319" t="s">
        <v>232</v>
      </c>
      <c r="D26" s="320" t="s">
        <v>254</v>
      </c>
      <c r="E26" s="321"/>
      <c r="F26" s="322" t="s">
        <v>375</v>
      </c>
      <c r="G26" s="585"/>
      <c r="H26" s="585"/>
      <c r="I26" s="585"/>
      <c r="J26" s="585"/>
      <c r="K26" s="323" t="s">
        <v>384</v>
      </c>
    </row>
    <row r="27" spans="1:11" s="338" customFormat="1" ht="16.5" customHeight="1" x14ac:dyDescent="0.15">
      <c r="A27" s="598"/>
      <c r="B27" s="590"/>
      <c r="C27" s="319" t="s">
        <v>232</v>
      </c>
      <c r="D27" s="367" t="s">
        <v>255</v>
      </c>
      <c r="E27" s="368"/>
      <c r="F27" s="322" t="s">
        <v>375</v>
      </c>
      <c r="G27" s="585"/>
      <c r="H27" s="585"/>
      <c r="I27" s="585"/>
      <c r="J27" s="585"/>
      <c r="K27" s="371" t="s">
        <v>385</v>
      </c>
    </row>
    <row r="28" spans="1:11" s="338" customFormat="1" ht="16.5" customHeight="1" x14ac:dyDescent="0.15">
      <c r="A28" s="598"/>
      <c r="B28" s="590"/>
      <c r="C28" s="319" t="s">
        <v>232</v>
      </c>
      <c r="D28" s="320" t="s">
        <v>256</v>
      </c>
      <c r="E28" s="321" t="s">
        <v>386</v>
      </c>
      <c r="F28" s="322" t="s">
        <v>375</v>
      </c>
      <c r="G28" s="585"/>
      <c r="H28" s="585"/>
      <c r="I28" s="585"/>
      <c r="J28" s="585"/>
      <c r="K28" s="323" t="s">
        <v>387</v>
      </c>
    </row>
    <row r="29" spans="1:11" s="338" customFormat="1" ht="17.25" customHeight="1" thickBot="1" x14ac:dyDescent="0.2">
      <c r="A29" s="598"/>
      <c r="B29" s="590"/>
      <c r="C29" s="319" t="s">
        <v>232</v>
      </c>
      <c r="D29" s="372" t="s">
        <v>257</v>
      </c>
      <c r="E29" s="373"/>
      <c r="F29" s="374" t="s">
        <v>375</v>
      </c>
      <c r="G29" s="585"/>
      <c r="H29" s="585"/>
      <c r="I29" s="585"/>
      <c r="J29" s="585"/>
      <c r="K29" s="323" t="s">
        <v>388</v>
      </c>
    </row>
    <row r="30" spans="1:11" s="338" customFormat="1" ht="16.5" customHeight="1" x14ac:dyDescent="0.15">
      <c r="A30" s="598"/>
      <c r="B30" s="595" t="s">
        <v>258</v>
      </c>
      <c r="C30" s="344" t="s">
        <v>228</v>
      </c>
      <c r="D30" s="375" t="s">
        <v>259</v>
      </c>
      <c r="E30" s="376"/>
      <c r="F30" s="377" t="s">
        <v>389</v>
      </c>
      <c r="G30" s="585"/>
      <c r="H30" s="585"/>
      <c r="I30" s="585"/>
      <c r="J30" s="585"/>
      <c r="K30" s="378" t="s">
        <v>390</v>
      </c>
    </row>
    <row r="31" spans="1:11" s="338" customFormat="1" ht="16.5" customHeight="1" x14ac:dyDescent="0.15">
      <c r="A31" s="598"/>
      <c r="B31" s="590"/>
      <c r="C31" s="379" t="s">
        <v>232</v>
      </c>
      <c r="D31" s="320" t="s">
        <v>260</v>
      </c>
      <c r="E31" s="321" t="s">
        <v>391</v>
      </c>
      <c r="F31" s="322" t="s">
        <v>389</v>
      </c>
      <c r="G31" s="585"/>
      <c r="H31" s="585"/>
      <c r="I31" s="585"/>
      <c r="J31" s="585"/>
      <c r="K31" s="323" t="s">
        <v>392</v>
      </c>
    </row>
    <row r="32" spans="1:11" s="338" customFormat="1" ht="33" x14ac:dyDescent="0.15">
      <c r="A32" s="598"/>
      <c r="B32" s="590"/>
      <c r="C32" s="379" t="s">
        <v>232</v>
      </c>
      <c r="D32" s="320" t="s">
        <v>260</v>
      </c>
      <c r="E32" s="321" t="s">
        <v>261</v>
      </c>
      <c r="F32" s="322" t="s">
        <v>375</v>
      </c>
      <c r="G32" s="585"/>
      <c r="H32" s="585"/>
      <c r="I32" s="585"/>
      <c r="J32" s="585"/>
      <c r="K32" s="323" t="s">
        <v>393</v>
      </c>
    </row>
    <row r="33" spans="1:11" s="338" customFormat="1" ht="17.25" customHeight="1" thickBot="1" x14ac:dyDescent="0.2">
      <c r="A33" s="599"/>
      <c r="B33" s="594"/>
      <c r="C33" s="380" t="s">
        <v>232</v>
      </c>
      <c r="D33" s="381" t="s">
        <v>260</v>
      </c>
      <c r="E33" s="382" t="s">
        <v>262</v>
      </c>
      <c r="F33" s="383" t="s">
        <v>375</v>
      </c>
      <c r="G33" s="585"/>
      <c r="H33" s="585"/>
      <c r="I33" s="585"/>
      <c r="J33" s="585"/>
      <c r="K33" s="384" t="s">
        <v>394</v>
      </c>
    </row>
    <row r="34" spans="1:11" s="338" customFormat="1" ht="35.25" customHeight="1" thickTop="1" x14ac:dyDescent="0.15">
      <c r="A34" s="597" t="s">
        <v>395</v>
      </c>
      <c r="B34" s="593" t="s">
        <v>396</v>
      </c>
      <c r="C34" s="332" t="s">
        <v>263</v>
      </c>
      <c r="D34" s="385" t="s">
        <v>264</v>
      </c>
      <c r="E34" s="386" t="s">
        <v>265</v>
      </c>
      <c r="F34" s="387" t="s">
        <v>266</v>
      </c>
      <c r="G34" s="585"/>
      <c r="H34" s="585"/>
      <c r="I34" s="585"/>
      <c r="J34" s="585"/>
      <c r="K34" s="335" t="s">
        <v>397</v>
      </c>
    </row>
    <row r="35" spans="1:11" s="338" customFormat="1" ht="19.5" customHeight="1" x14ac:dyDescent="0.15">
      <c r="A35" s="598"/>
      <c r="B35" s="600"/>
      <c r="C35" s="388" t="s">
        <v>263</v>
      </c>
      <c r="D35" s="389" t="s">
        <v>264</v>
      </c>
      <c r="E35" s="390" t="s">
        <v>267</v>
      </c>
      <c r="F35" s="317" t="s">
        <v>266</v>
      </c>
      <c r="G35" s="585"/>
      <c r="H35" s="585"/>
      <c r="I35" s="585"/>
      <c r="J35" s="585"/>
      <c r="K35" s="318" t="s">
        <v>398</v>
      </c>
    </row>
    <row r="36" spans="1:11" s="338" customFormat="1" ht="33.75" customHeight="1" x14ac:dyDescent="0.15">
      <c r="A36" s="598"/>
      <c r="B36" s="600"/>
      <c r="C36" s="388" t="s">
        <v>263</v>
      </c>
      <c r="D36" s="389" t="s">
        <v>264</v>
      </c>
      <c r="E36" s="390" t="s">
        <v>268</v>
      </c>
      <c r="F36" s="317" t="s">
        <v>266</v>
      </c>
      <c r="G36" s="585"/>
      <c r="H36" s="585"/>
      <c r="I36" s="585"/>
      <c r="J36" s="585"/>
      <c r="K36" s="318" t="s">
        <v>399</v>
      </c>
    </row>
    <row r="37" spans="1:11" s="338" customFormat="1" ht="33.75" customHeight="1" x14ac:dyDescent="0.15">
      <c r="A37" s="598"/>
      <c r="B37" s="600"/>
      <c r="C37" s="388" t="s">
        <v>263</v>
      </c>
      <c r="D37" s="389" t="s">
        <v>264</v>
      </c>
      <c r="E37" s="390" t="s">
        <v>269</v>
      </c>
      <c r="F37" s="317" t="s">
        <v>266</v>
      </c>
      <c r="G37" s="585"/>
      <c r="H37" s="585"/>
      <c r="I37" s="585"/>
      <c r="J37" s="585"/>
      <c r="K37" s="318" t="s">
        <v>400</v>
      </c>
    </row>
    <row r="38" spans="1:11" s="338" customFormat="1" ht="33.75" customHeight="1" x14ac:dyDescent="0.15">
      <c r="A38" s="598"/>
      <c r="B38" s="600"/>
      <c r="C38" s="388" t="s">
        <v>263</v>
      </c>
      <c r="D38" s="389" t="s">
        <v>264</v>
      </c>
      <c r="E38" s="390" t="s">
        <v>270</v>
      </c>
      <c r="F38" s="317" t="s">
        <v>266</v>
      </c>
      <c r="G38" s="585"/>
      <c r="H38" s="585"/>
      <c r="I38" s="585"/>
      <c r="J38" s="585"/>
      <c r="K38" s="318" t="s">
        <v>401</v>
      </c>
    </row>
    <row r="39" spans="1:11" s="338" customFormat="1" ht="33.75" customHeight="1" x14ac:dyDescent="0.15">
      <c r="A39" s="598"/>
      <c r="B39" s="600"/>
      <c r="C39" s="388" t="s">
        <v>263</v>
      </c>
      <c r="D39" s="389" t="s">
        <v>264</v>
      </c>
      <c r="E39" s="390" t="s">
        <v>271</v>
      </c>
      <c r="F39" s="317" t="s">
        <v>266</v>
      </c>
      <c r="G39" s="585"/>
      <c r="H39" s="585"/>
      <c r="I39" s="585"/>
      <c r="J39" s="585"/>
      <c r="K39" s="318" t="s">
        <v>402</v>
      </c>
    </row>
    <row r="40" spans="1:11" s="338" customFormat="1" ht="30.75" customHeight="1" x14ac:dyDescent="0.15">
      <c r="A40" s="598"/>
      <c r="B40" s="600"/>
      <c r="C40" s="388" t="s">
        <v>263</v>
      </c>
      <c r="D40" s="389" t="s">
        <v>264</v>
      </c>
      <c r="E40" s="390" t="s">
        <v>272</v>
      </c>
      <c r="F40" s="317" t="s">
        <v>266</v>
      </c>
      <c r="G40" s="585"/>
      <c r="H40" s="585"/>
      <c r="I40" s="585"/>
      <c r="J40" s="585"/>
      <c r="K40" s="318" t="s">
        <v>403</v>
      </c>
    </row>
    <row r="41" spans="1:11" s="338" customFormat="1" ht="37.5" customHeight="1" x14ac:dyDescent="0.15">
      <c r="A41" s="598"/>
      <c r="B41" s="600"/>
      <c r="C41" s="388" t="s">
        <v>263</v>
      </c>
      <c r="D41" s="389" t="s">
        <v>264</v>
      </c>
      <c r="E41" s="390" t="s">
        <v>273</v>
      </c>
      <c r="F41" s="317" t="s">
        <v>266</v>
      </c>
      <c r="G41" s="585"/>
      <c r="H41" s="585"/>
      <c r="I41" s="585"/>
      <c r="J41" s="585"/>
      <c r="K41" s="318" t="s">
        <v>404</v>
      </c>
    </row>
    <row r="42" spans="1:11" s="338" customFormat="1" ht="20.25" customHeight="1" x14ac:dyDescent="0.15">
      <c r="A42" s="598"/>
      <c r="B42" s="600"/>
      <c r="C42" s="388" t="s">
        <v>263</v>
      </c>
      <c r="D42" s="389" t="s">
        <v>264</v>
      </c>
      <c r="E42" s="390" t="s">
        <v>405</v>
      </c>
      <c r="F42" s="317" t="s">
        <v>266</v>
      </c>
      <c r="G42" s="585"/>
      <c r="H42" s="585"/>
      <c r="I42" s="585"/>
      <c r="J42" s="585"/>
      <c r="K42" s="318" t="s">
        <v>406</v>
      </c>
    </row>
    <row r="43" spans="1:11" s="338" customFormat="1" ht="32.25" customHeight="1" x14ac:dyDescent="0.15">
      <c r="A43" s="598"/>
      <c r="B43" s="600"/>
      <c r="C43" s="388" t="s">
        <v>263</v>
      </c>
      <c r="D43" s="389" t="s">
        <v>264</v>
      </c>
      <c r="E43" s="390" t="s">
        <v>407</v>
      </c>
      <c r="F43" s="317" t="s">
        <v>266</v>
      </c>
      <c r="G43" s="585"/>
      <c r="H43" s="585"/>
      <c r="I43" s="585"/>
      <c r="J43" s="585"/>
      <c r="K43" s="318" t="s">
        <v>408</v>
      </c>
    </row>
    <row r="44" spans="1:11" s="338" customFormat="1" ht="32.25" customHeight="1" x14ac:dyDescent="0.15">
      <c r="A44" s="598"/>
      <c r="B44" s="600"/>
      <c r="C44" s="388" t="s">
        <v>263</v>
      </c>
      <c r="D44" s="389" t="s">
        <v>264</v>
      </c>
      <c r="E44" s="390" t="s">
        <v>409</v>
      </c>
      <c r="F44" s="317" t="s">
        <v>266</v>
      </c>
      <c r="G44" s="585"/>
      <c r="H44" s="585"/>
      <c r="I44" s="585"/>
      <c r="J44" s="585"/>
      <c r="K44" s="318" t="s">
        <v>410</v>
      </c>
    </row>
    <row r="45" spans="1:11" s="338" customFormat="1" ht="32.25" customHeight="1" x14ac:dyDescent="0.15">
      <c r="A45" s="598"/>
      <c r="B45" s="600"/>
      <c r="C45" s="388" t="s">
        <v>263</v>
      </c>
      <c r="D45" s="389" t="s">
        <v>264</v>
      </c>
      <c r="E45" s="390" t="s">
        <v>339</v>
      </c>
      <c r="F45" s="317" t="s">
        <v>266</v>
      </c>
      <c r="G45" s="585"/>
      <c r="H45" s="585"/>
      <c r="I45" s="585"/>
      <c r="J45" s="585"/>
      <c r="K45" s="318" t="s">
        <v>411</v>
      </c>
    </row>
    <row r="46" spans="1:11" s="338" customFormat="1" ht="32.25" customHeight="1" x14ac:dyDescent="0.15">
      <c r="A46" s="598"/>
      <c r="B46" s="600"/>
      <c r="C46" s="388" t="s">
        <v>263</v>
      </c>
      <c r="D46" s="389" t="s">
        <v>264</v>
      </c>
      <c r="E46" s="390" t="s">
        <v>340</v>
      </c>
      <c r="F46" s="317" t="s">
        <v>266</v>
      </c>
      <c r="G46" s="585"/>
      <c r="H46" s="585"/>
      <c r="I46" s="585"/>
      <c r="J46" s="585"/>
      <c r="K46" s="318" t="s">
        <v>412</v>
      </c>
    </row>
    <row r="47" spans="1:11" s="338" customFormat="1" ht="32.25" customHeight="1" x14ac:dyDescent="0.15">
      <c r="A47" s="598"/>
      <c r="B47" s="600"/>
      <c r="C47" s="388" t="s">
        <v>263</v>
      </c>
      <c r="D47" s="389" t="s">
        <v>341</v>
      </c>
      <c r="E47" s="390"/>
      <c r="F47" s="317" t="s">
        <v>266</v>
      </c>
      <c r="G47" s="585"/>
      <c r="H47" s="585"/>
      <c r="I47" s="585"/>
      <c r="J47" s="585"/>
      <c r="K47" s="318" t="s">
        <v>413</v>
      </c>
    </row>
    <row r="48" spans="1:11" s="338" customFormat="1" ht="16.5" customHeight="1" x14ac:dyDescent="0.15">
      <c r="A48" s="598"/>
      <c r="B48" s="600"/>
      <c r="C48" s="319" t="s">
        <v>232</v>
      </c>
      <c r="D48" s="391" t="s">
        <v>274</v>
      </c>
      <c r="E48" s="392"/>
      <c r="F48" s="322" t="s">
        <v>414</v>
      </c>
      <c r="G48" s="585"/>
      <c r="H48" s="585"/>
      <c r="I48" s="585"/>
      <c r="J48" s="585"/>
      <c r="K48" s="323" t="s">
        <v>415</v>
      </c>
    </row>
    <row r="49" spans="1:11" s="338" customFormat="1" ht="17.25" customHeight="1" thickBot="1" x14ac:dyDescent="0.2">
      <c r="A49" s="599"/>
      <c r="B49" s="601"/>
      <c r="C49" s="393" t="s">
        <v>232</v>
      </c>
      <c r="D49" s="394" t="s">
        <v>416</v>
      </c>
      <c r="E49" s="395"/>
      <c r="F49" s="396" t="s">
        <v>375</v>
      </c>
      <c r="G49" s="585"/>
      <c r="H49" s="585"/>
      <c r="I49" s="585"/>
      <c r="J49" s="585"/>
      <c r="K49" s="397" t="s">
        <v>417</v>
      </c>
    </row>
    <row r="50" spans="1:11" s="338" customFormat="1" ht="17.25" customHeight="1" thickTop="1" thickBot="1" x14ac:dyDescent="0.2">
      <c r="A50" s="589" t="s">
        <v>275</v>
      </c>
      <c r="B50" s="590" t="s">
        <v>276</v>
      </c>
      <c r="C50" s="388" t="s">
        <v>263</v>
      </c>
      <c r="D50" s="315" t="s">
        <v>277</v>
      </c>
      <c r="E50" s="398" t="s">
        <v>418</v>
      </c>
      <c r="F50" s="317" t="s">
        <v>419</v>
      </c>
      <c r="G50" s="585"/>
      <c r="H50" s="585"/>
      <c r="I50" s="585"/>
      <c r="J50" s="585"/>
      <c r="K50" s="399" t="s">
        <v>420</v>
      </c>
    </row>
    <row r="51" spans="1:11" s="338" customFormat="1" ht="17.25" customHeight="1" thickTop="1" thickBot="1" x14ac:dyDescent="0.2">
      <c r="A51" s="602"/>
      <c r="B51" s="590"/>
      <c r="C51" s="319" t="s">
        <v>232</v>
      </c>
      <c r="D51" s="320" t="s">
        <v>278</v>
      </c>
      <c r="E51" s="400"/>
      <c r="F51" s="322" t="s">
        <v>419</v>
      </c>
      <c r="G51" s="585"/>
      <c r="H51" s="585"/>
      <c r="I51" s="585"/>
      <c r="J51" s="585"/>
      <c r="K51" s="323" t="s">
        <v>421</v>
      </c>
    </row>
    <row r="52" spans="1:11" s="338" customFormat="1" ht="17.25" customHeight="1" thickTop="1" thickBot="1" x14ac:dyDescent="0.2">
      <c r="A52" s="602"/>
      <c r="B52" s="590"/>
      <c r="C52" s="319" t="s">
        <v>232</v>
      </c>
      <c r="D52" s="320" t="s">
        <v>422</v>
      </c>
      <c r="E52" s="400"/>
      <c r="F52" s="322" t="s">
        <v>419</v>
      </c>
      <c r="G52" s="585"/>
      <c r="H52" s="585"/>
      <c r="I52" s="585"/>
      <c r="J52" s="585"/>
      <c r="K52" s="323" t="s">
        <v>423</v>
      </c>
    </row>
    <row r="53" spans="1:11" s="338" customFormat="1" ht="17.25" customHeight="1" thickTop="1" thickBot="1" x14ac:dyDescent="0.2">
      <c r="A53" s="602"/>
      <c r="B53" s="590"/>
      <c r="C53" s="319" t="s">
        <v>279</v>
      </c>
      <c r="D53" s="320" t="s">
        <v>280</v>
      </c>
      <c r="E53" s="400"/>
      <c r="F53" s="322" t="s">
        <v>414</v>
      </c>
      <c r="G53" s="585"/>
      <c r="H53" s="585"/>
      <c r="I53" s="585"/>
      <c r="J53" s="585"/>
      <c r="K53" s="323" t="s">
        <v>424</v>
      </c>
    </row>
    <row r="54" spans="1:11" s="338" customFormat="1" ht="98.25" customHeight="1" thickTop="1" thickBot="1" x14ac:dyDescent="0.2">
      <c r="A54" s="602"/>
      <c r="B54" s="590"/>
      <c r="C54" s="324" t="s">
        <v>281</v>
      </c>
      <c r="D54" s="325" t="s">
        <v>282</v>
      </c>
      <c r="E54" s="401" t="s">
        <v>283</v>
      </c>
      <c r="F54" s="327" t="s">
        <v>419</v>
      </c>
      <c r="G54" s="585"/>
      <c r="H54" s="585"/>
      <c r="I54" s="585"/>
      <c r="J54" s="585"/>
      <c r="K54" s="337" t="s">
        <v>425</v>
      </c>
    </row>
    <row r="55" spans="1:11" s="338" customFormat="1" ht="17.25" customHeight="1" thickTop="1" thickBot="1" x14ac:dyDescent="0.2">
      <c r="A55" s="602"/>
      <c r="B55" s="590"/>
      <c r="C55" s="324" t="s">
        <v>234</v>
      </c>
      <c r="D55" s="325" t="s">
        <v>284</v>
      </c>
      <c r="E55" s="401"/>
      <c r="F55" s="327" t="s">
        <v>426</v>
      </c>
      <c r="G55" s="585"/>
      <c r="H55" s="585"/>
      <c r="I55" s="585"/>
      <c r="J55" s="585"/>
      <c r="K55" s="337" t="s">
        <v>427</v>
      </c>
    </row>
    <row r="56" spans="1:11" s="338" customFormat="1" ht="17.25" customHeight="1" thickTop="1" thickBot="1" x14ac:dyDescent="0.2">
      <c r="A56" s="602"/>
      <c r="B56" s="590"/>
      <c r="C56" s="324" t="s">
        <v>234</v>
      </c>
      <c r="D56" s="402" t="s">
        <v>285</v>
      </c>
      <c r="E56" s="403"/>
      <c r="F56" s="404" t="s">
        <v>426</v>
      </c>
      <c r="G56" s="585"/>
      <c r="H56" s="585"/>
      <c r="I56" s="585"/>
      <c r="J56" s="585"/>
      <c r="K56" s="343" t="s">
        <v>428</v>
      </c>
    </row>
    <row r="57" spans="1:11" s="338" customFormat="1" ht="19.5" customHeight="1" thickTop="1" thickBot="1" x14ac:dyDescent="0.2">
      <c r="A57" s="602"/>
      <c r="B57" s="595" t="s">
        <v>286</v>
      </c>
      <c r="C57" s="405" t="s">
        <v>263</v>
      </c>
      <c r="D57" s="406" t="s">
        <v>287</v>
      </c>
      <c r="E57" s="407" t="s">
        <v>429</v>
      </c>
      <c r="F57" s="357" t="s">
        <v>430</v>
      </c>
      <c r="G57" s="585"/>
      <c r="H57" s="585"/>
      <c r="I57" s="585"/>
      <c r="J57" s="585"/>
      <c r="K57" s="358" t="s">
        <v>431</v>
      </c>
    </row>
    <row r="58" spans="1:11" s="338" customFormat="1" ht="17.25" customHeight="1" thickTop="1" thickBot="1" x14ac:dyDescent="0.2">
      <c r="A58" s="602"/>
      <c r="B58" s="590"/>
      <c r="C58" s="408" t="s">
        <v>263</v>
      </c>
      <c r="D58" s="409" t="s">
        <v>287</v>
      </c>
      <c r="E58" s="410" t="s">
        <v>432</v>
      </c>
      <c r="F58" s="361" t="s">
        <v>375</v>
      </c>
      <c r="G58" s="585"/>
      <c r="H58" s="585"/>
      <c r="I58" s="585"/>
      <c r="J58" s="585"/>
      <c r="K58" s="318" t="s">
        <v>433</v>
      </c>
    </row>
    <row r="59" spans="1:11" s="338" customFormat="1" ht="17.25" customHeight="1" thickTop="1" thickBot="1" x14ac:dyDescent="0.2">
      <c r="A59" s="602"/>
      <c r="B59" s="594"/>
      <c r="C59" s="411" t="s">
        <v>263</v>
      </c>
      <c r="D59" s="412" t="s">
        <v>277</v>
      </c>
      <c r="E59" s="413" t="s">
        <v>434</v>
      </c>
      <c r="F59" s="414" t="s">
        <v>426</v>
      </c>
      <c r="G59" s="585"/>
      <c r="H59" s="585"/>
      <c r="I59" s="585"/>
      <c r="J59" s="585"/>
      <c r="K59" s="415" t="s">
        <v>435</v>
      </c>
    </row>
    <row r="60" spans="1:11" s="338" customFormat="1" ht="17.25" customHeight="1" thickTop="1" thickBot="1" x14ac:dyDescent="0.2">
      <c r="A60" s="602" t="s">
        <v>288</v>
      </c>
      <c r="B60" s="593" t="s">
        <v>289</v>
      </c>
      <c r="C60" s="332" t="s">
        <v>263</v>
      </c>
      <c r="D60" s="333" t="s">
        <v>290</v>
      </c>
      <c r="E60" s="416" t="s">
        <v>436</v>
      </c>
      <c r="F60" s="387" t="s">
        <v>375</v>
      </c>
      <c r="G60" s="585"/>
      <c r="H60" s="585"/>
      <c r="I60" s="585"/>
      <c r="J60" s="585"/>
      <c r="K60" s="335" t="s">
        <v>437</v>
      </c>
    </row>
    <row r="61" spans="1:11" s="338" customFormat="1" ht="17.25" customHeight="1" thickTop="1" thickBot="1" x14ac:dyDescent="0.2">
      <c r="A61" s="602"/>
      <c r="B61" s="590"/>
      <c r="C61" s="388" t="s">
        <v>263</v>
      </c>
      <c r="D61" s="315" t="s">
        <v>438</v>
      </c>
      <c r="E61" s="398" t="s">
        <v>291</v>
      </c>
      <c r="F61" s="317" t="s">
        <v>375</v>
      </c>
      <c r="G61" s="585"/>
      <c r="H61" s="585"/>
      <c r="I61" s="585"/>
      <c r="J61" s="585"/>
      <c r="K61" s="417" t="s">
        <v>439</v>
      </c>
    </row>
    <row r="62" spans="1:11" s="338" customFormat="1" ht="17.25" customHeight="1" thickTop="1" thickBot="1" x14ac:dyDescent="0.2">
      <c r="A62" s="602"/>
      <c r="B62" s="590"/>
      <c r="C62" s="388" t="s">
        <v>263</v>
      </c>
      <c r="D62" s="315" t="s">
        <v>438</v>
      </c>
      <c r="E62" s="398" t="s">
        <v>292</v>
      </c>
      <c r="F62" s="317" t="s">
        <v>375</v>
      </c>
      <c r="G62" s="585"/>
      <c r="H62" s="585"/>
      <c r="I62" s="585"/>
      <c r="J62" s="585"/>
      <c r="K62" s="417" t="s">
        <v>440</v>
      </c>
    </row>
    <row r="63" spans="1:11" s="338" customFormat="1" ht="17.25" customHeight="1" thickTop="1" thickBot="1" x14ac:dyDescent="0.2">
      <c r="A63" s="602"/>
      <c r="B63" s="590"/>
      <c r="C63" s="418" t="s">
        <v>441</v>
      </c>
      <c r="D63" s="419" t="s">
        <v>438</v>
      </c>
      <c r="E63" s="420" t="s">
        <v>442</v>
      </c>
      <c r="F63" s="421" t="s">
        <v>375</v>
      </c>
      <c r="G63" s="585"/>
      <c r="H63" s="585"/>
      <c r="I63" s="585"/>
      <c r="J63" s="585"/>
      <c r="K63" s="417" t="s">
        <v>443</v>
      </c>
    </row>
    <row r="64" spans="1:11" s="338" customFormat="1" ht="17.25" customHeight="1" thickTop="1" thickBot="1" x14ac:dyDescent="0.2">
      <c r="A64" s="602"/>
      <c r="B64" s="590"/>
      <c r="C64" s="319" t="s">
        <v>232</v>
      </c>
      <c r="D64" s="320" t="s">
        <v>293</v>
      </c>
      <c r="E64" s="400" t="s">
        <v>444</v>
      </c>
      <c r="F64" s="322" t="s">
        <v>375</v>
      </c>
      <c r="G64" s="585"/>
      <c r="H64" s="585"/>
      <c r="I64" s="585"/>
      <c r="J64" s="585"/>
      <c r="K64" s="323" t="s">
        <v>445</v>
      </c>
    </row>
    <row r="65" spans="1:11" s="338" customFormat="1" ht="17.25" customHeight="1" thickTop="1" thickBot="1" x14ac:dyDescent="0.2">
      <c r="A65" s="602"/>
      <c r="B65" s="590"/>
      <c r="C65" s="319" t="s">
        <v>232</v>
      </c>
      <c r="D65" s="320" t="s">
        <v>294</v>
      </c>
      <c r="E65" s="400" t="s">
        <v>295</v>
      </c>
      <c r="F65" s="322" t="s">
        <v>375</v>
      </c>
      <c r="G65" s="585"/>
      <c r="H65" s="585"/>
      <c r="I65" s="585"/>
      <c r="J65" s="585"/>
      <c r="K65" s="323" t="s">
        <v>446</v>
      </c>
    </row>
    <row r="66" spans="1:11" s="338" customFormat="1" ht="17.25" customHeight="1" thickTop="1" thickBot="1" x14ac:dyDescent="0.2">
      <c r="A66" s="602"/>
      <c r="B66" s="590"/>
      <c r="C66" s="379" t="s">
        <v>232</v>
      </c>
      <c r="D66" s="320" t="s">
        <v>296</v>
      </c>
      <c r="E66" s="400"/>
      <c r="F66" s="322" t="s">
        <v>375</v>
      </c>
      <c r="G66" s="585"/>
      <c r="H66" s="585"/>
      <c r="I66" s="585"/>
      <c r="J66" s="585"/>
      <c r="K66" s="323" t="s">
        <v>447</v>
      </c>
    </row>
    <row r="67" spans="1:11" s="338" customFormat="1" ht="17.25" customHeight="1" thickTop="1" thickBot="1" x14ac:dyDescent="0.2">
      <c r="A67" s="602"/>
      <c r="B67" s="594"/>
      <c r="C67" s="422" t="s">
        <v>297</v>
      </c>
      <c r="D67" s="423" t="s">
        <v>448</v>
      </c>
      <c r="E67" s="424"/>
      <c r="F67" s="425" t="s">
        <v>375</v>
      </c>
      <c r="G67" s="585"/>
      <c r="H67" s="585"/>
      <c r="I67" s="585"/>
      <c r="J67" s="585"/>
      <c r="K67" s="426" t="s">
        <v>449</v>
      </c>
    </row>
    <row r="68" spans="1:11" s="338" customFormat="1" ht="17.25" customHeight="1" thickTop="1" x14ac:dyDescent="0.15">
      <c r="A68" s="588" t="s">
        <v>395</v>
      </c>
      <c r="B68" s="590" t="s">
        <v>342</v>
      </c>
      <c r="C68" s="427" t="s">
        <v>228</v>
      </c>
      <c r="D68" s="419" t="s">
        <v>343</v>
      </c>
      <c r="E68" s="420"/>
      <c r="F68" s="421" t="s">
        <v>321</v>
      </c>
      <c r="G68" s="585"/>
      <c r="H68" s="585"/>
      <c r="I68" s="585"/>
      <c r="J68" s="585"/>
      <c r="K68" s="428" t="s">
        <v>330</v>
      </c>
    </row>
    <row r="69" spans="1:11" s="338" customFormat="1" ht="17.25" customHeight="1" x14ac:dyDescent="0.15">
      <c r="A69" s="588"/>
      <c r="B69" s="590"/>
      <c r="C69" s="429" t="s">
        <v>228</v>
      </c>
      <c r="D69" s="419" t="s">
        <v>322</v>
      </c>
      <c r="E69" s="420"/>
      <c r="F69" s="421" t="s">
        <v>266</v>
      </c>
      <c r="G69" s="585"/>
      <c r="H69" s="585"/>
      <c r="I69" s="585"/>
      <c r="J69" s="585"/>
      <c r="K69" s="430" t="s">
        <v>331</v>
      </c>
    </row>
    <row r="70" spans="1:11" s="338" customFormat="1" ht="17.25" customHeight="1" x14ac:dyDescent="0.15">
      <c r="A70" s="588"/>
      <c r="B70" s="590"/>
      <c r="C70" s="427" t="s">
        <v>228</v>
      </c>
      <c r="D70" s="431" t="s">
        <v>344</v>
      </c>
      <c r="E70" s="420"/>
      <c r="F70" s="432" t="s">
        <v>321</v>
      </c>
      <c r="G70" s="585"/>
      <c r="H70" s="585"/>
      <c r="I70" s="585"/>
      <c r="J70" s="585"/>
      <c r="K70" s="430" t="s">
        <v>332</v>
      </c>
    </row>
    <row r="71" spans="1:11" s="338" customFormat="1" ht="17.25" customHeight="1" x14ac:dyDescent="0.15">
      <c r="A71" s="588"/>
      <c r="B71" s="590"/>
      <c r="C71" s="433" t="s">
        <v>228</v>
      </c>
      <c r="D71" s="434" t="s">
        <v>323</v>
      </c>
      <c r="E71" s="435"/>
      <c r="F71" s="432" t="s">
        <v>321</v>
      </c>
      <c r="G71" s="585"/>
      <c r="H71" s="585"/>
      <c r="I71" s="585"/>
      <c r="J71" s="585"/>
      <c r="K71" s="430" t="s">
        <v>333</v>
      </c>
    </row>
    <row r="72" spans="1:11" s="338" customFormat="1" ht="17.25" customHeight="1" x14ac:dyDescent="0.15">
      <c r="A72" s="588"/>
      <c r="B72" s="590"/>
      <c r="C72" s="429" t="s">
        <v>228</v>
      </c>
      <c r="D72" s="436" t="s">
        <v>324</v>
      </c>
      <c r="E72" s="437"/>
      <c r="F72" s="432" t="s">
        <v>325</v>
      </c>
      <c r="G72" s="585"/>
      <c r="H72" s="585"/>
      <c r="I72" s="585"/>
      <c r="J72" s="585"/>
      <c r="K72" s="430" t="s">
        <v>334</v>
      </c>
    </row>
    <row r="73" spans="1:11" s="338" customFormat="1" ht="17.25" customHeight="1" x14ac:dyDescent="0.15">
      <c r="A73" s="588"/>
      <c r="B73" s="590"/>
      <c r="C73" s="364" t="s">
        <v>326</v>
      </c>
      <c r="D73" s="438" t="s">
        <v>327</v>
      </c>
      <c r="E73" s="439"/>
      <c r="F73" s="374" t="s">
        <v>321</v>
      </c>
      <c r="G73" s="585"/>
      <c r="H73" s="585"/>
      <c r="I73" s="585"/>
      <c r="J73" s="585"/>
      <c r="K73" s="440" t="s">
        <v>335</v>
      </c>
    </row>
    <row r="74" spans="1:11" s="338" customFormat="1" ht="17.25" customHeight="1" x14ac:dyDescent="0.15">
      <c r="A74" s="588"/>
      <c r="B74" s="590"/>
      <c r="C74" s="379" t="s">
        <v>326</v>
      </c>
      <c r="D74" s="441" t="s">
        <v>328</v>
      </c>
      <c r="E74" s="442"/>
      <c r="F74" s="322" t="s">
        <v>321</v>
      </c>
      <c r="G74" s="585"/>
      <c r="H74" s="585"/>
      <c r="I74" s="585"/>
      <c r="J74" s="585"/>
      <c r="K74" s="323" t="s">
        <v>336</v>
      </c>
    </row>
    <row r="75" spans="1:11" s="338" customFormat="1" ht="17.25" customHeight="1" thickBot="1" x14ac:dyDescent="0.2">
      <c r="A75" s="589"/>
      <c r="B75" s="591"/>
      <c r="C75" s="443" t="s">
        <v>297</v>
      </c>
      <c r="D75" s="444" t="s">
        <v>329</v>
      </c>
      <c r="E75" s="445"/>
      <c r="F75" s="331" t="s">
        <v>266</v>
      </c>
      <c r="G75" s="585"/>
      <c r="H75" s="585"/>
      <c r="I75" s="585"/>
      <c r="J75" s="585"/>
      <c r="K75" s="446" t="s">
        <v>337</v>
      </c>
    </row>
    <row r="76" spans="1:11" s="338" customFormat="1" ht="17.25" customHeight="1" thickTop="1" x14ac:dyDescent="0.15">
      <c r="A76" s="592" t="s">
        <v>450</v>
      </c>
      <c r="B76" s="593" t="s">
        <v>451</v>
      </c>
      <c r="C76" s="447" t="s">
        <v>228</v>
      </c>
      <c r="D76" s="448" t="s">
        <v>298</v>
      </c>
      <c r="E76" s="449"/>
      <c r="F76" s="450" t="s">
        <v>299</v>
      </c>
      <c r="G76" s="585"/>
      <c r="H76" s="585"/>
      <c r="I76" s="585"/>
      <c r="J76" s="585"/>
      <c r="K76" s="451" t="s">
        <v>452</v>
      </c>
    </row>
    <row r="77" spans="1:11" s="338" customFormat="1" ht="17.25" customHeight="1" x14ac:dyDescent="0.15">
      <c r="A77" s="588"/>
      <c r="B77" s="590"/>
      <c r="C77" s="379" t="s">
        <v>228</v>
      </c>
      <c r="D77" s="320" t="s">
        <v>298</v>
      </c>
      <c r="E77" s="400"/>
      <c r="F77" s="322" t="s">
        <v>299</v>
      </c>
      <c r="G77" s="585"/>
      <c r="H77" s="585"/>
      <c r="I77" s="585"/>
      <c r="J77" s="585"/>
      <c r="K77" s="323" t="s">
        <v>453</v>
      </c>
    </row>
    <row r="78" spans="1:11" s="338" customFormat="1" ht="17.25" customHeight="1" x14ac:dyDescent="0.15">
      <c r="A78" s="588"/>
      <c r="B78" s="590"/>
      <c r="C78" s="379" t="s">
        <v>232</v>
      </c>
      <c r="D78" s="320" t="s">
        <v>300</v>
      </c>
      <c r="E78" s="400"/>
      <c r="F78" s="322" t="s">
        <v>299</v>
      </c>
      <c r="G78" s="585"/>
      <c r="H78" s="585"/>
      <c r="I78" s="585"/>
      <c r="J78" s="585"/>
      <c r="K78" s="323" t="s">
        <v>454</v>
      </c>
    </row>
    <row r="79" spans="1:11" s="338" customFormat="1" ht="17.25" customHeight="1" x14ac:dyDescent="0.15">
      <c r="A79" s="588"/>
      <c r="B79" s="590"/>
      <c r="C79" s="379" t="s">
        <v>232</v>
      </c>
      <c r="D79" s="320" t="s">
        <v>301</v>
      </c>
      <c r="E79" s="400"/>
      <c r="F79" s="322" t="s">
        <v>302</v>
      </c>
      <c r="G79" s="585"/>
      <c r="H79" s="585"/>
      <c r="I79" s="585"/>
      <c r="J79" s="585"/>
      <c r="K79" s="323" t="s">
        <v>455</v>
      </c>
    </row>
    <row r="80" spans="1:11" s="338" customFormat="1" ht="17.25" customHeight="1" x14ac:dyDescent="0.15">
      <c r="A80" s="588"/>
      <c r="B80" s="590"/>
      <c r="C80" s="379" t="s">
        <v>232</v>
      </c>
      <c r="D80" s="320" t="s">
        <v>303</v>
      </c>
      <c r="E80" s="400"/>
      <c r="F80" s="322" t="s">
        <v>266</v>
      </c>
      <c r="G80" s="585"/>
      <c r="H80" s="585"/>
      <c r="I80" s="585"/>
      <c r="J80" s="585"/>
      <c r="K80" s="323" t="s">
        <v>456</v>
      </c>
    </row>
    <row r="81" spans="1:11" s="338" customFormat="1" ht="17.25" customHeight="1" x14ac:dyDescent="0.15">
      <c r="A81" s="588"/>
      <c r="B81" s="590"/>
      <c r="C81" s="379" t="s">
        <v>232</v>
      </c>
      <c r="D81" s="320" t="s">
        <v>457</v>
      </c>
      <c r="E81" s="400"/>
      <c r="F81" s="322" t="s">
        <v>266</v>
      </c>
      <c r="G81" s="585"/>
      <c r="H81" s="585"/>
      <c r="I81" s="585"/>
      <c r="J81" s="585"/>
      <c r="K81" s="323" t="s">
        <v>458</v>
      </c>
    </row>
    <row r="82" spans="1:11" s="338" customFormat="1" ht="17.25" customHeight="1" x14ac:dyDescent="0.15">
      <c r="A82" s="588"/>
      <c r="B82" s="590"/>
      <c r="C82" s="379" t="s">
        <v>232</v>
      </c>
      <c r="D82" s="320" t="s">
        <v>459</v>
      </c>
      <c r="E82" s="400"/>
      <c r="F82" s="322" t="s">
        <v>266</v>
      </c>
      <c r="G82" s="585"/>
      <c r="H82" s="585"/>
      <c r="I82" s="585"/>
      <c r="J82" s="585"/>
      <c r="K82" s="323" t="s">
        <v>460</v>
      </c>
    </row>
    <row r="83" spans="1:11" s="338" customFormat="1" ht="17.25" customHeight="1" x14ac:dyDescent="0.15">
      <c r="A83" s="588"/>
      <c r="B83" s="590"/>
      <c r="C83" s="379" t="s">
        <v>232</v>
      </c>
      <c r="D83" s="320" t="s">
        <v>304</v>
      </c>
      <c r="E83" s="400"/>
      <c r="F83" s="322" t="s">
        <v>299</v>
      </c>
      <c r="G83" s="585"/>
      <c r="H83" s="585"/>
      <c r="I83" s="585"/>
      <c r="J83" s="585"/>
      <c r="K83" s="323" t="s">
        <v>461</v>
      </c>
    </row>
    <row r="84" spans="1:11" s="338" customFormat="1" ht="17.25" customHeight="1" x14ac:dyDescent="0.15">
      <c r="A84" s="588"/>
      <c r="B84" s="590"/>
      <c r="C84" s="379" t="s">
        <v>232</v>
      </c>
      <c r="D84" s="320" t="s">
        <v>305</v>
      </c>
      <c r="E84" s="400"/>
      <c r="F84" s="322" t="s">
        <v>299</v>
      </c>
      <c r="G84" s="585"/>
      <c r="H84" s="585"/>
      <c r="I84" s="585"/>
      <c r="J84" s="585"/>
      <c r="K84" s="323" t="s">
        <v>462</v>
      </c>
    </row>
    <row r="85" spans="1:11" s="338" customFormat="1" ht="17.25" customHeight="1" x14ac:dyDescent="0.15">
      <c r="A85" s="588"/>
      <c r="B85" s="590"/>
      <c r="C85" s="379" t="s">
        <v>306</v>
      </c>
      <c r="D85" s="320" t="s">
        <v>307</v>
      </c>
      <c r="E85" s="400"/>
      <c r="F85" s="322" t="s">
        <v>299</v>
      </c>
      <c r="G85" s="585"/>
      <c r="H85" s="585"/>
      <c r="I85" s="585"/>
      <c r="J85" s="585"/>
      <c r="K85" s="323" t="s">
        <v>463</v>
      </c>
    </row>
    <row r="86" spans="1:11" s="338" customFormat="1" ht="17.25" customHeight="1" x14ac:dyDescent="0.15">
      <c r="A86" s="588"/>
      <c r="B86" s="590"/>
      <c r="C86" s="379" t="s">
        <v>464</v>
      </c>
      <c r="D86" s="320" t="s">
        <v>465</v>
      </c>
      <c r="E86" s="400"/>
      <c r="F86" s="322" t="s">
        <v>302</v>
      </c>
      <c r="G86" s="585"/>
      <c r="H86" s="585"/>
      <c r="I86" s="585"/>
      <c r="J86" s="585"/>
      <c r="K86" s="323" t="s">
        <v>319</v>
      </c>
    </row>
    <row r="87" spans="1:11" s="338" customFormat="1" ht="17.25" customHeight="1" x14ac:dyDescent="0.15">
      <c r="A87" s="588"/>
      <c r="B87" s="590"/>
      <c r="C87" s="379" t="s">
        <v>232</v>
      </c>
      <c r="D87" s="320" t="s">
        <v>308</v>
      </c>
      <c r="E87" s="400"/>
      <c r="F87" s="322" t="s">
        <v>302</v>
      </c>
      <c r="G87" s="585"/>
      <c r="H87" s="585"/>
      <c r="I87" s="585"/>
      <c r="J87" s="585"/>
      <c r="K87" s="323" t="s">
        <v>466</v>
      </c>
    </row>
    <row r="88" spans="1:11" s="338" customFormat="1" ht="17.25" customHeight="1" x14ac:dyDescent="0.15">
      <c r="A88" s="588"/>
      <c r="B88" s="590"/>
      <c r="C88" s="379" t="s">
        <v>279</v>
      </c>
      <c r="D88" s="320" t="s">
        <v>309</v>
      </c>
      <c r="E88" s="400"/>
      <c r="F88" s="322" t="s">
        <v>266</v>
      </c>
      <c r="G88" s="585"/>
      <c r="H88" s="585"/>
      <c r="I88" s="585"/>
      <c r="J88" s="585"/>
      <c r="K88" s="323" t="s">
        <v>467</v>
      </c>
    </row>
    <row r="89" spans="1:11" s="338" customFormat="1" ht="17.25" customHeight="1" x14ac:dyDescent="0.15">
      <c r="A89" s="588"/>
      <c r="B89" s="590"/>
      <c r="C89" s="379" t="s">
        <v>279</v>
      </c>
      <c r="D89" s="320" t="s">
        <v>345</v>
      </c>
      <c r="E89" s="400"/>
      <c r="F89" s="322" t="s">
        <v>266</v>
      </c>
      <c r="G89" s="585"/>
      <c r="H89" s="585"/>
      <c r="I89" s="585"/>
      <c r="J89" s="585"/>
      <c r="K89" s="323" t="s">
        <v>338</v>
      </c>
    </row>
    <row r="90" spans="1:11" s="338" customFormat="1" ht="17.25" customHeight="1" thickBot="1" x14ac:dyDescent="0.2">
      <c r="A90" s="589"/>
      <c r="B90" s="594"/>
      <c r="C90" s="380" t="s">
        <v>234</v>
      </c>
      <c r="D90" s="452" t="s">
        <v>468</v>
      </c>
      <c r="E90" s="453"/>
      <c r="F90" s="396" t="s">
        <v>266</v>
      </c>
      <c r="G90" s="585"/>
      <c r="H90" s="585"/>
      <c r="I90" s="585"/>
      <c r="J90" s="585"/>
      <c r="K90" s="397" t="s">
        <v>318</v>
      </c>
    </row>
    <row r="91" spans="1:11" s="338" customFormat="1" ht="17.25" customHeight="1" thickTop="1" x14ac:dyDescent="0.15">
      <c r="A91" s="588" t="s">
        <v>349</v>
      </c>
      <c r="B91" s="595" t="s">
        <v>346</v>
      </c>
      <c r="C91" s="366" t="s">
        <v>232</v>
      </c>
      <c r="D91" s="454" t="s">
        <v>310</v>
      </c>
      <c r="E91" s="455"/>
      <c r="F91" s="456" t="s">
        <v>469</v>
      </c>
      <c r="G91" s="585"/>
      <c r="H91" s="585"/>
      <c r="I91" s="585"/>
      <c r="J91" s="585"/>
      <c r="K91" s="457" t="s">
        <v>470</v>
      </c>
    </row>
    <row r="92" spans="1:11" s="338" customFormat="1" ht="17.25" customHeight="1" x14ac:dyDescent="0.15">
      <c r="A92" s="588"/>
      <c r="B92" s="590"/>
      <c r="C92" s="319" t="s">
        <v>232</v>
      </c>
      <c r="D92" s="367" t="s">
        <v>310</v>
      </c>
      <c r="E92" s="458"/>
      <c r="F92" s="369" t="s">
        <v>419</v>
      </c>
      <c r="G92" s="585"/>
      <c r="H92" s="585"/>
      <c r="I92" s="585"/>
      <c r="J92" s="585"/>
      <c r="K92" s="323" t="s">
        <v>471</v>
      </c>
    </row>
    <row r="93" spans="1:11" s="338" customFormat="1" ht="17.25" customHeight="1" x14ac:dyDescent="0.15">
      <c r="A93" s="588"/>
      <c r="B93" s="590"/>
      <c r="C93" s="319" t="s">
        <v>232</v>
      </c>
      <c r="D93" s="367" t="s">
        <v>310</v>
      </c>
      <c r="E93" s="458"/>
      <c r="F93" s="369" t="s">
        <v>358</v>
      </c>
      <c r="G93" s="585"/>
      <c r="H93" s="585"/>
      <c r="I93" s="585"/>
      <c r="J93" s="585"/>
      <c r="K93" s="440" t="s">
        <v>472</v>
      </c>
    </row>
    <row r="94" spans="1:11" s="338" customFormat="1" ht="17.25" customHeight="1" x14ac:dyDescent="0.15">
      <c r="A94" s="588"/>
      <c r="B94" s="590"/>
      <c r="C94" s="319" t="s">
        <v>232</v>
      </c>
      <c r="D94" s="320" t="s">
        <v>473</v>
      </c>
      <c r="E94" s="400"/>
      <c r="F94" s="322" t="s">
        <v>474</v>
      </c>
      <c r="G94" s="585"/>
      <c r="H94" s="585"/>
      <c r="I94" s="585"/>
      <c r="J94" s="585"/>
      <c r="K94" s="323" t="s">
        <v>475</v>
      </c>
    </row>
    <row r="95" spans="1:11" s="338" customFormat="1" ht="17.25" customHeight="1" x14ac:dyDescent="0.15">
      <c r="A95" s="588"/>
      <c r="B95" s="590"/>
      <c r="C95" s="319" t="s">
        <v>232</v>
      </c>
      <c r="D95" s="320" t="s">
        <v>476</v>
      </c>
      <c r="E95" s="400"/>
      <c r="F95" s="322" t="s">
        <v>474</v>
      </c>
      <c r="G95" s="585"/>
      <c r="H95" s="585"/>
      <c r="I95" s="585"/>
      <c r="J95" s="585"/>
      <c r="K95" s="323" t="s">
        <v>477</v>
      </c>
    </row>
    <row r="96" spans="1:11" s="338" customFormat="1" ht="17.25" customHeight="1" x14ac:dyDescent="0.15">
      <c r="A96" s="588"/>
      <c r="B96" s="590"/>
      <c r="C96" s="319" t="s">
        <v>232</v>
      </c>
      <c r="D96" s="320" t="s">
        <v>478</v>
      </c>
      <c r="E96" s="400"/>
      <c r="F96" s="322" t="s">
        <v>474</v>
      </c>
      <c r="G96" s="585"/>
      <c r="H96" s="585"/>
      <c r="I96" s="585"/>
      <c r="J96" s="585"/>
      <c r="K96" s="323" t="s">
        <v>479</v>
      </c>
    </row>
    <row r="97" spans="1:12" s="338" customFormat="1" ht="17.25" customHeight="1" x14ac:dyDescent="0.15">
      <c r="A97" s="588"/>
      <c r="B97" s="590"/>
      <c r="C97" s="364" t="s">
        <v>232</v>
      </c>
      <c r="D97" s="459" t="s">
        <v>480</v>
      </c>
      <c r="E97" s="362"/>
      <c r="F97" s="383" t="s">
        <v>474</v>
      </c>
      <c r="G97" s="585"/>
      <c r="H97" s="585"/>
      <c r="I97" s="585"/>
      <c r="J97" s="585"/>
      <c r="K97" s="440" t="s">
        <v>481</v>
      </c>
    </row>
    <row r="98" spans="1:12" s="338" customFormat="1" ht="17.25" customHeight="1" thickBot="1" x14ac:dyDescent="0.2">
      <c r="A98" s="588"/>
      <c r="B98" s="596"/>
      <c r="C98" s="460" t="s">
        <v>482</v>
      </c>
      <c r="D98" s="350" t="s">
        <v>483</v>
      </c>
      <c r="E98" s="461"/>
      <c r="F98" s="352" t="s">
        <v>474</v>
      </c>
      <c r="G98" s="585"/>
      <c r="H98" s="585"/>
      <c r="I98" s="585"/>
      <c r="J98" s="585"/>
      <c r="K98" s="353" t="s">
        <v>484</v>
      </c>
    </row>
    <row r="99" spans="1:12" s="338" customFormat="1" ht="26.25" customHeight="1" x14ac:dyDescent="0.15">
      <c r="A99" s="588"/>
      <c r="B99" s="583" t="s">
        <v>347</v>
      </c>
      <c r="C99" s="462" t="s">
        <v>232</v>
      </c>
      <c r="D99" s="367" t="s">
        <v>485</v>
      </c>
      <c r="E99" s="458" t="s">
        <v>311</v>
      </c>
      <c r="F99" s="463" t="s">
        <v>469</v>
      </c>
      <c r="G99" s="586"/>
      <c r="H99" s="586"/>
      <c r="I99" s="586"/>
      <c r="J99" s="586"/>
      <c r="K99" s="464" t="s">
        <v>486</v>
      </c>
    </row>
    <row r="100" spans="1:12" s="338" customFormat="1" ht="26.25" customHeight="1" x14ac:dyDescent="0.15">
      <c r="A100" s="588"/>
      <c r="B100" s="583"/>
      <c r="C100" s="379" t="s">
        <v>232</v>
      </c>
      <c r="D100" s="320" t="s">
        <v>485</v>
      </c>
      <c r="E100" s="400" t="s">
        <v>312</v>
      </c>
      <c r="F100" s="465" t="s">
        <v>469</v>
      </c>
      <c r="G100" s="586"/>
      <c r="H100" s="586"/>
      <c r="I100" s="586"/>
      <c r="J100" s="586"/>
      <c r="K100" s="466" t="s">
        <v>486</v>
      </c>
    </row>
    <row r="101" spans="1:12" s="338" customFormat="1" ht="26.25" customHeight="1" thickBot="1" x14ac:dyDescent="0.2">
      <c r="A101" s="589"/>
      <c r="B101" s="584"/>
      <c r="C101" s="467" t="s">
        <v>232</v>
      </c>
      <c r="D101" s="468" t="s">
        <v>485</v>
      </c>
      <c r="E101" s="469" t="s">
        <v>313</v>
      </c>
      <c r="F101" s="470" t="s">
        <v>469</v>
      </c>
      <c r="G101" s="586"/>
      <c r="H101" s="586"/>
      <c r="I101" s="586"/>
      <c r="J101" s="586"/>
      <c r="K101" s="471" t="s">
        <v>487</v>
      </c>
    </row>
    <row r="102" spans="1:12" s="480" customFormat="1" ht="61.5" customHeight="1" thickTop="1" thickBot="1" x14ac:dyDescent="0.2">
      <c r="A102" s="472" t="s">
        <v>314</v>
      </c>
      <c r="B102" s="473" t="s">
        <v>315</v>
      </c>
      <c r="C102" s="474" t="s">
        <v>316</v>
      </c>
      <c r="D102" s="475" t="s">
        <v>317</v>
      </c>
      <c r="E102" s="476"/>
      <c r="F102" s="477" t="s">
        <v>414</v>
      </c>
      <c r="G102" s="587"/>
      <c r="H102" s="587"/>
      <c r="I102" s="587"/>
      <c r="J102" s="587"/>
      <c r="K102" s="478" t="s">
        <v>488</v>
      </c>
      <c r="L102" s="479"/>
    </row>
    <row r="103" spans="1:12" s="338" customFormat="1" ht="17.25" customHeight="1" x14ac:dyDescent="0.15">
      <c r="A103" s="481"/>
      <c r="B103" s="481"/>
      <c r="C103" s="481"/>
      <c r="D103" s="481"/>
      <c r="E103" s="481"/>
      <c r="F103" s="481"/>
      <c r="G103" s="481"/>
      <c r="H103" s="481"/>
      <c r="I103" s="481"/>
      <c r="J103" s="481"/>
      <c r="K103" s="481"/>
    </row>
    <row r="104" spans="1:12" s="338" customFormat="1" ht="17.25" customHeight="1" x14ac:dyDescent="0.15">
      <c r="A104" s="481"/>
      <c r="B104" s="481"/>
      <c r="C104" s="481"/>
      <c r="D104" s="481"/>
      <c r="E104" s="481"/>
      <c r="F104" s="481"/>
      <c r="G104" s="481"/>
      <c r="H104" s="481"/>
      <c r="I104" s="481"/>
      <c r="J104" s="481"/>
      <c r="K104" s="481"/>
    </row>
    <row r="105" spans="1:12" s="338" customFormat="1" ht="17.25" customHeight="1" x14ac:dyDescent="0.15">
      <c r="A105" s="481"/>
      <c r="B105" s="481"/>
      <c r="C105" s="481"/>
      <c r="D105" s="481"/>
      <c r="E105" s="481"/>
      <c r="F105" s="481"/>
      <c r="G105" s="481"/>
      <c r="H105" s="481"/>
      <c r="I105" s="481"/>
      <c r="J105" s="481"/>
      <c r="K105" s="481"/>
    </row>
    <row r="106" spans="1:12" s="338" customFormat="1" ht="17.25" customHeight="1" x14ac:dyDescent="0.15">
      <c r="A106" s="481"/>
      <c r="B106" s="481"/>
      <c r="C106" s="481"/>
      <c r="D106" s="481"/>
      <c r="E106" s="481"/>
      <c r="F106" s="481"/>
      <c r="G106" s="481"/>
      <c r="H106" s="481"/>
      <c r="I106" s="481"/>
      <c r="J106" s="481"/>
      <c r="K106" s="481"/>
    </row>
    <row r="107" spans="1:12" s="338" customFormat="1" ht="17.25" customHeight="1" x14ac:dyDescent="0.15">
      <c r="A107" s="481"/>
      <c r="B107" s="481"/>
      <c r="C107" s="481"/>
      <c r="D107" s="481"/>
      <c r="E107" s="481"/>
      <c r="F107" s="481"/>
      <c r="G107" s="481"/>
      <c r="H107" s="481"/>
      <c r="I107" s="481"/>
      <c r="J107" s="481"/>
      <c r="K107" s="481"/>
    </row>
    <row r="108" spans="1:12" s="338" customFormat="1" ht="17.25" customHeight="1" x14ac:dyDescent="0.15">
      <c r="A108" s="481"/>
      <c r="B108" s="481"/>
      <c r="C108" s="481"/>
      <c r="D108" s="481"/>
      <c r="E108" s="481"/>
      <c r="F108" s="481"/>
      <c r="G108" s="481"/>
      <c r="H108" s="481"/>
      <c r="I108" s="481"/>
      <c r="J108" s="481"/>
      <c r="K108" s="481"/>
    </row>
    <row r="109" spans="1:12" s="338" customFormat="1" ht="17.25" customHeight="1" x14ac:dyDescent="0.15">
      <c r="A109" s="481"/>
      <c r="B109" s="481"/>
      <c r="C109" s="481"/>
      <c r="D109" s="481"/>
      <c r="E109" s="481"/>
      <c r="F109" s="481"/>
      <c r="G109" s="481"/>
      <c r="H109" s="481"/>
      <c r="I109" s="481"/>
      <c r="J109" s="481"/>
      <c r="K109" s="481"/>
    </row>
    <row r="110" spans="1:12" s="338" customFormat="1" ht="17.25" customHeight="1" x14ac:dyDescent="0.15">
      <c r="A110" s="481"/>
      <c r="B110" s="481"/>
      <c r="C110" s="481"/>
      <c r="D110" s="481"/>
      <c r="E110" s="481"/>
      <c r="F110" s="481"/>
      <c r="G110" s="481"/>
      <c r="H110" s="481"/>
      <c r="I110" s="481"/>
      <c r="J110" s="481"/>
      <c r="K110" s="481"/>
    </row>
    <row r="111" spans="1:12" s="338" customFormat="1" ht="17.25" customHeight="1" x14ac:dyDescent="0.15">
      <c r="A111" s="481"/>
      <c r="B111" s="481"/>
      <c r="C111" s="481"/>
      <c r="D111" s="481"/>
      <c r="E111" s="481"/>
      <c r="F111" s="481"/>
      <c r="G111" s="481"/>
      <c r="H111" s="481"/>
      <c r="I111" s="481"/>
      <c r="J111" s="481"/>
      <c r="K111" s="481"/>
    </row>
    <row r="112" spans="1:12" s="338" customFormat="1" ht="17.25" customHeight="1" x14ac:dyDescent="0.15">
      <c r="A112" s="481"/>
      <c r="B112" s="481"/>
      <c r="C112" s="481"/>
      <c r="D112" s="481"/>
      <c r="E112" s="481"/>
      <c r="F112" s="481"/>
      <c r="G112" s="481"/>
      <c r="H112" s="481"/>
      <c r="I112" s="481"/>
      <c r="J112" s="481"/>
      <c r="K112" s="481"/>
    </row>
    <row r="113" spans="1:11" s="338" customFormat="1" ht="17.25" customHeight="1" x14ac:dyDescent="0.15">
      <c r="A113" s="481"/>
      <c r="B113" s="481"/>
      <c r="C113" s="481"/>
      <c r="D113" s="481"/>
      <c r="E113" s="481"/>
      <c r="F113" s="481"/>
      <c r="G113" s="481"/>
      <c r="H113" s="481"/>
      <c r="I113" s="481"/>
      <c r="J113" s="481"/>
      <c r="K113" s="481"/>
    </row>
    <row r="114" spans="1:11" s="338" customFormat="1" ht="17.25" customHeight="1" x14ac:dyDescent="0.15">
      <c r="A114" s="481"/>
      <c r="B114" s="481"/>
      <c r="C114" s="481"/>
      <c r="D114" s="481"/>
      <c r="E114" s="481"/>
      <c r="F114" s="481"/>
      <c r="G114" s="481"/>
      <c r="H114" s="481"/>
      <c r="I114" s="481"/>
      <c r="J114" s="481"/>
      <c r="K114" s="481"/>
    </row>
    <row r="115" spans="1:11" s="338" customFormat="1" ht="17.25" customHeight="1" x14ac:dyDescent="0.15">
      <c r="A115" s="481"/>
      <c r="B115" s="481"/>
      <c r="C115" s="481"/>
      <c r="D115" s="481"/>
      <c r="E115" s="481"/>
      <c r="F115" s="481"/>
      <c r="G115" s="481"/>
      <c r="H115" s="481"/>
      <c r="I115" s="481"/>
      <c r="J115" s="481"/>
      <c r="K115" s="481"/>
    </row>
    <row r="116" spans="1:11" s="338" customFormat="1" ht="17.25" customHeight="1" x14ac:dyDescent="0.15">
      <c r="A116" s="481"/>
      <c r="B116" s="481"/>
      <c r="C116" s="481"/>
      <c r="D116" s="481"/>
      <c r="E116" s="481"/>
      <c r="F116" s="481"/>
      <c r="G116" s="481"/>
      <c r="H116" s="481"/>
      <c r="I116" s="481"/>
      <c r="J116" s="481"/>
      <c r="K116" s="481"/>
    </row>
    <row r="117" spans="1:11" s="338" customFormat="1" ht="17.25" customHeight="1" x14ac:dyDescent="0.15">
      <c r="A117" s="481"/>
      <c r="B117" s="481"/>
      <c r="C117" s="481"/>
      <c r="D117" s="481"/>
      <c r="E117" s="481"/>
      <c r="F117" s="481"/>
      <c r="G117" s="481"/>
      <c r="H117" s="481"/>
      <c r="I117" s="481"/>
      <c r="J117" s="481"/>
      <c r="K117" s="481"/>
    </row>
    <row r="118" spans="1:11" s="338" customFormat="1" ht="17.25" customHeight="1" x14ac:dyDescent="0.15">
      <c r="A118" s="481"/>
      <c r="B118" s="481"/>
      <c r="C118" s="481"/>
      <c r="D118" s="481"/>
      <c r="E118" s="481"/>
      <c r="F118" s="481"/>
      <c r="G118" s="481"/>
      <c r="H118" s="481"/>
      <c r="I118" s="481"/>
      <c r="J118" s="481"/>
      <c r="K118" s="481"/>
    </row>
    <row r="119" spans="1:11" s="338" customFormat="1" ht="17.25" customHeight="1" x14ac:dyDescent="0.15">
      <c r="A119" s="481"/>
      <c r="B119" s="481"/>
      <c r="C119" s="481"/>
      <c r="D119" s="481"/>
      <c r="E119" s="481"/>
      <c r="F119" s="481"/>
      <c r="G119" s="481"/>
      <c r="H119" s="481"/>
      <c r="I119" s="481"/>
      <c r="J119" s="481"/>
      <c r="K119" s="481"/>
    </row>
    <row r="120" spans="1:11" s="338" customFormat="1" ht="17.25" customHeight="1" x14ac:dyDescent="0.15">
      <c r="A120" s="481"/>
      <c r="B120" s="481"/>
      <c r="C120" s="481"/>
      <c r="D120" s="481"/>
      <c r="E120" s="481"/>
      <c r="F120" s="481"/>
      <c r="G120" s="481"/>
      <c r="H120" s="481"/>
      <c r="I120" s="481"/>
      <c r="J120" s="481"/>
      <c r="K120" s="481"/>
    </row>
    <row r="121" spans="1:11" s="338" customFormat="1" ht="17.25" customHeight="1" x14ac:dyDescent="0.15">
      <c r="A121" s="481"/>
      <c r="B121" s="481"/>
      <c r="C121" s="481"/>
      <c r="D121" s="481"/>
      <c r="E121" s="481"/>
      <c r="F121" s="481"/>
      <c r="G121" s="481"/>
      <c r="H121" s="481"/>
      <c r="I121" s="481"/>
      <c r="J121" s="481"/>
      <c r="K121" s="481"/>
    </row>
    <row r="122" spans="1:11" s="338" customFormat="1" ht="17.25" customHeight="1" x14ac:dyDescent="0.15">
      <c r="A122" s="481"/>
      <c r="B122" s="481"/>
      <c r="C122" s="481"/>
      <c r="D122" s="481"/>
      <c r="E122" s="481"/>
      <c r="F122" s="481"/>
      <c r="G122" s="481"/>
      <c r="H122" s="481"/>
      <c r="I122" s="481"/>
      <c r="J122" s="481"/>
      <c r="K122" s="481"/>
    </row>
    <row r="123" spans="1:11" s="338" customFormat="1" ht="17.25" customHeight="1" x14ac:dyDescent="0.15">
      <c r="A123" s="481"/>
      <c r="B123" s="481"/>
      <c r="C123" s="481"/>
      <c r="D123" s="481"/>
      <c r="E123" s="481"/>
      <c r="F123" s="481"/>
      <c r="G123" s="481"/>
      <c r="H123" s="481"/>
      <c r="I123" s="481"/>
      <c r="J123" s="481"/>
      <c r="K123" s="481"/>
    </row>
    <row r="124" spans="1:11" s="338" customFormat="1" ht="17.25" customHeight="1" x14ac:dyDescent="0.15">
      <c r="A124" s="481"/>
      <c r="B124" s="481"/>
      <c r="C124" s="481"/>
      <c r="D124" s="481"/>
      <c r="E124" s="481"/>
      <c r="F124" s="481"/>
      <c r="G124" s="481"/>
      <c r="H124" s="481"/>
      <c r="I124" s="481"/>
      <c r="J124" s="481"/>
      <c r="K124" s="481"/>
    </row>
    <row r="125" spans="1:11" s="338" customFormat="1" ht="17.25" customHeight="1" x14ac:dyDescent="0.15">
      <c r="A125" s="481"/>
      <c r="B125" s="481"/>
      <c r="C125" s="481"/>
      <c r="D125" s="481"/>
      <c r="E125" s="481"/>
      <c r="F125" s="481"/>
      <c r="G125" s="481"/>
      <c r="H125" s="481"/>
      <c r="I125" s="481"/>
      <c r="J125" s="481"/>
      <c r="K125" s="481"/>
    </row>
    <row r="126" spans="1:11" s="338" customFormat="1" ht="17.25" customHeight="1" x14ac:dyDescent="0.15">
      <c r="A126" s="481"/>
      <c r="B126" s="481"/>
      <c r="C126" s="481"/>
      <c r="D126" s="481"/>
      <c r="E126" s="481"/>
      <c r="F126" s="481"/>
      <c r="G126" s="481"/>
      <c r="H126" s="481"/>
      <c r="I126" s="481"/>
      <c r="J126" s="481"/>
      <c r="K126" s="481"/>
    </row>
    <row r="127" spans="1:11" s="338" customFormat="1" ht="17.25" customHeight="1" x14ac:dyDescent="0.15">
      <c r="A127" s="481"/>
      <c r="B127" s="481"/>
      <c r="C127" s="481"/>
      <c r="D127" s="481"/>
      <c r="E127" s="481"/>
      <c r="F127" s="481"/>
      <c r="G127" s="481"/>
      <c r="H127" s="481"/>
      <c r="I127" s="481"/>
      <c r="J127" s="481"/>
      <c r="K127" s="481"/>
    </row>
    <row r="128" spans="1:11" s="338" customFormat="1" ht="17.25" customHeight="1" x14ac:dyDescent="0.15">
      <c r="A128" s="481"/>
      <c r="B128" s="481"/>
      <c r="C128" s="481"/>
      <c r="D128" s="481"/>
      <c r="E128" s="481"/>
      <c r="F128" s="481"/>
      <c r="G128" s="481"/>
      <c r="H128" s="481"/>
      <c r="I128" s="481"/>
      <c r="J128" s="481"/>
      <c r="K128" s="481"/>
    </row>
    <row r="129" spans="1:11" s="338" customFormat="1" ht="17.25" customHeight="1" x14ac:dyDescent="0.15">
      <c r="A129" s="481"/>
      <c r="B129" s="481"/>
      <c r="C129" s="481"/>
      <c r="D129" s="481"/>
      <c r="E129" s="481"/>
      <c r="F129" s="481"/>
      <c r="G129" s="481"/>
      <c r="H129" s="481"/>
      <c r="I129" s="481"/>
      <c r="J129" s="481"/>
      <c r="K129" s="481"/>
    </row>
    <row r="130" spans="1:11" s="338" customFormat="1" ht="16.5" customHeight="1" x14ac:dyDescent="0.15">
      <c r="A130" s="481"/>
      <c r="B130" s="481"/>
      <c r="C130" s="481"/>
      <c r="D130" s="481"/>
      <c r="E130" s="481"/>
      <c r="F130" s="481"/>
      <c r="G130" s="481"/>
      <c r="H130" s="481"/>
      <c r="I130" s="481"/>
      <c r="J130" s="481"/>
      <c r="K130" s="481"/>
    </row>
    <row r="131" spans="1:11" s="338" customFormat="1" ht="16.5" customHeight="1" x14ac:dyDescent="0.15">
      <c r="A131" s="481"/>
      <c r="B131" s="481"/>
      <c r="C131" s="481"/>
      <c r="D131" s="481"/>
      <c r="E131" s="481"/>
      <c r="F131" s="481"/>
      <c r="G131" s="481"/>
      <c r="H131" s="481"/>
      <c r="I131" s="481"/>
      <c r="J131" s="481"/>
      <c r="K131" s="481"/>
    </row>
    <row r="132" spans="1:11" s="338" customFormat="1" ht="16.5" customHeight="1" x14ac:dyDescent="0.15">
      <c r="A132" s="481"/>
      <c r="B132" s="481"/>
      <c r="C132" s="481"/>
      <c r="D132" s="481"/>
      <c r="E132" s="481"/>
      <c r="F132" s="481"/>
      <c r="G132" s="481"/>
      <c r="H132" s="481"/>
      <c r="I132" s="481"/>
      <c r="J132" s="481"/>
      <c r="K132" s="481"/>
    </row>
    <row r="133" spans="1:11" s="338" customFormat="1" ht="16.5" customHeight="1" x14ac:dyDescent="0.15">
      <c r="A133" s="481"/>
      <c r="B133" s="481"/>
      <c r="C133" s="481"/>
      <c r="D133" s="481"/>
      <c r="E133" s="481"/>
      <c r="F133" s="481"/>
      <c r="G133" s="481"/>
      <c r="H133" s="481"/>
      <c r="I133" s="481"/>
      <c r="J133" s="481"/>
      <c r="K133" s="481"/>
    </row>
    <row r="134" spans="1:11" s="338" customFormat="1" ht="16.5" customHeight="1" x14ac:dyDescent="0.15">
      <c r="A134" s="481"/>
      <c r="B134" s="481"/>
      <c r="C134" s="481"/>
      <c r="D134" s="481"/>
      <c r="E134" s="481"/>
      <c r="F134" s="481"/>
      <c r="G134" s="481"/>
      <c r="H134" s="481"/>
      <c r="I134" s="481"/>
      <c r="J134" s="481"/>
      <c r="K134" s="481"/>
    </row>
    <row r="135" spans="1:11" s="338" customFormat="1" ht="16.5" customHeight="1" x14ac:dyDescent="0.15">
      <c r="A135" s="481"/>
      <c r="B135" s="481"/>
      <c r="C135" s="481"/>
      <c r="D135" s="481"/>
      <c r="E135" s="481"/>
      <c r="F135" s="481"/>
      <c r="G135" s="481"/>
      <c r="H135" s="481"/>
      <c r="I135" s="481"/>
      <c r="J135" s="481"/>
      <c r="K135" s="481"/>
    </row>
    <row r="136" spans="1:11" s="338" customFormat="1" ht="35.25" customHeight="1" x14ac:dyDescent="0.15">
      <c r="A136" s="481"/>
      <c r="B136" s="481"/>
      <c r="C136" s="481"/>
      <c r="D136" s="481"/>
      <c r="E136" s="481"/>
      <c r="F136" s="481"/>
      <c r="G136" s="481"/>
      <c r="H136" s="481"/>
      <c r="I136" s="481"/>
      <c r="J136" s="481"/>
      <c r="K136" s="481"/>
    </row>
    <row r="137" spans="1:11" s="338" customFormat="1" ht="35.25" customHeight="1" x14ac:dyDescent="0.15">
      <c r="A137" s="481"/>
      <c r="B137" s="481"/>
      <c r="C137" s="481"/>
      <c r="D137" s="481"/>
      <c r="E137" s="481"/>
      <c r="F137" s="481"/>
      <c r="G137" s="481"/>
      <c r="H137" s="481"/>
      <c r="I137" s="481"/>
      <c r="J137" s="481"/>
      <c r="K137" s="481"/>
    </row>
    <row r="138" spans="1:11" s="338" customFormat="1" ht="63.75" customHeight="1" x14ac:dyDescent="0.15">
      <c r="A138" s="481"/>
      <c r="B138" s="481"/>
      <c r="C138" s="481"/>
      <c r="D138" s="481"/>
      <c r="E138" s="481"/>
      <c r="F138" s="481"/>
      <c r="G138" s="481"/>
      <c r="H138" s="481"/>
      <c r="I138" s="481"/>
      <c r="J138" s="481"/>
      <c r="K138" s="481"/>
    </row>
    <row r="139" spans="1:11" s="338" customFormat="1" ht="17.25" customHeight="1" x14ac:dyDescent="0.15">
      <c r="A139" s="481"/>
      <c r="B139" s="481"/>
      <c r="C139" s="481"/>
      <c r="D139" s="481"/>
      <c r="E139" s="481"/>
      <c r="F139" s="481"/>
      <c r="G139" s="481"/>
      <c r="H139" s="481"/>
      <c r="I139" s="481"/>
      <c r="J139" s="481"/>
      <c r="K139" s="481"/>
    </row>
    <row r="140" spans="1:11" s="338" customFormat="1" ht="17.25" customHeight="1" x14ac:dyDescent="0.15">
      <c r="A140" s="481"/>
      <c r="B140" s="481"/>
      <c r="C140" s="481"/>
      <c r="D140" s="481"/>
      <c r="E140" s="481"/>
      <c r="F140" s="481"/>
      <c r="G140" s="481"/>
      <c r="H140" s="481"/>
      <c r="I140" s="481"/>
      <c r="J140" s="481"/>
      <c r="K140" s="481"/>
    </row>
    <row r="141" spans="1:11" s="338" customFormat="1" ht="17.25" customHeight="1" x14ac:dyDescent="0.15">
      <c r="A141" s="481"/>
      <c r="B141" s="481"/>
      <c r="C141" s="481"/>
      <c r="D141" s="481"/>
      <c r="E141" s="481"/>
      <c r="F141" s="481"/>
      <c r="G141" s="481"/>
      <c r="H141" s="481"/>
      <c r="I141" s="481"/>
      <c r="J141" s="481"/>
      <c r="K141" s="481"/>
    </row>
    <row r="142" spans="1:11" s="338" customFormat="1" ht="85.5" customHeight="1" x14ac:dyDescent="0.15">
      <c r="A142" s="481"/>
      <c r="B142" s="481"/>
      <c r="C142" s="481"/>
      <c r="D142" s="481"/>
      <c r="E142" s="481"/>
      <c r="F142" s="481"/>
      <c r="G142" s="481"/>
      <c r="H142" s="481"/>
      <c r="I142" s="481"/>
      <c r="J142" s="481"/>
      <c r="K142" s="481"/>
    </row>
    <row r="143" spans="1:11" s="338" customFormat="1" ht="17.25" customHeight="1" x14ac:dyDescent="0.15">
      <c r="A143" s="481"/>
      <c r="B143" s="481"/>
      <c r="C143" s="481"/>
      <c r="D143" s="481"/>
      <c r="E143" s="481"/>
      <c r="F143" s="481"/>
      <c r="G143" s="481"/>
      <c r="H143" s="481"/>
      <c r="I143" s="481"/>
      <c r="J143" s="481"/>
      <c r="K143" s="481"/>
    </row>
    <row r="144" spans="1:11" s="338" customFormat="1" ht="17.25" customHeight="1" x14ac:dyDescent="0.15">
      <c r="A144" s="481"/>
      <c r="B144" s="481"/>
      <c r="C144" s="481"/>
      <c r="D144" s="481"/>
      <c r="E144" s="481"/>
      <c r="F144" s="481"/>
      <c r="G144" s="481"/>
      <c r="H144" s="481"/>
      <c r="I144" s="481"/>
      <c r="J144" s="481"/>
      <c r="K144" s="481"/>
    </row>
    <row r="145" spans="1:11" s="338" customFormat="1" ht="19.5" customHeight="1" x14ac:dyDescent="0.15">
      <c r="A145" s="481"/>
      <c r="B145" s="481"/>
      <c r="C145" s="481"/>
      <c r="D145" s="481"/>
      <c r="E145" s="481"/>
      <c r="F145" s="481"/>
      <c r="G145" s="481"/>
      <c r="H145" s="481"/>
      <c r="I145" s="481"/>
      <c r="J145" s="481"/>
      <c r="K145" s="481"/>
    </row>
    <row r="146" spans="1:11" s="338" customFormat="1" ht="17.25" customHeight="1" x14ac:dyDescent="0.15">
      <c r="A146" s="481"/>
      <c r="B146" s="481"/>
      <c r="C146" s="481"/>
      <c r="D146" s="481"/>
      <c r="E146" s="481"/>
      <c r="F146" s="481"/>
      <c r="G146" s="481"/>
      <c r="H146" s="481"/>
      <c r="I146" s="481"/>
      <c r="J146" s="481"/>
      <c r="K146" s="481"/>
    </row>
    <row r="147" spans="1:11" s="338" customFormat="1" ht="17.25" customHeight="1" x14ac:dyDescent="0.15">
      <c r="A147" s="481"/>
      <c r="B147" s="481"/>
      <c r="C147" s="481"/>
      <c r="D147" s="481"/>
      <c r="E147" s="481"/>
      <c r="F147" s="481"/>
      <c r="G147" s="481"/>
      <c r="H147" s="481"/>
      <c r="I147" s="481"/>
      <c r="J147" s="481"/>
      <c r="K147" s="481"/>
    </row>
    <row r="148" spans="1:11" s="338" customFormat="1" ht="17.25" customHeight="1" x14ac:dyDescent="0.15">
      <c r="A148" s="481"/>
      <c r="B148" s="481"/>
      <c r="C148" s="481"/>
      <c r="D148" s="481"/>
      <c r="E148" s="481"/>
      <c r="F148" s="481"/>
      <c r="G148" s="481"/>
      <c r="H148" s="481"/>
      <c r="I148" s="481"/>
      <c r="J148" s="481"/>
      <c r="K148" s="481"/>
    </row>
    <row r="149" spans="1:11" s="338" customFormat="1" ht="17.25" customHeight="1" x14ac:dyDescent="0.15">
      <c r="A149" s="481"/>
      <c r="B149" s="481"/>
      <c r="C149" s="481"/>
      <c r="D149" s="481"/>
      <c r="E149" s="481"/>
      <c r="F149" s="481"/>
      <c r="G149" s="481"/>
      <c r="H149" s="481"/>
      <c r="I149" s="481"/>
      <c r="J149" s="481"/>
      <c r="K149" s="481"/>
    </row>
    <row r="150" spans="1:11" s="338" customFormat="1" ht="17.25" customHeight="1" x14ac:dyDescent="0.15">
      <c r="A150" s="481"/>
      <c r="B150" s="481"/>
      <c r="C150" s="481"/>
      <c r="D150" s="481"/>
      <c r="E150" s="481"/>
      <c r="F150" s="481"/>
      <c r="G150" s="481"/>
      <c r="H150" s="481"/>
      <c r="I150" s="481"/>
      <c r="J150" s="481"/>
      <c r="K150" s="481"/>
    </row>
    <row r="151" spans="1:11" s="338" customFormat="1" ht="17.25" customHeight="1" x14ac:dyDescent="0.15">
      <c r="A151" s="481"/>
      <c r="B151" s="481"/>
      <c r="C151" s="481"/>
      <c r="D151" s="481"/>
      <c r="E151" s="481"/>
      <c r="F151" s="481"/>
      <c r="G151" s="481"/>
      <c r="H151" s="481"/>
      <c r="I151" s="481"/>
      <c r="J151" s="481"/>
      <c r="K151" s="481"/>
    </row>
    <row r="152" spans="1:11" s="338" customFormat="1" ht="17.25" customHeight="1" x14ac:dyDescent="0.15">
      <c r="A152" s="481"/>
      <c r="B152" s="481"/>
      <c r="C152" s="481"/>
      <c r="D152" s="481"/>
      <c r="E152" s="481"/>
      <c r="F152" s="481"/>
      <c r="G152" s="481"/>
      <c r="H152" s="481"/>
      <c r="I152" s="481"/>
      <c r="J152" s="481"/>
      <c r="K152" s="481"/>
    </row>
    <row r="153" spans="1:11" s="338" customFormat="1" ht="17.25" customHeight="1" x14ac:dyDescent="0.15">
      <c r="A153" s="481"/>
      <c r="B153" s="481"/>
      <c r="C153" s="481"/>
      <c r="D153" s="481"/>
      <c r="E153" s="481"/>
      <c r="F153" s="481"/>
      <c r="G153" s="481"/>
      <c r="H153" s="481"/>
      <c r="I153" s="481"/>
      <c r="J153" s="481"/>
      <c r="K153" s="481"/>
    </row>
    <row r="154" spans="1:11" s="338" customFormat="1" ht="17.25" customHeight="1" x14ac:dyDescent="0.15">
      <c r="A154" s="481"/>
      <c r="B154" s="481"/>
      <c r="C154" s="481"/>
      <c r="D154" s="481"/>
      <c r="E154" s="481"/>
      <c r="F154" s="481"/>
      <c r="G154" s="481"/>
      <c r="H154" s="481"/>
      <c r="I154" s="481"/>
      <c r="J154" s="481"/>
      <c r="K154" s="481"/>
    </row>
    <row r="155" spans="1:11" s="338" customFormat="1" ht="17.25" customHeight="1" x14ac:dyDescent="0.15">
      <c r="A155" s="481"/>
      <c r="B155" s="481"/>
      <c r="C155" s="481"/>
      <c r="D155" s="481"/>
      <c r="E155" s="481"/>
      <c r="F155" s="481"/>
      <c r="G155" s="481"/>
      <c r="H155" s="481"/>
      <c r="I155" s="481"/>
      <c r="J155" s="481"/>
      <c r="K155" s="481"/>
    </row>
    <row r="156" spans="1:11" s="338" customFormat="1" ht="17.25" customHeight="1" x14ac:dyDescent="0.15">
      <c r="A156" s="481"/>
      <c r="B156" s="481"/>
      <c r="C156" s="481"/>
      <c r="D156" s="481"/>
      <c r="E156" s="481"/>
      <c r="F156" s="481"/>
      <c r="G156" s="481"/>
      <c r="H156" s="481"/>
      <c r="I156" s="481"/>
      <c r="J156" s="481"/>
      <c r="K156" s="481"/>
    </row>
    <row r="157" spans="1:11" s="338" customFormat="1" ht="17.25" customHeight="1" x14ac:dyDescent="0.15">
      <c r="A157" s="481"/>
      <c r="B157" s="481"/>
      <c r="C157" s="481"/>
      <c r="D157" s="481"/>
      <c r="E157" s="481"/>
      <c r="F157" s="481"/>
      <c r="G157" s="481"/>
      <c r="H157" s="481"/>
      <c r="I157" s="481"/>
      <c r="J157" s="481"/>
      <c r="K157" s="481"/>
    </row>
    <row r="158" spans="1:11" s="338" customFormat="1" ht="17.25" customHeight="1" x14ac:dyDescent="0.15">
      <c r="A158" s="481"/>
      <c r="B158" s="481"/>
      <c r="C158" s="481"/>
      <c r="D158" s="481"/>
      <c r="E158" s="481"/>
      <c r="F158" s="481"/>
      <c r="G158" s="481"/>
      <c r="H158" s="481"/>
      <c r="I158" s="481"/>
      <c r="J158" s="481"/>
      <c r="K158" s="481"/>
    </row>
    <row r="159" spans="1:11" s="338" customFormat="1" ht="17.25" customHeight="1" x14ac:dyDescent="0.15">
      <c r="A159" s="481"/>
      <c r="B159" s="481"/>
      <c r="C159" s="481"/>
      <c r="D159" s="481"/>
      <c r="E159" s="481"/>
      <c r="F159" s="481"/>
      <c r="G159" s="481"/>
      <c r="H159" s="481"/>
      <c r="I159" s="481"/>
      <c r="J159" s="481"/>
      <c r="K159" s="481"/>
    </row>
    <row r="160" spans="1:11" s="338" customFormat="1" ht="17.25" customHeight="1" x14ac:dyDescent="0.15">
      <c r="A160" s="481"/>
      <c r="B160" s="481"/>
      <c r="C160" s="481"/>
      <c r="D160" s="481"/>
      <c r="E160" s="481"/>
      <c r="F160" s="481"/>
      <c r="G160" s="481"/>
      <c r="H160" s="481"/>
      <c r="I160" s="481"/>
      <c r="J160" s="481"/>
      <c r="K160" s="481"/>
    </row>
    <row r="161" spans="1:11" s="338" customFormat="1" ht="17.25" customHeight="1" x14ac:dyDescent="0.15">
      <c r="A161" s="481"/>
      <c r="B161" s="481"/>
      <c r="C161" s="481"/>
      <c r="D161" s="481"/>
      <c r="E161" s="481"/>
      <c r="F161" s="481"/>
      <c r="G161" s="481"/>
      <c r="H161" s="481"/>
      <c r="I161" s="481"/>
      <c r="J161" s="481"/>
      <c r="K161" s="481"/>
    </row>
    <row r="162" spans="1:11" s="338" customFormat="1" ht="17.25" customHeight="1" x14ac:dyDescent="0.15">
      <c r="A162" s="481"/>
      <c r="B162" s="481"/>
      <c r="C162" s="481"/>
      <c r="D162" s="481"/>
      <c r="E162" s="481"/>
      <c r="F162" s="481"/>
      <c r="G162" s="481"/>
      <c r="H162" s="481"/>
      <c r="I162" s="481"/>
      <c r="J162" s="481"/>
      <c r="K162" s="481"/>
    </row>
    <row r="163" spans="1:11" s="338" customFormat="1" ht="17.25" customHeight="1" x14ac:dyDescent="0.15">
      <c r="A163" s="481"/>
      <c r="B163" s="481"/>
      <c r="C163" s="481"/>
      <c r="D163" s="481"/>
      <c r="E163" s="481"/>
      <c r="F163" s="481"/>
      <c r="G163" s="481"/>
      <c r="H163" s="481"/>
      <c r="I163" s="481"/>
      <c r="J163" s="481"/>
      <c r="K163" s="481"/>
    </row>
    <row r="164" spans="1:11" s="338" customFormat="1" ht="17.25" customHeight="1" x14ac:dyDescent="0.15">
      <c r="A164" s="481"/>
      <c r="B164" s="481"/>
      <c r="C164" s="481"/>
      <c r="D164" s="481"/>
      <c r="E164" s="481"/>
      <c r="F164" s="481"/>
      <c r="G164" s="481"/>
      <c r="H164" s="481"/>
      <c r="I164" s="481"/>
      <c r="J164" s="481"/>
      <c r="K164" s="481"/>
    </row>
    <row r="165" spans="1:11" s="338" customFormat="1" ht="17.25" customHeight="1" x14ac:dyDescent="0.15">
      <c r="A165" s="481"/>
      <c r="B165" s="481"/>
      <c r="C165" s="481"/>
      <c r="D165" s="481"/>
      <c r="E165" s="481"/>
      <c r="F165" s="481"/>
      <c r="G165" s="481"/>
      <c r="H165" s="481"/>
      <c r="I165" s="481"/>
      <c r="J165" s="481"/>
      <c r="K165" s="481"/>
    </row>
    <row r="166" spans="1:11" s="338" customFormat="1" ht="17.25" customHeight="1" x14ac:dyDescent="0.15">
      <c r="A166" s="481"/>
      <c r="B166" s="481"/>
      <c r="C166" s="481"/>
      <c r="D166" s="481"/>
      <c r="E166" s="481"/>
      <c r="F166" s="481"/>
      <c r="G166" s="481"/>
      <c r="H166" s="481"/>
      <c r="I166" s="481"/>
      <c r="J166" s="481"/>
      <c r="K166" s="481"/>
    </row>
    <row r="167" spans="1:11" s="338" customFormat="1" ht="17.25" customHeight="1" x14ac:dyDescent="0.15">
      <c r="A167" s="481"/>
      <c r="B167" s="481"/>
      <c r="C167" s="481"/>
      <c r="D167" s="481"/>
      <c r="E167" s="481"/>
      <c r="F167" s="481"/>
      <c r="G167" s="481"/>
      <c r="H167" s="481"/>
      <c r="I167" s="481"/>
      <c r="J167" s="481"/>
      <c r="K167" s="481"/>
    </row>
    <row r="168" spans="1:11" s="338" customFormat="1" ht="17.25" customHeight="1" x14ac:dyDescent="0.15">
      <c r="A168" s="481"/>
      <c r="B168" s="481"/>
      <c r="C168" s="481"/>
      <c r="D168" s="481"/>
      <c r="E168" s="481"/>
      <c r="F168" s="481"/>
      <c r="G168" s="481"/>
      <c r="H168" s="481"/>
      <c r="I168" s="481"/>
      <c r="J168" s="481"/>
      <c r="K168" s="481"/>
    </row>
    <row r="169" spans="1:11" s="338" customFormat="1" ht="17.25" customHeight="1" x14ac:dyDescent="0.15">
      <c r="A169" s="481"/>
      <c r="B169" s="481"/>
      <c r="C169" s="481"/>
      <c r="D169" s="481"/>
      <c r="E169" s="481"/>
      <c r="F169" s="481"/>
      <c r="G169" s="481"/>
      <c r="H169" s="481"/>
      <c r="I169" s="481"/>
      <c r="J169" s="481"/>
      <c r="K169" s="481"/>
    </row>
    <row r="170" spans="1:11" s="338" customFormat="1" ht="17.25" customHeight="1" x14ac:dyDescent="0.15">
      <c r="A170" s="481"/>
      <c r="B170" s="481"/>
      <c r="C170" s="481"/>
      <c r="D170" s="481"/>
      <c r="E170" s="481"/>
      <c r="F170" s="481"/>
      <c r="G170" s="481"/>
      <c r="H170" s="481"/>
      <c r="I170" s="481"/>
      <c r="J170" s="481"/>
      <c r="K170" s="481"/>
    </row>
    <row r="171" spans="1:11" s="338" customFormat="1" ht="17.25" customHeight="1" x14ac:dyDescent="0.15">
      <c r="A171" s="481"/>
      <c r="B171" s="481"/>
      <c r="C171" s="481"/>
      <c r="D171" s="481"/>
      <c r="E171" s="481"/>
      <c r="F171" s="481"/>
      <c r="G171" s="481"/>
      <c r="H171" s="481"/>
      <c r="I171" s="481"/>
      <c r="J171" s="481"/>
      <c r="K171" s="481"/>
    </row>
    <row r="172" spans="1:11" s="338" customFormat="1" ht="17.25" customHeight="1" x14ac:dyDescent="0.15">
      <c r="A172" s="481"/>
      <c r="B172" s="481"/>
      <c r="C172" s="481"/>
      <c r="D172" s="481"/>
      <c r="E172" s="481"/>
      <c r="F172" s="481"/>
      <c r="G172" s="481"/>
      <c r="H172" s="481"/>
      <c r="I172" s="481"/>
      <c r="J172" s="481"/>
      <c r="K172" s="481"/>
    </row>
    <row r="173" spans="1:11" s="338" customFormat="1" ht="17.25" customHeight="1" x14ac:dyDescent="0.15">
      <c r="A173" s="481"/>
      <c r="B173" s="481"/>
      <c r="C173" s="481"/>
      <c r="D173" s="481"/>
      <c r="E173" s="481"/>
      <c r="F173" s="481"/>
      <c r="G173" s="481"/>
      <c r="H173" s="481"/>
      <c r="I173" s="481"/>
      <c r="J173" s="481"/>
      <c r="K173" s="481"/>
    </row>
    <row r="174" spans="1:11" s="338" customFormat="1" ht="17.25" customHeight="1" x14ac:dyDescent="0.15">
      <c r="A174" s="481"/>
      <c r="B174" s="481"/>
      <c r="C174" s="481"/>
      <c r="D174" s="481"/>
      <c r="E174" s="481"/>
      <c r="F174" s="481"/>
      <c r="G174" s="481"/>
      <c r="H174" s="481"/>
      <c r="I174" s="481"/>
      <c r="J174" s="481"/>
      <c r="K174" s="481"/>
    </row>
    <row r="175" spans="1:11" s="338" customFormat="1" ht="17.25" customHeight="1" x14ac:dyDescent="0.15">
      <c r="A175" s="481"/>
      <c r="B175" s="481"/>
      <c r="C175" s="481"/>
      <c r="D175" s="481"/>
      <c r="E175" s="481"/>
      <c r="F175" s="481"/>
      <c r="G175" s="481"/>
      <c r="H175" s="481"/>
      <c r="I175" s="481"/>
      <c r="J175" s="481"/>
      <c r="K175" s="481"/>
    </row>
    <row r="176" spans="1:11" s="338" customFormat="1" ht="17.25" customHeight="1" x14ac:dyDescent="0.15">
      <c r="A176" s="481"/>
      <c r="B176" s="481"/>
      <c r="C176" s="481"/>
      <c r="D176" s="481"/>
      <c r="E176" s="481"/>
      <c r="F176" s="481"/>
      <c r="G176" s="481"/>
      <c r="H176" s="481"/>
      <c r="I176" s="481"/>
      <c r="J176" s="481"/>
      <c r="K176" s="481"/>
    </row>
    <row r="177" spans="1:11" s="338" customFormat="1" ht="17.25" customHeight="1" x14ac:dyDescent="0.15">
      <c r="A177" s="481"/>
      <c r="B177" s="481"/>
      <c r="C177" s="481"/>
      <c r="D177" s="481"/>
      <c r="E177" s="481"/>
      <c r="F177" s="481"/>
      <c r="G177" s="481"/>
      <c r="H177" s="481"/>
      <c r="I177" s="481"/>
      <c r="J177" s="481"/>
      <c r="K177" s="481"/>
    </row>
    <row r="178" spans="1:11" s="338" customFormat="1" ht="16.5" customHeight="1" x14ac:dyDescent="0.15">
      <c r="A178" s="481"/>
      <c r="B178" s="481"/>
      <c r="C178" s="481"/>
      <c r="D178" s="481"/>
      <c r="E178" s="481"/>
      <c r="F178" s="481"/>
      <c r="G178" s="481"/>
      <c r="H178" s="481"/>
      <c r="I178" s="481"/>
      <c r="J178" s="481"/>
      <c r="K178" s="481"/>
    </row>
    <row r="179" spans="1:11" s="338" customFormat="1" ht="16.5" customHeight="1" x14ac:dyDescent="0.15">
      <c r="A179" s="481"/>
      <c r="B179" s="481"/>
      <c r="C179" s="481"/>
      <c r="D179" s="481"/>
      <c r="E179" s="481"/>
      <c r="F179" s="481"/>
      <c r="G179" s="481"/>
      <c r="H179" s="481"/>
      <c r="I179" s="481"/>
      <c r="J179" s="481"/>
      <c r="K179" s="481"/>
    </row>
    <row r="180" spans="1:11" s="338" customFormat="1" ht="16.5" customHeight="1" x14ac:dyDescent="0.15">
      <c r="A180" s="481"/>
      <c r="B180" s="481"/>
      <c r="C180" s="481"/>
      <c r="D180" s="481"/>
      <c r="E180" s="481"/>
      <c r="F180" s="481"/>
      <c r="G180" s="481"/>
      <c r="H180" s="481"/>
      <c r="I180" s="481"/>
      <c r="J180" s="481"/>
      <c r="K180" s="481"/>
    </row>
    <row r="181" spans="1:11" s="338" customFormat="1" ht="16.5" customHeight="1" x14ac:dyDescent="0.15">
      <c r="A181" s="481"/>
      <c r="B181" s="481"/>
      <c r="C181" s="481"/>
      <c r="D181" s="481"/>
      <c r="E181" s="481"/>
      <c r="F181" s="481"/>
      <c r="G181" s="481"/>
      <c r="H181" s="481"/>
      <c r="I181" s="481"/>
      <c r="J181" s="481"/>
      <c r="K181" s="481"/>
    </row>
    <row r="182" spans="1:11" s="338" customFormat="1" ht="16.5" customHeight="1" x14ac:dyDescent="0.15">
      <c r="A182" s="481"/>
      <c r="B182" s="481"/>
      <c r="C182" s="481"/>
      <c r="D182" s="481"/>
      <c r="E182" s="481"/>
      <c r="F182" s="481"/>
      <c r="G182" s="481"/>
      <c r="H182" s="481"/>
      <c r="I182" s="481"/>
      <c r="J182" s="481"/>
      <c r="K182" s="481"/>
    </row>
    <row r="183" spans="1:11" s="338" customFormat="1" ht="16.5" customHeight="1" x14ac:dyDescent="0.15">
      <c r="A183" s="481"/>
      <c r="B183" s="481"/>
      <c r="C183" s="481"/>
      <c r="D183" s="481"/>
      <c r="E183" s="481"/>
      <c r="F183" s="481"/>
      <c r="G183" s="481"/>
      <c r="H183" s="481"/>
      <c r="I183" s="481"/>
      <c r="J183" s="481"/>
      <c r="K183" s="481"/>
    </row>
    <row r="184" spans="1:11" s="338" customFormat="1" ht="35.25" customHeight="1" x14ac:dyDescent="0.15">
      <c r="A184" s="481"/>
      <c r="B184" s="481"/>
      <c r="C184" s="481"/>
      <c r="D184" s="481"/>
      <c r="E184" s="481"/>
      <c r="F184" s="481"/>
      <c r="G184" s="481"/>
      <c r="H184" s="481"/>
      <c r="I184" s="481"/>
      <c r="J184" s="481"/>
      <c r="K184" s="481"/>
    </row>
    <row r="185" spans="1:11" s="338" customFormat="1" ht="35.25" customHeight="1" x14ac:dyDescent="0.15">
      <c r="A185" s="481"/>
      <c r="B185" s="481"/>
      <c r="C185" s="481"/>
      <c r="D185" s="481"/>
      <c r="E185" s="481"/>
      <c r="F185" s="481"/>
      <c r="G185" s="481"/>
      <c r="H185" s="481"/>
      <c r="I185" s="481"/>
      <c r="J185" s="481"/>
      <c r="K185" s="481"/>
    </row>
    <row r="186" spans="1:11" s="338" customFormat="1" ht="63.75" customHeight="1" x14ac:dyDescent="0.15">
      <c r="A186" s="481"/>
      <c r="B186" s="481"/>
      <c r="C186" s="481"/>
      <c r="D186" s="481"/>
      <c r="E186" s="481"/>
      <c r="F186" s="481"/>
      <c r="G186" s="481"/>
      <c r="H186" s="481"/>
      <c r="I186" s="481"/>
      <c r="J186" s="481"/>
      <c r="K186" s="481"/>
    </row>
    <row r="187" spans="1:11" s="338" customFormat="1" ht="63.75" customHeight="1" x14ac:dyDescent="0.15">
      <c r="A187" s="481"/>
      <c r="B187" s="481"/>
      <c r="C187" s="481"/>
      <c r="D187" s="481"/>
      <c r="E187" s="481"/>
      <c r="F187" s="481"/>
      <c r="G187" s="481"/>
      <c r="H187" s="481"/>
      <c r="I187" s="481"/>
      <c r="J187" s="481"/>
      <c r="K187" s="481"/>
    </row>
  </sheetData>
  <mergeCells count="34">
    <mergeCell ref="A2:K2"/>
    <mergeCell ref="A3:B3"/>
    <mergeCell ref="G3:G59"/>
    <mergeCell ref="H3:H59"/>
    <mergeCell ref="I3:I59"/>
    <mergeCell ref="J3:J59"/>
    <mergeCell ref="A4:A9"/>
    <mergeCell ref="B4:B9"/>
    <mergeCell ref="K8:K9"/>
    <mergeCell ref="A10:A33"/>
    <mergeCell ref="A60:A67"/>
    <mergeCell ref="B60:B67"/>
    <mergeCell ref="B10:B14"/>
    <mergeCell ref="C11:C12"/>
    <mergeCell ref="B15:B16"/>
    <mergeCell ref="B17:B24"/>
    <mergeCell ref="B25:B29"/>
    <mergeCell ref="B30:B33"/>
    <mergeCell ref="A34:A49"/>
    <mergeCell ref="B34:B49"/>
    <mergeCell ref="A50:A59"/>
    <mergeCell ref="B50:B56"/>
    <mergeCell ref="B57:B59"/>
    <mergeCell ref="A68:A75"/>
    <mergeCell ref="B68:B75"/>
    <mergeCell ref="A76:A90"/>
    <mergeCell ref="B76:B90"/>
    <mergeCell ref="A91:A101"/>
    <mergeCell ref="B91:B98"/>
    <mergeCell ref="B99:B101"/>
    <mergeCell ref="G60:G102"/>
    <mergeCell ref="H60:H102"/>
    <mergeCell ref="I60:I102"/>
    <mergeCell ref="J60:J102"/>
  </mergeCells>
  <phoneticPr fontId="12"/>
  <pageMargins left="0.7" right="0.7" top="0.75" bottom="0.75" header="0.3" footer="0.3"/>
  <pageSetup paperSize="8" scale="43"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66FFFF"/>
    <pageSetUpPr fitToPage="1"/>
  </sheetPr>
  <dimension ref="A1:J34"/>
  <sheetViews>
    <sheetView view="pageBreakPreview" zoomScaleNormal="100" workbookViewId="0">
      <selection activeCell="G5" sqref="G5"/>
    </sheetView>
  </sheetViews>
  <sheetFormatPr defaultRowHeight="14.25" x14ac:dyDescent="0.15"/>
  <cols>
    <col min="1" max="1" width="25.625" style="4" customWidth="1"/>
    <col min="2" max="2" width="40.5" style="4" customWidth="1"/>
    <col min="3" max="3" width="14.875" style="7" customWidth="1"/>
    <col min="4" max="4" width="16.25" style="57" customWidth="1"/>
    <col min="5" max="5" width="5.875" style="4" customWidth="1"/>
    <col min="6" max="6" width="5" style="57" customWidth="1"/>
    <col min="7" max="7" width="17.75" style="5" customWidth="1"/>
    <col min="8" max="8" width="9" style="33"/>
    <col min="9" max="10" width="14.75" style="4" customWidth="1"/>
    <col min="11" max="16384" width="9" style="4"/>
  </cols>
  <sheetData>
    <row r="1" spans="1:8" x14ac:dyDescent="0.15">
      <c r="A1" s="4" t="s">
        <v>7</v>
      </c>
    </row>
    <row r="2" spans="1:8" ht="17.25" customHeight="1" thickBot="1" x14ac:dyDescent="0.2">
      <c r="A2" s="4" t="s">
        <v>6</v>
      </c>
      <c r="G2" s="6" t="s">
        <v>36</v>
      </c>
    </row>
    <row r="3" spans="1:8" ht="15.75" customHeight="1" x14ac:dyDescent="0.15">
      <c r="A3" s="523" t="s">
        <v>5</v>
      </c>
      <c r="B3" s="525" t="s">
        <v>19</v>
      </c>
      <c r="C3" s="527" t="s">
        <v>20</v>
      </c>
      <c r="D3" s="530" t="s">
        <v>78</v>
      </c>
      <c r="E3" s="530"/>
      <c r="F3" s="530"/>
      <c r="G3" s="521" t="s">
        <v>170</v>
      </c>
    </row>
    <row r="4" spans="1:8" s="57" customFormat="1" ht="15.75" customHeight="1" x14ac:dyDescent="0.15">
      <c r="A4" s="524"/>
      <c r="B4" s="526"/>
      <c r="C4" s="528"/>
      <c r="D4" s="71" t="s">
        <v>171</v>
      </c>
      <c r="E4" s="529" t="s">
        <v>77</v>
      </c>
      <c r="F4" s="529"/>
      <c r="G4" s="522"/>
    </row>
    <row r="5" spans="1:8" s="35" customFormat="1" ht="17.25" customHeight="1" x14ac:dyDescent="0.15">
      <c r="A5" s="123" t="s">
        <v>37</v>
      </c>
      <c r="B5" s="124" t="s">
        <v>38</v>
      </c>
      <c r="C5" s="125" t="s">
        <v>104</v>
      </c>
      <c r="D5" s="126">
        <v>1500000</v>
      </c>
      <c r="E5" s="127">
        <v>1</v>
      </c>
      <c r="F5" s="128" t="s">
        <v>103</v>
      </c>
      <c r="G5" s="93">
        <f>ROUNDDOWN(D5*E5,0)</f>
        <v>1500000</v>
      </c>
      <c r="H5" s="51" t="s">
        <v>33</v>
      </c>
    </row>
    <row r="6" spans="1:8" s="33" customFormat="1" ht="17.25" customHeight="1" x14ac:dyDescent="0.15">
      <c r="A6" s="123"/>
      <c r="B6" s="124"/>
      <c r="C6" s="125"/>
      <c r="D6" s="129"/>
      <c r="E6" s="127"/>
      <c r="F6" s="128"/>
      <c r="G6" s="93">
        <f t="shared" ref="G6:G29" si="0">ROUNDDOWN(D6*E6,0)</f>
        <v>0</v>
      </c>
    </row>
    <row r="7" spans="1:8" s="33" customFormat="1" ht="17.25" customHeight="1" x14ac:dyDescent="0.15">
      <c r="A7" s="130"/>
      <c r="B7" s="131"/>
      <c r="C7" s="125"/>
      <c r="D7" s="132"/>
      <c r="E7" s="133"/>
      <c r="F7" s="134"/>
      <c r="G7" s="93">
        <f t="shared" si="0"/>
        <v>0</v>
      </c>
    </row>
    <row r="8" spans="1:8" s="70" customFormat="1" ht="17.25" customHeight="1" x14ac:dyDescent="0.15">
      <c r="A8" s="130"/>
      <c r="B8" s="131"/>
      <c r="C8" s="125"/>
      <c r="D8" s="132"/>
      <c r="E8" s="133"/>
      <c r="F8" s="134"/>
      <c r="G8" s="93">
        <f t="shared" si="0"/>
        <v>0</v>
      </c>
    </row>
    <row r="9" spans="1:8" s="70" customFormat="1" ht="17.25" customHeight="1" x14ac:dyDescent="0.15">
      <c r="A9" s="130"/>
      <c r="B9" s="131"/>
      <c r="C9" s="125"/>
      <c r="D9" s="132"/>
      <c r="E9" s="133"/>
      <c r="F9" s="134"/>
      <c r="G9" s="93">
        <f t="shared" si="0"/>
        <v>0</v>
      </c>
    </row>
    <row r="10" spans="1:8" s="70" customFormat="1" ht="17.25" customHeight="1" x14ac:dyDescent="0.15">
      <c r="A10" s="130"/>
      <c r="B10" s="131"/>
      <c r="C10" s="125"/>
      <c r="D10" s="132"/>
      <c r="E10" s="133"/>
      <c r="F10" s="134"/>
      <c r="G10" s="93">
        <f t="shared" si="0"/>
        <v>0</v>
      </c>
    </row>
    <row r="11" spans="1:8" s="70" customFormat="1" ht="17.25" customHeight="1" x14ac:dyDescent="0.15">
      <c r="A11" s="130"/>
      <c r="B11" s="131"/>
      <c r="C11" s="125"/>
      <c r="D11" s="132"/>
      <c r="E11" s="133"/>
      <c r="F11" s="134"/>
      <c r="G11" s="93">
        <f t="shared" si="0"/>
        <v>0</v>
      </c>
    </row>
    <row r="12" spans="1:8" s="70" customFormat="1" ht="17.25" customHeight="1" x14ac:dyDescent="0.15">
      <c r="A12" s="130"/>
      <c r="B12" s="131"/>
      <c r="C12" s="125"/>
      <c r="D12" s="132"/>
      <c r="E12" s="133"/>
      <c r="F12" s="134"/>
      <c r="G12" s="93">
        <f t="shared" si="0"/>
        <v>0</v>
      </c>
    </row>
    <row r="13" spans="1:8" s="70" customFormat="1" ht="17.25" customHeight="1" x14ac:dyDescent="0.15">
      <c r="A13" s="130"/>
      <c r="B13" s="131"/>
      <c r="C13" s="125"/>
      <c r="D13" s="132"/>
      <c r="E13" s="133"/>
      <c r="F13" s="134"/>
      <c r="G13" s="93">
        <f t="shared" si="0"/>
        <v>0</v>
      </c>
    </row>
    <row r="14" spans="1:8" s="70" customFormat="1" ht="17.25" customHeight="1" x14ac:dyDescent="0.15">
      <c r="A14" s="130"/>
      <c r="B14" s="131"/>
      <c r="C14" s="125"/>
      <c r="D14" s="132"/>
      <c r="E14" s="133"/>
      <c r="F14" s="134"/>
      <c r="G14" s="93">
        <f t="shared" si="0"/>
        <v>0</v>
      </c>
    </row>
    <row r="15" spans="1:8" s="70" customFormat="1" ht="17.25" customHeight="1" x14ac:dyDescent="0.15">
      <c r="A15" s="130"/>
      <c r="B15" s="131"/>
      <c r="C15" s="125"/>
      <c r="D15" s="132"/>
      <c r="E15" s="133"/>
      <c r="F15" s="134"/>
      <c r="G15" s="93">
        <f t="shared" si="0"/>
        <v>0</v>
      </c>
    </row>
    <row r="16" spans="1:8" s="70" customFormat="1" ht="17.25" customHeight="1" x14ac:dyDescent="0.15">
      <c r="A16" s="130"/>
      <c r="B16" s="131"/>
      <c r="C16" s="125"/>
      <c r="D16" s="132"/>
      <c r="E16" s="133"/>
      <c r="F16" s="134"/>
      <c r="G16" s="93">
        <f t="shared" si="0"/>
        <v>0</v>
      </c>
    </row>
    <row r="17" spans="1:10" s="70" customFormat="1" ht="17.25" customHeight="1" x14ac:dyDescent="0.15">
      <c r="A17" s="130"/>
      <c r="B17" s="131"/>
      <c r="C17" s="125"/>
      <c r="D17" s="132"/>
      <c r="E17" s="133"/>
      <c r="F17" s="134"/>
      <c r="G17" s="93">
        <f t="shared" si="0"/>
        <v>0</v>
      </c>
    </row>
    <row r="18" spans="1:10" s="70" customFormat="1" ht="17.25" customHeight="1" x14ac:dyDescent="0.15">
      <c r="A18" s="130"/>
      <c r="B18" s="131"/>
      <c r="C18" s="125"/>
      <c r="D18" s="132"/>
      <c r="E18" s="133"/>
      <c r="F18" s="134"/>
      <c r="G18" s="93">
        <f t="shared" si="0"/>
        <v>0</v>
      </c>
    </row>
    <row r="19" spans="1:10" s="70" customFormat="1" ht="17.25" customHeight="1" x14ac:dyDescent="0.15">
      <c r="A19" s="130"/>
      <c r="B19" s="131"/>
      <c r="C19" s="125"/>
      <c r="D19" s="132"/>
      <c r="E19" s="133"/>
      <c r="F19" s="134"/>
      <c r="G19" s="93">
        <f t="shared" si="0"/>
        <v>0</v>
      </c>
    </row>
    <row r="20" spans="1:10" s="70" customFormat="1" ht="17.25" customHeight="1" x14ac:dyDescent="0.15">
      <c r="A20" s="130"/>
      <c r="B20" s="131"/>
      <c r="C20" s="125"/>
      <c r="D20" s="132"/>
      <c r="E20" s="133"/>
      <c r="F20" s="134"/>
      <c r="G20" s="93">
        <f t="shared" si="0"/>
        <v>0</v>
      </c>
    </row>
    <row r="21" spans="1:10" s="70" customFormat="1" ht="17.25" customHeight="1" x14ac:dyDescent="0.15">
      <c r="A21" s="130"/>
      <c r="B21" s="131"/>
      <c r="C21" s="125"/>
      <c r="D21" s="132"/>
      <c r="E21" s="133"/>
      <c r="F21" s="134"/>
      <c r="G21" s="93">
        <f t="shared" si="0"/>
        <v>0</v>
      </c>
    </row>
    <row r="22" spans="1:10" s="70" customFormat="1" ht="17.25" customHeight="1" x14ac:dyDescent="0.15">
      <c r="A22" s="130"/>
      <c r="B22" s="131"/>
      <c r="C22" s="125"/>
      <c r="D22" s="132"/>
      <c r="E22" s="133"/>
      <c r="F22" s="134"/>
      <c r="G22" s="93">
        <f t="shared" si="0"/>
        <v>0</v>
      </c>
    </row>
    <row r="23" spans="1:10" s="70" customFormat="1" ht="17.25" customHeight="1" x14ac:dyDescent="0.15">
      <c r="A23" s="130"/>
      <c r="B23" s="131"/>
      <c r="C23" s="125"/>
      <c r="D23" s="132"/>
      <c r="E23" s="133"/>
      <c r="F23" s="134"/>
      <c r="G23" s="93">
        <f t="shared" si="0"/>
        <v>0</v>
      </c>
    </row>
    <row r="24" spans="1:10" s="70" customFormat="1" ht="17.25" customHeight="1" x14ac:dyDescent="0.15">
      <c r="A24" s="130"/>
      <c r="B24" s="131"/>
      <c r="C24" s="125"/>
      <c r="D24" s="132"/>
      <c r="E24" s="133"/>
      <c r="F24" s="134"/>
      <c r="G24" s="93">
        <f t="shared" si="0"/>
        <v>0</v>
      </c>
    </row>
    <row r="25" spans="1:10" s="33" customFormat="1" ht="17.25" customHeight="1" x14ac:dyDescent="0.15">
      <c r="A25" s="130"/>
      <c r="B25" s="131"/>
      <c r="C25" s="125"/>
      <c r="D25" s="132"/>
      <c r="E25" s="133"/>
      <c r="F25" s="134"/>
      <c r="G25" s="93">
        <f t="shared" si="0"/>
        <v>0</v>
      </c>
    </row>
    <row r="26" spans="1:10" s="33" customFormat="1" ht="17.25" customHeight="1" x14ac:dyDescent="0.15">
      <c r="A26" s="130"/>
      <c r="B26" s="131"/>
      <c r="C26" s="125"/>
      <c r="D26" s="132"/>
      <c r="E26" s="133"/>
      <c r="F26" s="134"/>
      <c r="G26" s="93">
        <f t="shared" si="0"/>
        <v>0</v>
      </c>
      <c r="I26" s="63"/>
      <c r="J26" s="63"/>
    </row>
    <row r="27" spans="1:10" s="33" customFormat="1" ht="17.25" customHeight="1" x14ac:dyDescent="0.15">
      <c r="A27" s="130"/>
      <c r="B27" s="135"/>
      <c r="C27" s="125"/>
      <c r="D27" s="132"/>
      <c r="E27" s="133"/>
      <c r="F27" s="134"/>
      <c r="G27" s="93">
        <f t="shared" si="0"/>
        <v>0</v>
      </c>
      <c r="I27" s="63"/>
      <c r="J27" s="63"/>
    </row>
    <row r="28" spans="1:10" s="33" customFormat="1" ht="17.25" customHeight="1" x14ac:dyDescent="0.15">
      <c r="A28" s="136"/>
      <c r="B28" s="137"/>
      <c r="C28" s="125"/>
      <c r="D28" s="132"/>
      <c r="E28" s="133"/>
      <c r="F28" s="134"/>
      <c r="G28" s="93">
        <f t="shared" si="0"/>
        <v>0</v>
      </c>
      <c r="I28" s="63"/>
      <c r="J28" s="63"/>
    </row>
    <row r="29" spans="1:10" s="33" customFormat="1" ht="17.25" customHeight="1" thickBot="1" x14ac:dyDescent="0.2">
      <c r="A29" s="136"/>
      <c r="B29" s="137"/>
      <c r="C29" s="125"/>
      <c r="D29" s="138"/>
      <c r="E29" s="139"/>
      <c r="F29" s="134"/>
      <c r="G29" s="93">
        <f t="shared" si="0"/>
        <v>0</v>
      </c>
    </row>
    <row r="30" spans="1:10" ht="17.25" customHeight="1" thickBot="1" x14ac:dyDescent="0.2">
      <c r="A30" s="519" t="s">
        <v>1</v>
      </c>
      <c r="B30" s="520"/>
      <c r="C30" s="520"/>
      <c r="D30" s="520"/>
      <c r="E30" s="520"/>
      <c r="F30" s="520"/>
      <c r="G30" s="87">
        <f>SUM(G5:G29)</f>
        <v>1500000</v>
      </c>
    </row>
    <row r="31" spans="1:10" s="34" customFormat="1" ht="17.25" customHeight="1" x14ac:dyDescent="0.15">
      <c r="A31" s="35" t="s">
        <v>39</v>
      </c>
      <c r="C31" s="37"/>
      <c r="E31" s="63"/>
      <c r="F31" s="63"/>
      <c r="G31" s="63"/>
      <c r="H31" s="63"/>
    </row>
    <row r="32" spans="1:10" ht="17.25" customHeight="1" x14ac:dyDescent="0.15">
      <c r="E32" s="63"/>
      <c r="F32" s="63"/>
      <c r="G32" s="63"/>
      <c r="H32" s="63"/>
    </row>
    <row r="33" spans="5:8" ht="17.25" customHeight="1" x14ac:dyDescent="0.15">
      <c r="E33" s="63"/>
      <c r="F33" s="63"/>
      <c r="G33" s="63"/>
      <c r="H33" s="63"/>
    </row>
    <row r="34" spans="5:8" ht="17.25" customHeight="1" x14ac:dyDescent="0.15">
      <c r="E34" s="63"/>
      <c r="F34" s="63"/>
      <c r="G34" s="63"/>
      <c r="H34" s="63"/>
    </row>
  </sheetData>
  <sheetProtection algorithmName="SHA-512" hashValue="ZcxR9rmZZ9pgu4lve3DylErxGKdkc6zDZdMuvMYz7wpn7c3vvkVU9orakA/herRQ8YfZoBBPrH2zszrxEP7McA==" saltValue="IJAZdC91P7VU/MC+zFhWFQ==" spinCount="100000" sheet="1" objects="1" scenarios="1" formatCells="0" formatColumns="0" formatRows="0"/>
  <mergeCells count="7">
    <mergeCell ref="A30:F30"/>
    <mergeCell ref="G3:G4"/>
    <mergeCell ref="A3:A4"/>
    <mergeCell ref="B3:B4"/>
    <mergeCell ref="C3:C4"/>
    <mergeCell ref="E4:F4"/>
    <mergeCell ref="D3:F3"/>
  </mergeCells>
  <phoneticPr fontId="12"/>
  <dataValidations count="2">
    <dataValidation type="list" allowBlank="1" showInputMessage="1" showErrorMessage="1" sqref="C5:C29">
      <formula1>"選択してください,第1四半期,第2四半期,第3四半期,第4四半期,"</formula1>
    </dataValidation>
    <dataValidation type="list" allowBlank="1" showInputMessage="1" showErrorMessage="1" sqref="F5:F29">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66FFFF"/>
    <pageSetUpPr fitToPage="1"/>
  </sheetPr>
  <dimension ref="A1:G111"/>
  <sheetViews>
    <sheetView view="pageBreakPreview" zoomScaleNormal="100" workbookViewId="0">
      <selection activeCell="F5" sqref="F5"/>
    </sheetView>
  </sheetViews>
  <sheetFormatPr defaultRowHeight="19.5" customHeight="1" x14ac:dyDescent="0.15"/>
  <cols>
    <col min="1" max="1" width="33.125" style="105" customWidth="1"/>
    <col min="2" max="2" width="40.875" style="105" customWidth="1"/>
    <col min="3" max="3" width="14.625" style="57" customWidth="1"/>
    <col min="4" max="4" width="7.875" style="4" customWidth="1"/>
    <col min="5" max="5" width="6.75" style="84" customWidth="1"/>
    <col min="6" max="6" width="17.5" style="5" customWidth="1"/>
    <col min="7" max="7" width="9" style="34"/>
    <col min="8" max="16384" width="9" style="4"/>
  </cols>
  <sheetData>
    <row r="1" spans="1:7" ht="19.5" customHeight="1" x14ac:dyDescent="0.15">
      <c r="A1" s="105" t="s">
        <v>8</v>
      </c>
    </row>
    <row r="2" spans="1:7" ht="19.5" customHeight="1" thickBot="1" x14ac:dyDescent="0.2">
      <c r="A2" s="105" t="s">
        <v>12</v>
      </c>
      <c r="D2" s="7"/>
      <c r="E2" s="7"/>
      <c r="F2" s="6" t="s">
        <v>36</v>
      </c>
    </row>
    <row r="3" spans="1:7" ht="13.5" customHeight="1" x14ac:dyDescent="0.15">
      <c r="A3" s="536" t="s">
        <v>5</v>
      </c>
      <c r="B3" s="534" t="s">
        <v>19</v>
      </c>
      <c r="C3" s="538" t="s">
        <v>78</v>
      </c>
      <c r="D3" s="539"/>
      <c r="E3" s="540"/>
      <c r="F3" s="521" t="s">
        <v>170</v>
      </c>
    </row>
    <row r="4" spans="1:7" s="57" customFormat="1" ht="13.5" customHeight="1" thickBot="1" x14ac:dyDescent="0.2">
      <c r="A4" s="537"/>
      <c r="B4" s="535"/>
      <c r="C4" s="65" t="s">
        <v>171</v>
      </c>
      <c r="D4" s="66" t="s">
        <v>77</v>
      </c>
      <c r="E4" s="104" t="s">
        <v>119</v>
      </c>
      <c r="F4" s="533"/>
      <c r="G4" s="34"/>
    </row>
    <row r="5" spans="1:7" s="34" customFormat="1" ht="17.25" customHeight="1" x14ac:dyDescent="0.15">
      <c r="A5" s="140" t="s">
        <v>40</v>
      </c>
      <c r="B5" s="141" t="s">
        <v>38</v>
      </c>
      <c r="C5" s="142">
        <v>25000</v>
      </c>
      <c r="D5" s="143">
        <v>5</v>
      </c>
      <c r="E5" s="144" t="s">
        <v>120</v>
      </c>
      <c r="F5" s="95">
        <f>ROUNDDOWN(C5*D5,0)</f>
        <v>125000</v>
      </c>
      <c r="G5" s="51" t="s">
        <v>33</v>
      </c>
    </row>
    <row r="6" spans="1:7" ht="17.25" customHeight="1" x14ac:dyDescent="0.15">
      <c r="A6" s="140" t="s">
        <v>105</v>
      </c>
      <c r="B6" s="141" t="s">
        <v>106</v>
      </c>
      <c r="C6" s="142">
        <v>60000</v>
      </c>
      <c r="D6" s="143">
        <v>1</v>
      </c>
      <c r="E6" s="144" t="s">
        <v>121</v>
      </c>
      <c r="F6" s="95">
        <f t="shared" ref="F6:F39" si="0">ROUNDDOWN(C6*D6,0)</f>
        <v>60000</v>
      </c>
    </row>
    <row r="7" spans="1:7" s="70" customFormat="1" ht="17.25" customHeight="1" x14ac:dyDescent="0.15">
      <c r="A7" s="145" t="s">
        <v>108</v>
      </c>
      <c r="B7" s="146" t="s">
        <v>109</v>
      </c>
      <c r="C7" s="142">
        <v>7000</v>
      </c>
      <c r="D7" s="143">
        <v>2</v>
      </c>
      <c r="E7" s="144" t="s">
        <v>122</v>
      </c>
      <c r="F7" s="95">
        <f t="shared" si="0"/>
        <v>14000</v>
      </c>
      <c r="G7" s="34"/>
    </row>
    <row r="8" spans="1:7" s="70" customFormat="1" ht="17.25" customHeight="1" x14ac:dyDescent="0.15">
      <c r="A8" s="140" t="s">
        <v>110</v>
      </c>
      <c r="B8" s="141" t="s">
        <v>112</v>
      </c>
      <c r="C8" s="142">
        <v>5000</v>
      </c>
      <c r="D8" s="143">
        <v>100</v>
      </c>
      <c r="E8" s="144" t="s">
        <v>123</v>
      </c>
      <c r="F8" s="95">
        <f t="shared" si="0"/>
        <v>500000</v>
      </c>
      <c r="G8" s="34"/>
    </row>
    <row r="9" spans="1:7" s="70" customFormat="1" ht="17.25" customHeight="1" x14ac:dyDescent="0.15">
      <c r="A9" s="140" t="s">
        <v>125</v>
      </c>
      <c r="B9" s="141" t="s">
        <v>124</v>
      </c>
      <c r="C9" s="142">
        <v>150000</v>
      </c>
      <c r="D9" s="143">
        <v>1</v>
      </c>
      <c r="E9" s="144" t="s">
        <v>121</v>
      </c>
      <c r="F9" s="95">
        <f t="shared" si="0"/>
        <v>150000</v>
      </c>
      <c r="G9" s="34"/>
    </row>
    <row r="10" spans="1:7" s="70" customFormat="1" ht="17.25" customHeight="1" x14ac:dyDescent="0.15">
      <c r="A10" s="147"/>
      <c r="B10" s="148"/>
      <c r="C10" s="149"/>
      <c r="D10" s="150"/>
      <c r="E10" s="150"/>
      <c r="F10" s="95">
        <f t="shared" si="0"/>
        <v>0</v>
      </c>
      <c r="G10" s="34"/>
    </row>
    <row r="11" spans="1:7" s="84" customFormat="1" ht="17.25" customHeight="1" x14ac:dyDescent="0.15">
      <c r="A11" s="147"/>
      <c r="B11" s="148"/>
      <c r="C11" s="149"/>
      <c r="D11" s="150"/>
      <c r="E11" s="150"/>
      <c r="F11" s="95">
        <f t="shared" si="0"/>
        <v>0</v>
      </c>
      <c r="G11" s="34"/>
    </row>
    <row r="12" spans="1:7" s="84" customFormat="1" ht="17.25" customHeight="1" x14ac:dyDescent="0.15">
      <c r="A12" s="147"/>
      <c r="B12" s="148"/>
      <c r="C12" s="149"/>
      <c r="D12" s="150"/>
      <c r="E12" s="150"/>
      <c r="F12" s="95">
        <f t="shared" si="0"/>
        <v>0</v>
      </c>
      <c r="G12" s="34"/>
    </row>
    <row r="13" spans="1:7" s="84" customFormat="1" ht="17.25" customHeight="1" x14ac:dyDescent="0.15">
      <c r="A13" s="147"/>
      <c r="B13" s="148"/>
      <c r="C13" s="149"/>
      <c r="D13" s="150"/>
      <c r="E13" s="150"/>
      <c r="F13" s="95">
        <f t="shared" si="0"/>
        <v>0</v>
      </c>
      <c r="G13" s="34"/>
    </row>
    <row r="14" spans="1:7" s="84" customFormat="1" ht="17.25" customHeight="1" x14ac:dyDescent="0.15">
      <c r="A14" s="147"/>
      <c r="B14" s="148"/>
      <c r="C14" s="149"/>
      <c r="D14" s="150"/>
      <c r="E14" s="150"/>
      <c r="F14" s="95">
        <f t="shared" si="0"/>
        <v>0</v>
      </c>
      <c r="G14" s="34"/>
    </row>
    <row r="15" spans="1:7" s="84" customFormat="1" ht="17.25" customHeight="1" x14ac:dyDescent="0.15">
      <c r="A15" s="147"/>
      <c r="B15" s="148"/>
      <c r="C15" s="149"/>
      <c r="D15" s="150"/>
      <c r="E15" s="150"/>
      <c r="F15" s="95">
        <f t="shared" si="0"/>
        <v>0</v>
      </c>
      <c r="G15" s="34"/>
    </row>
    <row r="16" spans="1:7" s="84" customFormat="1" ht="17.25" customHeight="1" x14ac:dyDescent="0.15">
      <c r="A16" s="147"/>
      <c r="B16" s="148"/>
      <c r="C16" s="149"/>
      <c r="D16" s="150"/>
      <c r="E16" s="150"/>
      <c r="F16" s="95">
        <f t="shared" si="0"/>
        <v>0</v>
      </c>
      <c r="G16" s="34"/>
    </row>
    <row r="17" spans="1:7" s="84" customFormat="1" ht="17.25" customHeight="1" x14ac:dyDescent="0.15">
      <c r="A17" s="147"/>
      <c r="B17" s="148"/>
      <c r="C17" s="149"/>
      <c r="D17" s="150"/>
      <c r="E17" s="150"/>
      <c r="F17" s="95">
        <f t="shared" si="0"/>
        <v>0</v>
      </c>
      <c r="G17" s="34"/>
    </row>
    <row r="18" spans="1:7" s="84" customFormat="1" ht="17.25" customHeight="1" x14ac:dyDescent="0.15">
      <c r="A18" s="147"/>
      <c r="B18" s="148"/>
      <c r="C18" s="149"/>
      <c r="D18" s="150"/>
      <c r="E18" s="150"/>
      <c r="F18" s="95">
        <f t="shared" si="0"/>
        <v>0</v>
      </c>
      <c r="G18" s="34"/>
    </row>
    <row r="19" spans="1:7" s="84" customFormat="1" ht="17.25" customHeight="1" x14ac:dyDescent="0.15">
      <c r="A19" s="147"/>
      <c r="B19" s="148"/>
      <c r="C19" s="149"/>
      <c r="D19" s="150"/>
      <c r="E19" s="150"/>
      <c r="F19" s="95">
        <f t="shared" si="0"/>
        <v>0</v>
      </c>
      <c r="G19" s="34"/>
    </row>
    <row r="20" spans="1:7" s="84" customFormat="1" ht="17.25" customHeight="1" x14ac:dyDescent="0.15">
      <c r="A20" s="147"/>
      <c r="B20" s="148"/>
      <c r="C20" s="149"/>
      <c r="D20" s="150"/>
      <c r="E20" s="150"/>
      <c r="F20" s="95">
        <f t="shared" si="0"/>
        <v>0</v>
      </c>
      <c r="G20" s="34"/>
    </row>
    <row r="21" spans="1:7" s="70" customFormat="1" ht="17.25" customHeight="1" x14ac:dyDescent="0.15">
      <c r="A21" s="147"/>
      <c r="B21" s="148"/>
      <c r="C21" s="149"/>
      <c r="D21" s="150"/>
      <c r="E21" s="150"/>
      <c r="F21" s="95">
        <f t="shared" si="0"/>
        <v>0</v>
      </c>
      <c r="G21" s="34"/>
    </row>
    <row r="22" spans="1:7" s="70" customFormat="1" ht="17.25" customHeight="1" x14ac:dyDescent="0.15">
      <c r="A22" s="147"/>
      <c r="B22" s="148"/>
      <c r="C22" s="149"/>
      <c r="D22" s="150"/>
      <c r="E22" s="150"/>
      <c r="F22" s="95">
        <f t="shared" si="0"/>
        <v>0</v>
      </c>
      <c r="G22" s="34"/>
    </row>
    <row r="23" spans="1:7" s="70" customFormat="1" ht="17.25" customHeight="1" x14ac:dyDescent="0.15">
      <c r="A23" s="147"/>
      <c r="B23" s="148"/>
      <c r="C23" s="149"/>
      <c r="D23" s="150"/>
      <c r="E23" s="150"/>
      <c r="F23" s="95">
        <f t="shared" si="0"/>
        <v>0</v>
      </c>
      <c r="G23" s="34"/>
    </row>
    <row r="24" spans="1:7" s="70" customFormat="1" ht="17.25" customHeight="1" x14ac:dyDescent="0.15">
      <c r="A24" s="147"/>
      <c r="B24" s="148"/>
      <c r="C24" s="149"/>
      <c r="D24" s="150"/>
      <c r="E24" s="150"/>
      <c r="F24" s="95">
        <f t="shared" si="0"/>
        <v>0</v>
      </c>
      <c r="G24" s="34"/>
    </row>
    <row r="25" spans="1:7" s="70" customFormat="1" ht="17.25" customHeight="1" x14ac:dyDescent="0.15">
      <c r="A25" s="147"/>
      <c r="B25" s="148"/>
      <c r="C25" s="149"/>
      <c r="D25" s="150"/>
      <c r="E25" s="150"/>
      <c r="F25" s="95">
        <f t="shared" si="0"/>
        <v>0</v>
      </c>
      <c r="G25" s="34"/>
    </row>
    <row r="26" spans="1:7" s="70" customFormat="1" ht="17.25" customHeight="1" x14ac:dyDescent="0.15">
      <c r="A26" s="147"/>
      <c r="B26" s="148"/>
      <c r="C26" s="149"/>
      <c r="D26" s="150"/>
      <c r="E26" s="150"/>
      <c r="F26" s="95">
        <f t="shared" si="0"/>
        <v>0</v>
      </c>
      <c r="G26" s="34"/>
    </row>
    <row r="27" spans="1:7" s="70" customFormat="1" ht="17.25" customHeight="1" x14ac:dyDescent="0.15">
      <c r="A27" s="147"/>
      <c r="B27" s="148"/>
      <c r="C27" s="149"/>
      <c r="D27" s="150"/>
      <c r="E27" s="150"/>
      <c r="F27" s="95">
        <f t="shared" si="0"/>
        <v>0</v>
      </c>
      <c r="G27" s="34"/>
    </row>
    <row r="28" spans="1:7" s="70" customFormat="1" ht="17.25" customHeight="1" x14ac:dyDescent="0.15">
      <c r="A28" s="147"/>
      <c r="B28" s="148"/>
      <c r="C28" s="149"/>
      <c r="D28" s="150"/>
      <c r="E28" s="150"/>
      <c r="F28" s="95">
        <f t="shared" si="0"/>
        <v>0</v>
      </c>
      <c r="G28" s="34"/>
    </row>
    <row r="29" spans="1:7" s="70" customFormat="1" ht="17.25" customHeight="1" x14ac:dyDescent="0.15">
      <c r="A29" s="147"/>
      <c r="B29" s="148"/>
      <c r="C29" s="149"/>
      <c r="D29" s="150"/>
      <c r="E29" s="150"/>
      <c r="F29" s="95">
        <f t="shared" si="0"/>
        <v>0</v>
      </c>
      <c r="G29" s="34"/>
    </row>
    <row r="30" spans="1:7" s="70" customFormat="1" ht="17.25" customHeight="1" x14ac:dyDescent="0.15">
      <c r="A30" s="147"/>
      <c r="B30" s="148"/>
      <c r="C30" s="149"/>
      <c r="D30" s="150"/>
      <c r="E30" s="150"/>
      <c r="F30" s="95">
        <f t="shared" si="0"/>
        <v>0</v>
      </c>
      <c r="G30" s="34"/>
    </row>
    <row r="31" spans="1:7" s="70" customFormat="1" ht="17.25" customHeight="1" x14ac:dyDescent="0.15">
      <c r="A31" s="147"/>
      <c r="B31" s="148"/>
      <c r="C31" s="149"/>
      <c r="D31" s="150"/>
      <c r="E31" s="150"/>
      <c r="F31" s="95">
        <f t="shared" si="0"/>
        <v>0</v>
      </c>
      <c r="G31" s="34"/>
    </row>
    <row r="32" spans="1:7" ht="17.25" customHeight="1" x14ac:dyDescent="0.15">
      <c r="A32" s="147"/>
      <c r="B32" s="148"/>
      <c r="C32" s="149"/>
      <c r="D32" s="150"/>
      <c r="E32" s="150"/>
      <c r="F32" s="95">
        <f t="shared" si="0"/>
        <v>0</v>
      </c>
    </row>
    <row r="33" spans="1:7" ht="17.25" customHeight="1" x14ac:dyDescent="0.15">
      <c r="A33" s="147"/>
      <c r="B33" s="148"/>
      <c r="C33" s="149"/>
      <c r="D33" s="150"/>
      <c r="E33" s="150"/>
      <c r="F33" s="95">
        <f t="shared" si="0"/>
        <v>0</v>
      </c>
    </row>
    <row r="34" spans="1:7" ht="17.25" customHeight="1" x14ac:dyDescent="0.15">
      <c r="A34" s="147"/>
      <c r="B34" s="148"/>
      <c r="C34" s="149"/>
      <c r="D34" s="150"/>
      <c r="E34" s="150"/>
      <c r="F34" s="95">
        <f t="shared" si="0"/>
        <v>0</v>
      </c>
    </row>
    <row r="35" spans="1:7" ht="17.25" customHeight="1" x14ac:dyDescent="0.15">
      <c r="A35" s="147"/>
      <c r="B35" s="148"/>
      <c r="C35" s="149"/>
      <c r="D35" s="150"/>
      <c r="E35" s="150"/>
      <c r="F35" s="95">
        <f t="shared" si="0"/>
        <v>0</v>
      </c>
    </row>
    <row r="36" spans="1:7" s="8" customFormat="1" ht="17.25" customHeight="1" x14ac:dyDescent="0.15">
      <c r="A36" s="151"/>
      <c r="B36" s="152"/>
      <c r="C36" s="153"/>
      <c r="D36" s="154"/>
      <c r="E36" s="154"/>
      <c r="F36" s="95">
        <f t="shared" si="0"/>
        <v>0</v>
      </c>
      <c r="G36" s="34"/>
    </row>
    <row r="37" spans="1:7" s="8" customFormat="1" ht="17.25" customHeight="1" x14ac:dyDescent="0.15">
      <c r="A37" s="155"/>
      <c r="B37" s="152"/>
      <c r="C37" s="153"/>
      <c r="D37" s="154"/>
      <c r="E37" s="154"/>
      <c r="F37" s="95">
        <f t="shared" si="0"/>
        <v>0</v>
      </c>
      <c r="G37" s="34"/>
    </row>
    <row r="38" spans="1:7" s="8" customFormat="1" ht="17.25" customHeight="1" x14ac:dyDescent="0.15">
      <c r="A38" s="155"/>
      <c r="B38" s="152"/>
      <c r="C38" s="153"/>
      <c r="D38" s="154"/>
      <c r="E38" s="154"/>
      <c r="F38" s="95">
        <f t="shared" si="0"/>
        <v>0</v>
      </c>
      <c r="G38" s="34"/>
    </row>
    <row r="39" spans="1:7" s="8" customFormat="1" ht="17.25" customHeight="1" thickBot="1" x14ac:dyDescent="0.2">
      <c r="A39" s="156"/>
      <c r="B39" s="157"/>
      <c r="C39" s="158"/>
      <c r="D39" s="159"/>
      <c r="E39" s="159"/>
      <c r="F39" s="95">
        <f t="shared" si="0"/>
        <v>0</v>
      </c>
      <c r="G39" s="34"/>
    </row>
    <row r="40" spans="1:7" ht="17.25" customHeight="1" thickBot="1" x14ac:dyDescent="0.2">
      <c r="A40" s="531" t="s">
        <v>1</v>
      </c>
      <c r="B40" s="532"/>
      <c r="C40" s="532"/>
      <c r="D40" s="532"/>
      <c r="E40" s="103"/>
      <c r="F40" s="52">
        <f>SUM(F5:F39)</f>
        <v>849000</v>
      </c>
    </row>
    <row r="41" spans="1:7" s="34" customFormat="1" ht="17.25" customHeight="1" x14ac:dyDescent="0.15">
      <c r="A41" s="35" t="s">
        <v>39</v>
      </c>
      <c r="B41" s="106"/>
      <c r="F41" s="40"/>
    </row>
    <row r="42" spans="1:7" s="34" customFormat="1" ht="17.25" customHeight="1" x14ac:dyDescent="0.15">
      <c r="A42" s="107"/>
      <c r="B42" s="106"/>
      <c r="D42" s="38"/>
      <c r="E42" s="38"/>
      <c r="F42" s="73"/>
    </row>
    <row r="43" spans="1:7" ht="17.25" customHeight="1" x14ac:dyDescent="0.15">
      <c r="D43" s="72"/>
      <c r="E43" s="72"/>
      <c r="F43" s="74"/>
    </row>
    <row r="44" spans="1:7" ht="17.25" customHeight="1" x14ac:dyDescent="0.15">
      <c r="D44" s="72"/>
      <c r="E44" s="72"/>
      <c r="F44" s="74"/>
    </row>
    <row r="45" spans="1:7" ht="17.25" customHeight="1" x14ac:dyDescent="0.15"/>
    <row r="46" spans="1:7" s="8" customFormat="1" ht="17.25" customHeight="1" x14ac:dyDescent="0.15">
      <c r="A46" s="105"/>
      <c r="B46" s="105"/>
      <c r="C46" s="57"/>
      <c r="D46" s="4"/>
      <c r="E46" s="84"/>
      <c r="F46" s="5"/>
      <c r="G46" s="34"/>
    </row>
    <row r="47" spans="1:7" s="8" customFormat="1" ht="17.25" customHeight="1" x14ac:dyDescent="0.15">
      <c r="A47" s="105"/>
      <c r="B47" s="105"/>
      <c r="C47" s="57"/>
      <c r="D47" s="4"/>
      <c r="E47" s="84"/>
      <c r="F47" s="5"/>
      <c r="G47" s="34"/>
    </row>
    <row r="48" spans="1:7" s="8" customFormat="1" ht="17.25" customHeight="1" x14ac:dyDescent="0.15">
      <c r="A48" s="105"/>
      <c r="B48" s="105"/>
      <c r="C48" s="57"/>
      <c r="D48" s="4"/>
      <c r="E48" s="84"/>
      <c r="F48" s="5"/>
      <c r="G48" s="34"/>
    </row>
    <row r="49" spans="1:7" s="8" customFormat="1" ht="17.25" customHeight="1" x14ac:dyDescent="0.15">
      <c r="A49" s="105"/>
      <c r="B49" s="105"/>
      <c r="C49" s="57"/>
      <c r="D49" s="4"/>
      <c r="E49" s="84"/>
      <c r="F49" s="5"/>
      <c r="G49" s="34"/>
    </row>
    <row r="50" spans="1:7" ht="17.25" customHeight="1" x14ac:dyDescent="0.15"/>
    <row r="51" spans="1:7" ht="17.25" customHeight="1" x14ac:dyDescent="0.15"/>
    <row r="52" spans="1:7" ht="17.25" customHeight="1" x14ac:dyDescent="0.15"/>
    <row r="53" spans="1:7" ht="17.25" customHeight="1" x14ac:dyDescent="0.15"/>
    <row r="54" spans="1:7" ht="17.25" customHeight="1" x14ac:dyDescent="0.15"/>
    <row r="55" spans="1:7" ht="17.25" customHeight="1" x14ac:dyDescent="0.15"/>
    <row r="56" spans="1:7" ht="17.25" customHeight="1" x14ac:dyDescent="0.15"/>
    <row r="57" spans="1:7" ht="17.25" customHeight="1" x14ac:dyDescent="0.15"/>
    <row r="58" spans="1:7" ht="17.25" customHeight="1" x14ac:dyDescent="0.15"/>
    <row r="59" spans="1:7" ht="17.25" customHeight="1" x14ac:dyDescent="0.15"/>
    <row r="60" spans="1:7" ht="17.25" customHeight="1" x14ac:dyDescent="0.15"/>
    <row r="61" spans="1:7" ht="17.25" customHeight="1" x14ac:dyDescent="0.15"/>
    <row r="62" spans="1:7" ht="17.25" customHeight="1" x14ac:dyDescent="0.15"/>
    <row r="63" spans="1:7" ht="17.25" customHeight="1" x14ac:dyDescent="0.15"/>
    <row r="64" spans="1:7" ht="17.25" customHeight="1" x14ac:dyDescent="0.15"/>
    <row r="65" ht="17.2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sheetData>
  <sheetProtection algorithmName="SHA-512" hashValue="DMKAo/bg1lwLhQ77bqJv6Zbl0sK8gmGJDTGnddO5Eyot2jAADPkfXVPC4h8ZvK2Wi9pVcaCLu7oVNmIoQ3mkrA==" saltValue="KE186Gds59b/vScNlnhjlA==" spinCount="100000" sheet="1" objects="1" scenarios="1" formatCells="0" formatColumns="0" formatRows="0"/>
  <mergeCells count="5">
    <mergeCell ref="A40:D40"/>
    <mergeCell ref="F3:F4"/>
    <mergeCell ref="B3:B4"/>
    <mergeCell ref="A3:A4"/>
    <mergeCell ref="C3:E3"/>
  </mergeCells>
  <phoneticPr fontId="12"/>
  <dataValidations count="1">
    <dataValidation type="list" allowBlank="1" showInputMessage="1" showErrorMessage="1" sqref="E5:E39">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8"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66FFFF"/>
    <pageSetUpPr fitToPage="1"/>
  </sheetPr>
  <dimension ref="A1:M26"/>
  <sheetViews>
    <sheetView view="pageBreakPreview" zoomScaleNormal="100" workbookViewId="0">
      <selection activeCell="L4" sqref="L4"/>
    </sheetView>
  </sheetViews>
  <sheetFormatPr defaultRowHeight="14.25" x14ac:dyDescent="0.15"/>
  <cols>
    <col min="1" max="1" width="11.625" style="4" customWidth="1"/>
    <col min="2" max="2" width="19.625" style="4" customWidth="1"/>
    <col min="3" max="3" width="31.25" style="4" customWidth="1"/>
    <col min="4" max="4" width="3.125" style="7" customWidth="1"/>
    <col min="5" max="5" width="3.125" style="88" customWidth="1"/>
    <col min="6" max="6" width="3.125" style="7" customWidth="1"/>
    <col min="7" max="7" width="3.125" style="88" customWidth="1"/>
    <col min="8" max="8" width="33.625" style="4" customWidth="1"/>
    <col min="9" max="9" width="10.125" style="57" customWidth="1"/>
    <col min="10" max="10" width="4" style="57" customWidth="1"/>
    <col min="11" max="11" width="6.125" style="4" customWidth="1"/>
    <col min="12" max="12" width="19.125" style="4" customWidth="1"/>
    <col min="13" max="13" width="9" style="34"/>
    <col min="14" max="16384" width="9" style="4"/>
  </cols>
  <sheetData>
    <row r="1" spans="1:13" ht="17.25" customHeight="1" thickBot="1" x14ac:dyDescent="0.2">
      <c r="A1" s="4" t="s">
        <v>27</v>
      </c>
      <c r="L1" s="6" t="s">
        <v>36</v>
      </c>
    </row>
    <row r="2" spans="1:13" ht="16.5" customHeight="1" x14ac:dyDescent="0.15">
      <c r="A2" s="543" t="s">
        <v>93</v>
      </c>
      <c r="B2" s="530" t="s">
        <v>32</v>
      </c>
      <c r="C2" s="546" t="s">
        <v>26</v>
      </c>
      <c r="D2" s="548" t="s">
        <v>102</v>
      </c>
      <c r="E2" s="549"/>
      <c r="F2" s="549"/>
      <c r="G2" s="550"/>
      <c r="H2" s="546" t="s">
        <v>17</v>
      </c>
      <c r="I2" s="530" t="s">
        <v>78</v>
      </c>
      <c r="J2" s="530"/>
      <c r="K2" s="530"/>
      <c r="L2" s="541" t="s">
        <v>170</v>
      </c>
    </row>
    <row r="3" spans="1:13" s="57" customFormat="1" ht="16.5" customHeight="1" thickBot="1" x14ac:dyDescent="0.2">
      <c r="A3" s="544"/>
      <c r="B3" s="545"/>
      <c r="C3" s="547"/>
      <c r="D3" s="551"/>
      <c r="E3" s="552"/>
      <c r="F3" s="552"/>
      <c r="G3" s="553"/>
      <c r="H3" s="547"/>
      <c r="I3" s="112" t="s">
        <v>171</v>
      </c>
      <c r="J3" s="85" t="s">
        <v>79</v>
      </c>
      <c r="K3" s="66" t="s">
        <v>80</v>
      </c>
      <c r="L3" s="542"/>
      <c r="M3" s="34"/>
    </row>
    <row r="4" spans="1:13" s="43" customFormat="1" ht="21" customHeight="1" x14ac:dyDescent="0.15">
      <c r="A4" s="160" t="s">
        <v>95</v>
      </c>
      <c r="B4" s="161" t="s">
        <v>178</v>
      </c>
      <c r="C4" s="162" t="s">
        <v>96</v>
      </c>
      <c r="D4" s="125">
        <v>1</v>
      </c>
      <c r="E4" s="163" t="s">
        <v>100</v>
      </c>
      <c r="F4" s="164">
        <v>2</v>
      </c>
      <c r="G4" s="165" t="s">
        <v>101</v>
      </c>
      <c r="H4" s="166" t="s">
        <v>41</v>
      </c>
      <c r="I4" s="167">
        <v>5000</v>
      </c>
      <c r="J4" s="168">
        <v>2</v>
      </c>
      <c r="K4" s="169">
        <v>2</v>
      </c>
      <c r="L4" s="94">
        <f>ROUNDDOWN(I4*J4*K4,0)</f>
        <v>20000</v>
      </c>
      <c r="M4" s="51" t="s">
        <v>33</v>
      </c>
    </row>
    <row r="5" spans="1:13" s="42" customFormat="1" ht="21" customHeight="1" x14ac:dyDescent="0.15">
      <c r="A5" s="170" t="s">
        <v>95</v>
      </c>
      <c r="B5" s="171" t="s">
        <v>179</v>
      </c>
      <c r="C5" s="172" t="s">
        <v>107</v>
      </c>
      <c r="D5" s="173">
        <v>0</v>
      </c>
      <c r="E5" s="174" t="s">
        <v>100</v>
      </c>
      <c r="F5" s="175">
        <v>1</v>
      </c>
      <c r="G5" s="176" t="s">
        <v>101</v>
      </c>
      <c r="H5" s="177" t="s">
        <v>94</v>
      </c>
      <c r="I5" s="178">
        <v>30000</v>
      </c>
      <c r="J5" s="178">
        <v>4</v>
      </c>
      <c r="K5" s="179">
        <v>1</v>
      </c>
      <c r="L5" s="94">
        <f t="shared" ref="L5:L21" si="0">ROUNDDOWN(I5*J5*K5,0)</f>
        <v>120000</v>
      </c>
      <c r="M5" s="43"/>
    </row>
    <row r="6" spans="1:13" s="42" customFormat="1" ht="21" customHeight="1" x14ac:dyDescent="0.15">
      <c r="A6" s="170"/>
      <c r="B6" s="171"/>
      <c r="C6" s="172"/>
      <c r="D6" s="173"/>
      <c r="E6" s="174"/>
      <c r="F6" s="175"/>
      <c r="G6" s="176"/>
      <c r="H6" s="177"/>
      <c r="I6" s="178"/>
      <c r="J6" s="178"/>
      <c r="K6" s="179"/>
      <c r="L6" s="94">
        <f t="shared" si="0"/>
        <v>0</v>
      </c>
      <c r="M6" s="43"/>
    </row>
    <row r="7" spans="1:13" s="42" customFormat="1" ht="21" customHeight="1" x14ac:dyDescent="0.15">
      <c r="A7" s="170"/>
      <c r="B7" s="171"/>
      <c r="C7" s="172"/>
      <c r="D7" s="173"/>
      <c r="E7" s="174"/>
      <c r="F7" s="175"/>
      <c r="G7" s="176"/>
      <c r="H7" s="177"/>
      <c r="I7" s="178"/>
      <c r="J7" s="178"/>
      <c r="K7" s="179"/>
      <c r="L7" s="94">
        <f t="shared" si="0"/>
        <v>0</v>
      </c>
      <c r="M7" s="43"/>
    </row>
    <row r="8" spans="1:13" s="90" customFormat="1" ht="21" customHeight="1" x14ac:dyDescent="0.15">
      <c r="A8" s="180"/>
      <c r="B8" s="181"/>
      <c r="C8" s="182"/>
      <c r="D8" s="183"/>
      <c r="E8" s="184"/>
      <c r="F8" s="185"/>
      <c r="G8" s="186"/>
      <c r="H8" s="187"/>
      <c r="I8" s="188"/>
      <c r="J8" s="188"/>
      <c r="K8" s="153"/>
      <c r="L8" s="94">
        <f t="shared" si="0"/>
        <v>0</v>
      </c>
    </row>
    <row r="9" spans="1:13" s="90" customFormat="1" ht="21" customHeight="1" x14ac:dyDescent="0.15">
      <c r="A9" s="180"/>
      <c r="B9" s="181"/>
      <c r="C9" s="182"/>
      <c r="D9" s="183"/>
      <c r="E9" s="184"/>
      <c r="F9" s="185"/>
      <c r="G9" s="186"/>
      <c r="H9" s="187"/>
      <c r="I9" s="188"/>
      <c r="J9" s="188"/>
      <c r="K9" s="153"/>
      <c r="L9" s="94">
        <f t="shared" si="0"/>
        <v>0</v>
      </c>
    </row>
    <row r="10" spans="1:13" s="90" customFormat="1" ht="21" customHeight="1" x14ac:dyDescent="0.15">
      <c r="A10" s="180"/>
      <c r="B10" s="181"/>
      <c r="C10" s="182"/>
      <c r="D10" s="183"/>
      <c r="E10" s="184"/>
      <c r="F10" s="185"/>
      <c r="G10" s="186"/>
      <c r="H10" s="187"/>
      <c r="I10" s="188"/>
      <c r="J10" s="188"/>
      <c r="K10" s="153"/>
      <c r="L10" s="94">
        <f t="shared" si="0"/>
        <v>0</v>
      </c>
    </row>
    <row r="11" spans="1:13" s="90" customFormat="1" ht="21" customHeight="1" x14ac:dyDescent="0.15">
      <c r="A11" s="180"/>
      <c r="B11" s="181"/>
      <c r="C11" s="182"/>
      <c r="D11" s="183"/>
      <c r="E11" s="184"/>
      <c r="F11" s="185"/>
      <c r="G11" s="186"/>
      <c r="H11" s="187"/>
      <c r="I11" s="188"/>
      <c r="J11" s="188"/>
      <c r="K11" s="153"/>
      <c r="L11" s="94">
        <f t="shared" si="0"/>
        <v>0</v>
      </c>
    </row>
    <row r="12" spans="1:13" s="90" customFormat="1" ht="21" customHeight="1" x14ac:dyDescent="0.15">
      <c r="A12" s="180"/>
      <c r="B12" s="181"/>
      <c r="C12" s="182"/>
      <c r="D12" s="183"/>
      <c r="E12" s="184"/>
      <c r="F12" s="185"/>
      <c r="G12" s="186"/>
      <c r="H12" s="187"/>
      <c r="I12" s="188"/>
      <c r="J12" s="188"/>
      <c r="K12" s="153"/>
      <c r="L12" s="94">
        <f t="shared" si="0"/>
        <v>0</v>
      </c>
    </row>
    <row r="13" spans="1:13" s="90" customFormat="1" ht="21" customHeight="1" x14ac:dyDescent="0.15">
      <c r="A13" s="180"/>
      <c r="B13" s="181"/>
      <c r="C13" s="182"/>
      <c r="D13" s="183"/>
      <c r="E13" s="184"/>
      <c r="F13" s="185"/>
      <c r="G13" s="186"/>
      <c r="H13" s="187"/>
      <c r="I13" s="188"/>
      <c r="J13" s="188"/>
      <c r="K13" s="153"/>
      <c r="L13" s="94">
        <f t="shared" si="0"/>
        <v>0</v>
      </c>
    </row>
    <row r="14" spans="1:13" s="90" customFormat="1" ht="21" customHeight="1" x14ac:dyDescent="0.15">
      <c r="A14" s="180"/>
      <c r="B14" s="181"/>
      <c r="C14" s="182"/>
      <c r="D14" s="183"/>
      <c r="E14" s="184"/>
      <c r="F14" s="185"/>
      <c r="G14" s="186"/>
      <c r="H14" s="187"/>
      <c r="I14" s="188"/>
      <c r="J14" s="188"/>
      <c r="K14" s="153"/>
      <c r="L14" s="94">
        <f t="shared" si="0"/>
        <v>0</v>
      </c>
    </row>
    <row r="15" spans="1:13" s="90" customFormat="1" ht="21" customHeight="1" x14ac:dyDescent="0.15">
      <c r="A15" s="180"/>
      <c r="B15" s="181"/>
      <c r="C15" s="182"/>
      <c r="D15" s="183"/>
      <c r="E15" s="184"/>
      <c r="F15" s="185"/>
      <c r="G15" s="186"/>
      <c r="H15" s="187"/>
      <c r="I15" s="188"/>
      <c r="J15" s="188"/>
      <c r="K15" s="153"/>
      <c r="L15" s="94">
        <f t="shared" si="0"/>
        <v>0</v>
      </c>
    </row>
    <row r="16" spans="1:13" s="90" customFormat="1" ht="21" customHeight="1" x14ac:dyDescent="0.15">
      <c r="A16" s="180"/>
      <c r="B16" s="181"/>
      <c r="C16" s="182"/>
      <c r="D16" s="183"/>
      <c r="E16" s="184"/>
      <c r="F16" s="185"/>
      <c r="G16" s="186"/>
      <c r="H16" s="187"/>
      <c r="I16" s="188"/>
      <c r="J16" s="188"/>
      <c r="K16" s="153"/>
      <c r="L16" s="94">
        <f t="shared" si="0"/>
        <v>0</v>
      </c>
    </row>
    <row r="17" spans="1:12" s="90" customFormat="1" ht="21" customHeight="1" x14ac:dyDescent="0.15">
      <c r="A17" s="180"/>
      <c r="B17" s="181"/>
      <c r="C17" s="182"/>
      <c r="D17" s="183"/>
      <c r="E17" s="184"/>
      <c r="F17" s="185"/>
      <c r="G17" s="186"/>
      <c r="H17" s="187"/>
      <c r="I17" s="188"/>
      <c r="J17" s="188"/>
      <c r="K17" s="153"/>
      <c r="L17" s="94">
        <f t="shared" si="0"/>
        <v>0</v>
      </c>
    </row>
    <row r="18" spans="1:12" s="90" customFormat="1" ht="21" customHeight="1" x14ac:dyDescent="0.15">
      <c r="A18" s="180"/>
      <c r="B18" s="181"/>
      <c r="C18" s="182"/>
      <c r="D18" s="183"/>
      <c r="E18" s="184"/>
      <c r="F18" s="185"/>
      <c r="G18" s="186"/>
      <c r="H18" s="187"/>
      <c r="I18" s="188"/>
      <c r="J18" s="188"/>
      <c r="K18" s="153"/>
      <c r="L18" s="94">
        <f t="shared" si="0"/>
        <v>0</v>
      </c>
    </row>
    <row r="19" spans="1:12" s="90" customFormat="1" ht="21" customHeight="1" x14ac:dyDescent="0.15">
      <c r="A19" s="180"/>
      <c r="B19" s="181"/>
      <c r="C19" s="182"/>
      <c r="D19" s="183"/>
      <c r="E19" s="184"/>
      <c r="F19" s="185"/>
      <c r="G19" s="186"/>
      <c r="H19" s="187"/>
      <c r="I19" s="188"/>
      <c r="J19" s="188"/>
      <c r="K19" s="153"/>
      <c r="L19" s="94">
        <f t="shared" si="0"/>
        <v>0</v>
      </c>
    </row>
    <row r="20" spans="1:12" s="90" customFormat="1" ht="21" customHeight="1" x14ac:dyDescent="0.15">
      <c r="A20" s="180"/>
      <c r="B20" s="181"/>
      <c r="C20" s="182"/>
      <c r="D20" s="183"/>
      <c r="E20" s="184"/>
      <c r="F20" s="185"/>
      <c r="G20" s="186"/>
      <c r="H20" s="187"/>
      <c r="I20" s="188"/>
      <c r="J20" s="188"/>
      <c r="K20" s="153"/>
      <c r="L20" s="94">
        <f t="shared" si="0"/>
        <v>0</v>
      </c>
    </row>
    <row r="21" spans="1:12" s="90" customFormat="1" ht="21" customHeight="1" thickBot="1" x14ac:dyDescent="0.2">
      <c r="A21" s="180"/>
      <c r="B21" s="181"/>
      <c r="C21" s="182"/>
      <c r="D21" s="183"/>
      <c r="E21" s="184"/>
      <c r="F21" s="185"/>
      <c r="G21" s="186"/>
      <c r="H21" s="187"/>
      <c r="I21" s="188"/>
      <c r="J21" s="188"/>
      <c r="K21" s="189"/>
      <c r="L21" s="94">
        <f t="shared" si="0"/>
        <v>0</v>
      </c>
    </row>
    <row r="22" spans="1:12" ht="17.25" customHeight="1" thickBot="1" x14ac:dyDescent="0.2">
      <c r="A22" s="531" t="s">
        <v>1</v>
      </c>
      <c r="B22" s="532"/>
      <c r="C22" s="532"/>
      <c r="D22" s="532"/>
      <c r="E22" s="532"/>
      <c r="F22" s="532"/>
      <c r="G22" s="532"/>
      <c r="H22" s="532"/>
      <c r="I22" s="532"/>
      <c r="J22" s="532"/>
      <c r="K22" s="532"/>
      <c r="L22" s="78">
        <f>SUM(L4:L21)</f>
        <v>140000</v>
      </c>
    </row>
    <row r="23" spans="1:12" s="34" customFormat="1" ht="17.25" customHeight="1" x14ac:dyDescent="0.15">
      <c r="A23" s="35" t="s">
        <v>39</v>
      </c>
      <c r="D23" s="37"/>
      <c r="E23" s="89"/>
      <c r="F23" s="37"/>
      <c r="G23" s="89"/>
    </row>
    <row r="24" spans="1:12" s="34" customFormat="1" ht="17.25" customHeight="1" x14ac:dyDescent="0.15">
      <c r="D24" s="37"/>
      <c r="E24" s="89"/>
      <c r="F24" s="37"/>
      <c r="G24" s="89"/>
    </row>
    <row r="25" spans="1:12" s="34" customFormat="1" x14ac:dyDescent="0.15">
      <c r="D25" s="37"/>
      <c r="E25" s="89"/>
      <c r="F25" s="37"/>
      <c r="G25" s="89"/>
    </row>
    <row r="26" spans="1:12" s="34" customFormat="1" ht="17.25" customHeight="1" x14ac:dyDescent="0.15">
      <c r="A26" s="35"/>
      <c r="D26" s="37"/>
      <c r="E26" s="89"/>
      <c r="F26" s="37"/>
      <c r="G26" s="89"/>
    </row>
  </sheetData>
  <sheetProtection algorithmName="SHA-512" hashValue="ERHmQ7LyJ1JFCgswSILiDgH3orHJCFUCL7v5GwCT4vPx3u/W2LytJBfZJId97npz35CNiNwi64z6lZGIjJZJ8g==" saltValue="E1iD0rNsZr2gOF2vjUObqg==" spinCount="100000" sheet="1" objects="1" scenarios="1" formatCells="0" formatColumns="0" formatRows="0"/>
  <mergeCells count="8">
    <mergeCell ref="L2:L3"/>
    <mergeCell ref="A22:K22"/>
    <mergeCell ref="I2:K2"/>
    <mergeCell ref="A2:A3"/>
    <mergeCell ref="B2:B3"/>
    <mergeCell ref="C2:C3"/>
    <mergeCell ref="H2:H3"/>
    <mergeCell ref="D2:G3"/>
  </mergeCells>
  <phoneticPr fontId="12"/>
  <dataValidations count="1">
    <dataValidation type="list" allowBlank="1" showInputMessage="1" showErrorMessage="1" sqref="A4:A21">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90"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66FFFF"/>
    <pageSetUpPr fitToPage="1"/>
  </sheetPr>
  <dimension ref="A1:J33"/>
  <sheetViews>
    <sheetView view="pageBreakPreview" topLeftCell="E4" zoomScaleNormal="100" zoomScaleSheetLayoutView="100" workbookViewId="0">
      <selection activeCell="L25" sqref="L25"/>
    </sheetView>
  </sheetViews>
  <sheetFormatPr defaultRowHeight="14.25" x14ac:dyDescent="0.15"/>
  <cols>
    <col min="1" max="1" width="25.125" style="4" customWidth="1"/>
    <col min="2" max="2" width="19.25" style="4" customWidth="1"/>
    <col min="3" max="7" width="10.25" style="57" customWidth="1"/>
    <col min="8" max="8" width="6.5" style="7" customWidth="1"/>
    <col min="9" max="9" width="20" style="5" customWidth="1"/>
    <col min="10" max="10" width="9" style="34"/>
    <col min="11" max="12" width="34" style="4" customWidth="1"/>
    <col min="13" max="16384" width="9" style="4"/>
  </cols>
  <sheetData>
    <row r="1" spans="1:10" s="84" customFormat="1" x14ac:dyDescent="0.15">
      <c r="A1" s="84" t="s">
        <v>176</v>
      </c>
      <c r="H1" s="7"/>
      <c r="I1" s="5"/>
      <c r="J1" s="34"/>
    </row>
    <row r="2" spans="1:10" ht="17.25" customHeight="1" thickBot="1" x14ac:dyDescent="0.2">
      <c r="A2" s="4" t="s">
        <v>42</v>
      </c>
      <c r="B2" s="7"/>
      <c r="C2" s="7"/>
      <c r="D2" s="7"/>
      <c r="E2" s="7"/>
      <c r="F2" s="7"/>
      <c r="G2" s="7"/>
      <c r="I2" s="6" t="s">
        <v>36</v>
      </c>
    </row>
    <row r="3" spans="1:10" ht="17.25" customHeight="1" x14ac:dyDescent="0.15">
      <c r="A3" s="543" t="s">
        <v>16</v>
      </c>
      <c r="B3" s="546" t="s">
        <v>3</v>
      </c>
      <c r="C3" s="530" t="s">
        <v>84</v>
      </c>
      <c r="D3" s="530"/>
      <c r="E3" s="530"/>
      <c r="F3" s="530"/>
      <c r="G3" s="530"/>
      <c r="H3" s="555" t="s">
        <v>92</v>
      </c>
      <c r="I3" s="541" t="s">
        <v>170</v>
      </c>
    </row>
    <row r="4" spans="1:10" ht="17.25" customHeight="1" thickBot="1" x14ac:dyDescent="0.2">
      <c r="A4" s="554"/>
      <c r="B4" s="547"/>
      <c r="C4" s="75" t="s">
        <v>82</v>
      </c>
      <c r="D4" s="75" t="s">
        <v>83</v>
      </c>
      <c r="E4" s="113" t="s">
        <v>172</v>
      </c>
      <c r="F4" s="75" t="s">
        <v>320</v>
      </c>
      <c r="G4" s="76" t="s">
        <v>85</v>
      </c>
      <c r="H4" s="556"/>
      <c r="I4" s="542"/>
      <c r="J4" s="35"/>
    </row>
    <row r="5" spans="1:10" s="57" customFormat="1" ht="17.25" customHeight="1" x14ac:dyDescent="0.15">
      <c r="A5" s="160" t="s">
        <v>88</v>
      </c>
      <c r="B5" s="171" t="s">
        <v>178</v>
      </c>
      <c r="C5" s="142">
        <v>310286</v>
      </c>
      <c r="D5" s="142">
        <v>10</v>
      </c>
      <c r="E5" s="142">
        <v>100000</v>
      </c>
      <c r="F5" s="142">
        <v>300000</v>
      </c>
      <c r="G5" s="142">
        <v>20</v>
      </c>
      <c r="H5" s="190" t="s">
        <v>81</v>
      </c>
      <c r="I5" s="93">
        <f>ROUNDDOWN((C5*D5+E5+F5)*G5%,0)</f>
        <v>700572</v>
      </c>
      <c r="J5" s="35"/>
    </row>
    <row r="6" spans="1:10" s="43" customFormat="1" ht="17.25" customHeight="1" x14ac:dyDescent="0.15">
      <c r="A6" s="191" t="s">
        <v>43</v>
      </c>
      <c r="B6" s="171" t="s">
        <v>179</v>
      </c>
      <c r="C6" s="179">
        <v>295600</v>
      </c>
      <c r="D6" s="179">
        <v>12</v>
      </c>
      <c r="E6" s="179">
        <v>30000</v>
      </c>
      <c r="F6" s="179">
        <v>0</v>
      </c>
      <c r="G6" s="179">
        <v>100</v>
      </c>
      <c r="H6" s="192" t="s">
        <v>81</v>
      </c>
      <c r="I6" s="93">
        <f t="shared" ref="I6:I21" si="0">ROUNDDOWN((C6*D6+E6+F6)*G6%,0)</f>
        <v>3577200</v>
      </c>
      <c r="J6" s="51"/>
    </row>
    <row r="7" spans="1:10" s="42" customFormat="1" ht="17.25" customHeight="1" x14ac:dyDescent="0.15">
      <c r="A7" s="170" t="s">
        <v>87</v>
      </c>
      <c r="B7" s="171" t="s">
        <v>97</v>
      </c>
      <c r="C7" s="179">
        <v>250000</v>
      </c>
      <c r="D7" s="179">
        <v>12</v>
      </c>
      <c r="E7" s="179">
        <v>0</v>
      </c>
      <c r="F7" s="179">
        <v>0</v>
      </c>
      <c r="G7" s="179">
        <v>100</v>
      </c>
      <c r="H7" s="192" t="s">
        <v>86</v>
      </c>
      <c r="I7" s="93">
        <f t="shared" si="0"/>
        <v>3000000</v>
      </c>
      <c r="J7" s="43"/>
    </row>
    <row r="8" spans="1:10" s="42" customFormat="1" ht="17.25" customHeight="1" x14ac:dyDescent="0.15">
      <c r="A8" s="170" t="s">
        <v>87</v>
      </c>
      <c r="B8" s="171" t="s">
        <v>98</v>
      </c>
      <c r="C8" s="179">
        <v>150000</v>
      </c>
      <c r="D8" s="179">
        <v>12</v>
      </c>
      <c r="E8" s="179">
        <v>120000</v>
      </c>
      <c r="F8" s="179">
        <v>0</v>
      </c>
      <c r="G8" s="179">
        <v>30</v>
      </c>
      <c r="H8" s="192" t="s">
        <v>86</v>
      </c>
      <c r="I8" s="93">
        <f t="shared" si="0"/>
        <v>576000</v>
      </c>
      <c r="J8" s="43"/>
    </row>
    <row r="9" spans="1:10" s="42" customFormat="1" ht="17.25" customHeight="1" x14ac:dyDescent="0.15">
      <c r="A9" s="170"/>
      <c r="B9" s="171"/>
      <c r="C9" s="179"/>
      <c r="D9" s="179"/>
      <c r="E9" s="179"/>
      <c r="F9" s="179"/>
      <c r="G9" s="179"/>
      <c r="H9" s="192"/>
      <c r="I9" s="93">
        <f t="shared" si="0"/>
        <v>0</v>
      </c>
      <c r="J9" s="43"/>
    </row>
    <row r="10" spans="1:10" s="42" customFormat="1" ht="17.25" customHeight="1" x14ac:dyDescent="0.15">
      <c r="A10" s="170"/>
      <c r="B10" s="171"/>
      <c r="C10" s="179"/>
      <c r="D10" s="179"/>
      <c r="E10" s="179"/>
      <c r="F10" s="179"/>
      <c r="G10" s="179"/>
      <c r="H10" s="192"/>
      <c r="I10" s="93">
        <f t="shared" si="0"/>
        <v>0</v>
      </c>
      <c r="J10" s="43"/>
    </row>
    <row r="11" spans="1:10" s="42" customFormat="1" ht="17.25" customHeight="1" x14ac:dyDescent="0.15">
      <c r="A11" s="170"/>
      <c r="B11" s="171"/>
      <c r="C11" s="179"/>
      <c r="D11" s="179"/>
      <c r="E11" s="179"/>
      <c r="F11" s="179"/>
      <c r="G11" s="179"/>
      <c r="H11" s="192"/>
      <c r="I11" s="93">
        <f t="shared" si="0"/>
        <v>0</v>
      </c>
      <c r="J11" s="43"/>
    </row>
    <row r="12" spans="1:10" s="42" customFormat="1" ht="17.25" customHeight="1" x14ac:dyDescent="0.15">
      <c r="A12" s="170"/>
      <c r="B12" s="171"/>
      <c r="C12" s="179"/>
      <c r="D12" s="179"/>
      <c r="E12" s="179"/>
      <c r="F12" s="179"/>
      <c r="G12" s="179"/>
      <c r="H12" s="192"/>
      <c r="I12" s="93">
        <f t="shared" si="0"/>
        <v>0</v>
      </c>
      <c r="J12" s="43"/>
    </row>
    <row r="13" spans="1:10" s="42" customFormat="1" ht="17.25" customHeight="1" x14ac:dyDescent="0.15">
      <c r="A13" s="170"/>
      <c r="B13" s="171"/>
      <c r="C13" s="179"/>
      <c r="D13" s="179"/>
      <c r="E13" s="179"/>
      <c r="F13" s="179"/>
      <c r="G13" s="179"/>
      <c r="H13" s="192"/>
      <c r="I13" s="93">
        <f t="shared" si="0"/>
        <v>0</v>
      </c>
      <c r="J13" s="43"/>
    </row>
    <row r="14" spans="1:10" s="42" customFormat="1" ht="17.25" customHeight="1" x14ac:dyDescent="0.15">
      <c r="A14" s="170"/>
      <c r="B14" s="171"/>
      <c r="C14" s="179"/>
      <c r="D14" s="179"/>
      <c r="E14" s="179"/>
      <c r="F14" s="179"/>
      <c r="G14" s="179"/>
      <c r="H14" s="192"/>
      <c r="I14" s="93">
        <f t="shared" si="0"/>
        <v>0</v>
      </c>
      <c r="J14" s="43"/>
    </row>
    <row r="15" spans="1:10" s="42" customFormat="1" ht="17.25" customHeight="1" x14ac:dyDescent="0.15">
      <c r="A15" s="193"/>
      <c r="B15" s="194"/>
      <c r="C15" s="195"/>
      <c r="D15" s="195"/>
      <c r="E15" s="195"/>
      <c r="F15" s="195"/>
      <c r="G15" s="195"/>
      <c r="H15" s="196"/>
      <c r="I15" s="93">
        <f t="shared" si="0"/>
        <v>0</v>
      </c>
      <c r="J15" s="43"/>
    </row>
    <row r="16" spans="1:10" s="42" customFormat="1" ht="17.25" customHeight="1" x14ac:dyDescent="0.15">
      <c r="A16" s="193"/>
      <c r="B16" s="194"/>
      <c r="C16" s="195"/>
      <c r="D16" s="195"/>
      <c r="E16" s="195"/>
      <c r="F16" s="195"/>
      <c r="G16" s="195"/>
      <c r="H16" s="196"/>
      <c r="I16" s="93">
        <f t="shared" si="0"/>
        <v>0</v>
      </c>
      <c r="J16" s="43"/>
    </row>
    <row r="17" spans="1:10" s="42" customFormat="1" ht="17.25" customHeight="1" x14ac:dyDescent="0.15">
      <c r="A17" s="193"/>
      <c r="B17" s="194"/>
      <c r="C17" s="195"/>
      <c r="D17" s="195"/>
      <c r="E17" s="195"/>
      <c r="F17" s="195"/>
      <c r="G17" s="195"/>
      <c r="H17" s="196"/>
      <c r="I17" s="93">
        <f t="shared" si="0"/>
        <v>0</v>
      </c>
      <c r="J17" s="43"/>
    </row>
    <row r="18" spans="1:10" s="42" customFormat="1" ht="17.25" customHeight="1" x14ac:dyDescent="0.15">
      <c r="A18" s="193"/>
      <c r="B18" s="194"/>
      <c r="C18" s="195"/>
      <c r="D18" s="195"/>
      <c r="E18" s="195"/>
      <c r="F18" s="195"/>
      <c r="G18" s="195"/>
      <c r="H18" s="196"/>
      <c r="I18" s="93">
        <f t="shared" si="0"/>
        <v>0</v>
      </c>
      <c r="J18" s="43"/>
    </row>
    <row r="19" spans="1:10" s="42" customFormat="1" ht="17.25" customHeight="1" x14ac:dyDescent="0.15">
      <c r="A19" s="193"/>
      <c r="B19" s="194"/>
      <c r="C19" s="195"/>
      <c r="D19" s="195"/>
      <c r="E19" s="195"/>
      <c r="F19" s="195"/>
      <c r="G19" s="195"/>
      <c r="H19" s="196"/>
      <c r="I19" s="93">
        <f t="shared" si="0"/>
        <v>0</v>
      </c>
      <c r="J19" s="43"/>
    </row>
    <row r="20" spans="1:10" s="42" customFormat="1" ht="17.25" customHeight="1" x14ac:dyDescent="0.15">
      <c r="A20" s="193"/>
      <c r="B20" s="194"/>
      <c r="C20" s="195"/>
      <c r="D20" s="195"/>
      <c r="E20" s="195"/>
      <c r="F20" s="195"/>
      <c r="G20" s="195"/>
      <c r="H20" s="196"/>
      <c r="I20" s="93">
        <f t="shared" si="0"/>
        <v>0</v>
      </c>
      <c r="J20" s="43"/>
    </row>
    <row r="21" spans="1:10" s="42" customFormat="1" ht="17.25" customHeight="1" thickBot="1" x14ac:dyDescent="0.2">
      <c r="A21" s="197"/>
      <c r="B21" s="198"/>
      <c r="C21" s="199"/>
      <c r="D21" s="199"/>
      <c r="E21" s="199"/>
      <c r="F21" s="199"/>
      <c r="G21" s="199"/>
      <c r="H21" s="200"/>
      <c r="I21" s="93">
        <f t="shared" si="0"/>
        <v>0</v>
      </c>
      <c r="J21" s="43"/>
    </row>
    <row r="22" spans="1:10" ht="17.25" customHeight="1" thickBot="1" x14ac:dyDescent="0.2">
      <c r="A22" s="531" t="s">
        <v>1</v>
      </c>
      <c r="B22" s="532"/>
      <c r="C22" s="532"/>
      <c r="D22" s="532"/>
      <c r="E22" s="532"/>
      <c r="F22" s="532"/>
      <c r="G22" s="532"/>
      <c r="H22" s="532"/>
      <c r="I22" s="77">
        <f>SUM(I5:I21)</f>
        <v>7853772</v>
      </c>
    </row>
    <row r="23" spans="1:10" s="34" customFormat="1" ht="16.5" customHeight="1" x14ac:dyDescent="0.15">
      <c r="A23" s="35" t="s">
        <v>39</v>
      </c>
      <c r="H23" s="39"/>
      <c r="I23" s="36"/>
    </row>
    <row r="24" spans="1:10" s="34" customFormat="1" ht="16.5" customHeight="1" x14ac:dyDescent="0.15">
      <c r="B24" s="38"/>
      <c r="C24" s="38"/>
      <c r="D24" s="38"/>
      <c r="E24" s="38"/>
      <c r="F24" s="38"/>
      <c r="G24" s="38"/>
      <c r="H24" s="39"/>
      <c r="I24" s="36"/>
    </row>
    <row r="25" spans="1:10" s="34" customFormat="1" ht="17.25" customHeight="1" x14ac:dyDescent="0.15">
      <c r="A25" s="35"/>
      <c r="H25" s="41"/>
    </row>
    <row r="26" spans="1:10" ht="16.5" customHeight="1" x14ac:dyDescent="0.15"/>
    <row r="27" spans="1:10" ht="16.5" customHeight="1" x14ac:dyDescent="0.15"/>
    <row r="28" spans="1:10" ht="16.5" customHeight="1" x14ac:dyDescent="0.15"/>
    <row r="29" spans="1:10" ht="16.5" customHeight="1" x14ac:dyDescent="0.15"/>
    <row r="30" spans="1:10" ht="16.5" customHeight="1" x14ac:dyDescent="0.15">
      <c r="A30" s="22"/>
    </row>
    <row r="31" spans="1:10" ht="16.5" customHeight="1" x14ac:dyDescent="0.15">
      <c r="A31" s="22"/>
    </row>
    <row r="32" spans="1:10" ht="16.5" customHeight="1" x14ac:dyDescent="0.15">
      <c r="A32" s="22"/>
    </row>
    <row r="33" spans="1:1" ht="16.5" customHeight="1" x14ac:dyDescent="0.15">
      <c r="A33" s="22"/>
    </row>
  </sheetData>
  <sheetProtection algorithmName="SHA-512" hashValue="FRMYQSEDf/n06jlQNX7DT5VYduqBMUtHr2XM1kdIqcpsWhGKdVUabXKTIZszH+JsODpS0DxDKMTqFEvh6UN+Gw==" saltValue="gks7L3Wyd+r9CmHnQua/2Q==" spinCount="100000" sheet="1" objects="1" scenarios="1" formatCells="0" formatColumns="0" formatRows="0"/>
  <mergeCells count="6">
    <mergeCell ref="A22:H22"/>
    <mergeCell ref="I3:I4"/>
    <mergeCell ref="A3:A4"/>
    <mergeCell ref="B3:B4"/>
    <mergeCell ref="H3:H4"/>
    <mergeCell ref="C3:G3"/>
  </mergeCells>
  <phoneticPr fontId="12"/>
  <dataValidations count="1">
    <dataValidation type="list" allowBlank="1" showInputMessage="1" showErrorMessage="1" sqref="H5:H21">
      <formula1>"直雇用,派遣"</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pageSetUpPr fitToPage="1"/>
  </sheetPr>
  <dimension ref="A1:F37"/>
  <sheetViews>
    <sheetView view="pageBreakPreview" zoomScaleNormal="100" workbookViewId="0">
      <selection activeCell="E5" sqref="E5"/>
    </sheetView>
  </sheetViews>
  <sheetFormatPr defaultRowHeight="14.25" x14ac:dyDescent="0.15"/>
  <cols>
    <col min="1" max="1" width="15.625" style="4" customWidth="1"/>
    <col min="2" max="2" width="48.5" style="4" customWidth="1"/>
    <col min="3" max="3" width="14.5" style="57" customWidth="1"/>
    <col min="4" max="4" width="8.875" style="57" customWidth="1"/>
    <col min="5" max="5" width="17" style="23" customWidth="1"/>
    <col min="6" max="16384" width="9" style="4"/>
  </cols>
  <sheetData>
    <row r="1" spans="1:6" s="84" customFormat="1" x14ac:dyDescent="0.15">
      <c r="A1" s="84" t="s">
        <v>176</v>
      </c>
      <c r="E1" s="23"/>
    </row>
    <row r="2" spans="1:6" ht="17.25" customHeight="1" thickBot="1" x14ac:dyDescent="0.2">
      <c r="A2" s="4" t="s">
        <v>15</v>
      </c>
      <c r="E2" s="6" t="s">
        <v>36</v>
      </c>
    </row>
    <row r="3" spans="1:6" ht="14.25" customHeight="1" x14ac:dyDescent="0.15">
      <c r="A3" s="559" t="s">
        <v>3</v>
      </c>
      <c r="B3" s="546" t="s">
        <v>18</v>
      </c>
      <c r="C3" s="530" t="s">
        <v>90</v>
      </c>
      <c r="D3" s="530"/>
      <c r="E3" s="557" t="s">
        <v>170</v>
      </c>
    </row>
    <row r="4" spans="1:6" s="57" customFormat="1" ht="14.25" customHeight="1" thickBot="1" x14ac:dyDescent="0.2">
      <c r="A4" s="554"/>
      <c r="B4" s="547"/>
      <c r="C4" s="85" t="s">
        <v>171</v>
      </c>
      <c r="D4" s="85" t="s">
        <v>79</v>
      </c>
      <c r="E4" s="558"/>
    </row>
    <row r="5" spans="1:6" s="34" customFormat="1" ht="17.25" customHeight="1" x14ac:dyDescent="0.15">
      <c r="A5" s="123" t="s">
        <v>44</v>
      </c>
      <c r="B5" s="143" t="s">
        <v>89</v>
      </c>
      <c r="C5" s="143">
        <v>2500</v>
      </c>
      <c r="D5" s="143">
        <v>2</v>
      </c>
      <c r="E5" s="93">
        <f>ROUNDDOWN(C5*D5,0)</f>
        <v>5000</v>
      </c>
      <c r="F5" s="51"/>
    </row>
    <row r="6" spans="1:6" s="33" customFormat="1" ht="17.25" customHeight="1" x14ac:dyDescent="0.15">
      <c r="A6" s="201" t="s">
        <v>44</v>
      </c>
      <c r="B6" s="220" t="s">
        <v>111</v>
      </c>
      <c r="C6" s="220">
        <v>12000</v>
      </c>
      <c r="D6" s="220">
        <v>1</v>
      </c>
      <c r="E6" s="93">
        <f t="shared" ref="E6:E28" si="0">ROUNDDOWN(C6*D6,0)</f>
        <v>12000</v>
      </c>
    </row>
    <row r="7" spans="1:6" s="33" customFormat="1" ht="17.25" customHeight="1" x14ac:dyDescent="0.15">
      <c r="A7" s="130"/>
      <c r="B7" s="202"/>
      <c r="C7" s="202"/>
      <c r="D7" s="202"/>
      <c r="E7" s="93">
        <f t="shared" si="0"/>
        <v>0</v>
      </c>
    </row>
    <row r="8" spans="1:6" s="63" customFormat="1" ht="17.25" customHeight="1" x14ac:dyDescent="0.15">
      <c r="A8" s="130"/>
      <c r="B8" s="202"/>
      <c r="C8" s="202"/>
      <c r="D8" s="202"/>
      <c r="E8" s="93">
        <f t="shared" si="0"/>
        <v>0</v>
      </c>
    </row>
    <row r="9" spans="1:6" s="63" customFormat="1" ht="17.25" customHeight="1" x14ac:dyDescent="0.15">
      <c r="A9" s="130"/>
      <c r="B9" s="202"/>
      <c r="C9" s="202"/>
      <c r="D9" s="202"/>
      <c r="E9" s="93">
        <f t="shared" si="0"/>
        <v>0</v>
      </c>
    </row>
    <row r="10" spans="1:6" s="63" customFormat="1" ht="17.25" customHeight="1" x14ac:dyDescent="0.15">
      <c r="A10" s="130"/>
      <c r="B10" s="202"/>
      <c r="C10" s="202"/>
      <c r="D10" s="202"/>
      <c r="E10" s="93">
        <f t="shared" si="0"/>
        <v>0</v>
      </c>
    </row>
    <row r="11" spans="1:6" s="63" customFormat="1" ht="17.25" customHeight="1" x14ac:dyDescent="0.15">
      <c r="A11" s="130"/>
      <c r="B11" s="202"/>
      <c r="C11" s="202"/>
      <c r="D11" s="202"/>
      <c r="E11" s="93">
        <f t="shared" si="0"/>
        <v>0</v>
      </c>
    </row>
    <row r="12" spans="1:6" s="63" customFormat="1" ht="17.25" customHeight="1" x14ac:dyDescent="0.15">
      <c r="A12" s="130"/>
      <c r="B12" s="202"/>
      <c r="C12" s="202"/>
      <c r="D12" s="202"/>
      <c r="E12" s="93">
        <f t="shared" si="0"/>
        <v>0</v>
      </c>
    </row>
    <row r="13" spans="1:6" s="63" customFormat="1" ht="17.25" customHeight="1" x14ac:dyDescent="0.15">
      <c r="A13" s="130"/>
      <c r="B13" s="202"/>
      <c r="C13" s="202"/>
      <c r="D13" s="202"/>
      <c r="E13" s="93">
        <f t="shared" si="0"/>
        <v>0</v>
      </c>
    </row>
    <row r="14" spans="1:6" s="63" customFormat="1" ht="17.25" customHeight="1" x14ac:dyDescent="0.15">
      <c r="A14" s="130"/>
      <c r="B14" s="202"/>
      <c r="C14" s="202"/>
      <c r="D14" s="202"/>
      <c r="E14" s="93">
        <f t="shared" si="0"/>
        <v>0</v>
      </c>
    </row>
    <row r="15" spans="1:6" s="63" customFormat="1" ht="17.25" customHeight="1" x14ac:dyDescent="0.15">
      <c r="A15" s="130"/>
      <c r="B15" s="202"/>
      <c r="C15" s="202"/>
      <c r="D15" s="202"/>
      <c r="E15" s="93">
        <f t="shared" si="0"/>
        <v>0</v>
      </c>
    </row>
    <row r="16" spans="1:6" s="63" customFormat="1" ht="17.25" customHeight="1" x14ac:dyDescent="0.15">
      <c r="A16" s="130"/>
      <c r="B16" s="202"/>
      <c r="C16" s="202"/>
      <c r="D16" s="202"/>
      <c r="E16" s="93">
        <f t="shared" si="0"/>
        <v>0</v>
      </c>
    </row>
    <row r="17" spans="1:5" s="63" customFormat="1" ht="17.25" customHeight="1" x14ac:dyDescent="0.15">
      <c r="A17" s="130"/>
      <c r="B17" s="202"/>
      <c r="C17" s="202"/>
      <c r="D17" s="202"/>
      <c r="E17" s="93">
        <f t="shared" si="0"/>
        <v>0</v>
      </c>
    </row>
    <row r="18" spans="1:5" s="63" customFormat="1" ht="17.25" customHeight="1" x14ac:dyDescent="0.15">
      <c r="A18" s="130"/>
      <c r="B18" s="202"/>
      <c r="C18" s="202"/>
      <c r="D18" s="202"/>
      <c r="E18" s="93">
        <f t="shared" si="0"/>
        <v>0</v>
      </c>
    </row>
    <row r="19" spans="1:5" s="63" customFormat="1" ht="17.25" customHeight="1" x14ac:dyDescent="0.15">
      <c r="A19" s="130"/>
      <c r="B19" s="202"/>
      <c r="C19" s="202"/>
      <c r="D19" s="202"/>
      <c r="E19" s="93">
        <f t="shared" si="0"/>
        <v>0</v>
      </c>
    </row>
    <row r="20" spans="1:5" s="63" customFormat="1" ht="17.25" customHeight="1" x14ac:dyDescent="0.15">
      <c r="A20" s="130"/>
      <c r="B20" s="202"/>
      <c r="C20" s="202"/>
      <c r="D20" s="202"/>
      <c r="E20" s="93">
        <f t="shared" si="0"/>
        <v>0</v>
      </c>
    </row>
    <row r="21" spans="1:5" s="63" customFormat="1" ht="17.25" customHeight="1" x14ac:dyDescent="0.15">
      <c r="A21" s="130"/>
      <c r="B21" s="202"/>
      <c r="C21" s="202"/>
      <c r="D21" s="202"/>
      <c r="E21" s="93">
        <f t="shared" si="0"/>
        <v>0</v>
      </c>
    </row>
    <row r="22" spans="1:5" s="33" customFormat="1" ht="17.25" customHeight="1" x14ac:dyDescent="0.15">
      <c r="A22" s="130"/>
      <c r="B22" s="202"/>
      <c r="C22" s="202"/>
      <c r="D22" s="202"/>
      <c r="E22" s="93">
        <f t="shared" si="0"/>
        <v>0</v>
      </c>
    </row>
    <row r="23" spans="1:5" s="33" customFormat="1" ht="17.25" customHeight="1" x14ac:dyDescent="0.15">
      <c r="A23" s="130"/>
      <c r="B23" s="202"/>
      <c r="C23" s="202"/>
      <c r="D23" s="202"/>
      <c r="E23" s="93">
        <f t="shared" si="0"/>
        <v>0</v>
      </c>
    </row>
    <row r="24" spans="1:5" s="33" customFormat="1" ht="17.25" customHeight="1" x14ac:dyDescent="0.15">
      <c r="A24" s="130"/>
      <c r="B24" s="202"/>
      <c r="C24" s="202"/>
      <c r="D24" s="202"/>
      <c r="E24" s="93">
        <f t="shared" si="0"/>
        <v>0</v>
      </c>
    </row>
    <row r="25" spans="1:5" s="33" customFormat="1" ht="17.25" customHeight="1" x14ac:dyDescent="0.15">
      <c r="A25" s="130"/>
      <c r="B25" s="202"/>
      <c r="C25" s="202"/>
      <c r="D25" s="202"/>
      <c r="E25" s="93">
        <f t="shared" si="0"/>
        <v>0</v>
      </c>
    </row>
    <row r="26" spans="1:5" s="33" customFormat="1" ht="17.25" customHeight="1" x14ac:dyDescent="0.15">
      <c r="A26" s="130"/>
      <c r="B26" s="202"/>
      <c r="C26" s="202"/>
      <c r="D26" s="202"/>
      <c r="E26" s="93">
        <f t="shared" si="0"/>
        <v>0</v>
      </c>
    </row>
    <row r="27" spans="1:5" s="33" customFormat="1" ht="17.25" customHeight="1" x14ac:dyDescent="0.15">
      <c r="A27" s="130"/>
      <c r="B27" s="202"/>
      <c r="C27" s="202"/>
      <c r="D27" s="202"/>
      <c r="E27" s="93">
        <f t="shared" si="0"/>
        <v>0</v>
      </c>
    </row>
    <row r="28" spans="1:5" s="33" customFormat="1" ht="17.25" customHeight="1" thickBot="1" x14ac:dyDescent="0.2">
      <c r="A28" s="203"/>
      <c r="B28" s="204"/>
      <c r="C28" s="204"/>
      <c r="D28" s="204"/>
      <c r="E28" s="93">
        <f t="shared" si="0"/>
        <v>0</v>
      </c>
    </row>
    <row r="29" spans="1:5" ht="17.25" customHeight="1" thickBot="1" x14ac:dyDescent="0.2">
      <c r="A29" s="531" t="s">
        <v>1</v>
      </c>
      <c r="B29" s="532"/>
      <c r="C29" s="58"/>
      <c r="D29" s="58"/>
      <c r="E29" s="52">
        <f>SUM(E5:E28)</f>
        <v>17000</v>
      </c>
    </row>
    <row r="30" spans="1:5" s="34" customFormat="1" ht="17.25" customHeight="1" x14ac:dyDescent="0.15">
      <c r="A30" s="35" t="s">
        <v>39</v>
      </c>
      <c r="E30" s="41"/>
    </row>
    <row r="31" spans="1:5" ht="17.25" customHeight="1" x14ac:dyDescent="0.15"/>
    <row r="32" spans="1:5" ht="17.25" customHeight="1" x14ac:dyDescent="0.15"/>
    <row r="33" ht="17.25" customHeight="1" x14ac:dyDescent="0.15"/>
    <row r="34" ht="17.25" customHeight="1" x14ac:dyDescent="0.15"/>
    <row r="35" ht="17.25" customHeight="1" x14ac:dyDescent="0.15"/>
    <row r="36" ht="17.25" customHeight="1" x14ac:dyDescent="0.15"/>
    <row r="37" ht="17.25" customHeight="1" x14ac:dyDescent="0.15"/>
  </sheetData>
  <sheetProtection algorithmName="SHA-512" hashValue="cej9QMin2XjT7FoPKhOp6iPJQjIGR0JtmawIGk6c1hArlK/S1CUiTDcdQsA299ZAa1XgRwbBxZWXmkpKZqaw1Q==" saltValue="N1zUeMRyzo+s5RBcMwzSzw==" spinCount="100000" sheet="1" objects="1" scenarios="1" formatCells="0" formatColumns="0" formatRows="0"/>
  <mergeCells count="5">
    <mergeCell ref="A29:B29"/>
    <mergeCell ref="C3:D3"/>
    <mergeCell ref="E3:E4"/>
    <mergeCell ref="A3:A4"/>
    <mergeCell ref="B3:B4"/>
  </mergeCells>
  <phoneticPr fontId="12"/>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66FFFF"/>
    <pageSetUpPr fitToPage="1"/>
  </sheetPr>
  <dimension ref="A1:G43"/>
  <sheetViews>
    <sheetView view="pageBreakPreview" zoomScaleNormal="100" workbookViewId="0">
      <selection activeCell="F5" sqref="F5"/>
    </sheetView>
  </sheetViews>
  <sheetFormatPr defaultRowHeight="14.25" x14ac:dyDescent="0.15"/>
  <cols>
    <col min="1" max="1" width="33" style="4" customWidth="1"/>
    <col min="2" max="2" width="43.375" style="4" customWidth="1"/>
    <col min="3" max="3" width="15.375" style="63" customWidth="1"/>
    <col min="4" max="4" width="6.875" style="63" customWidth="1"/>
    <col min="5" max="5" width="5.625" style="91" customWidth="1"/>
    <col min="6" max="6" width="17.625" style="23" customWidth="1"/>
    <col min="7" max="7" width="8.125" style="4" bestFit="1" customWidth="1"/>
    <col min="8" max="16384" width="9" style="4"/>
  </cols>
  <sheetData>
    <row r="1" spans="1:7" s="84" customFormat="1" x14ac:dyDescent="0.15">
      <c r="A1" s="84" t="s">
        <v>177</v>
      </c>
      <c r="E1" s="91"/>
      <c r="F1" s="23"/>
    </row>
    <row r="2" spans="1:7" ht="17.25" customHeight="1" thickBot="1" x14ac:dyDescent="0.2">
      <c r="A2" s="4" t="s">
        <v>169</v>
      </c>
      <c r="F2" s="6" t="s">
        <v>36</v>
      </c>
    </row>
    <row r="3" spans="1:7" ht="17.25" customHeight="1" x14ac:dyDescent="0.15">
      <c r="A3" s="559" t="s">
        <v>2</v>
      </c>
      <c r="B3" s="546" t="s">
        <v>22</v>
      </c>
      <c r="C3" s="530" t="s">
        <v>78</v>
      </c>
      <c r="D3" s="530"/>
      <c r="E3" s="530"/>
      <c r="F3" s="557" t="s">
        <v>170</v>
      </c>
    </row>
    <row r="4" spans="1:7" s="34" customFormat="1" ht="17.25" customHeight="1" thickBot="1" x14ac:dyDescent="0.2">
      <c r="A4" s="554"/>
      <c r="B4" s="547"/>
      <c r="C4" s="65" t="s">
        <v>171</v>
      </c>
      <c r="D4" s="65" t="s">
        <v>77</v>
      </c>
      <c r="E4" s="66" t="s">
        <v>91</v>
      </c>
      <c r="F4" s="558"/>
      <c r="G4" s="51"/>
    </row>
    <row r="5" spans="1:7" s="33" customFormat="1" ht="17.25" customHeight="1" x14ac:dyDescent="0.15">
      <c r="A5" s="123" t="s">
        <v>174</v>
      </c>
      <c r="B5" s="124" t="s">
        <v>175</v>
      </c>
      <c r="C5" s="142">
        <v>1500000</v>
      </c>
      <c r="D5" s="206">
        <v>1</v>
      </c>
      <c r="E5" s="128" t="s">
        <v>99</v>
      </c>
      <c r="F5" s="93">
        <f>ROUNDDOWN(C5*D5,0)</f>
        <v>1500000</v>
      </c>
    </row>
    <row r="6" spans="1:7" s="84" customFormat="1" ht="17.25" customHeight="1" x14ac:dyDescent="0.15">
      <c r="A6" s="123"/>
      <c r="B6" s="124"/>
      <c r="C6" s="179"/>
      <c r="D6" s="206"/>
      <c r="E6" s="128"/>
      <c r="F6" s="93">
        <f t="shared" ref="F6:F24" si="0">ROUNDDOWN(C6*D6,0)</f>
        <v>0</v>
      </c>
    </row>
    <row r="7" spans="1:7" s="84" customFormat="1" ht="17.25" customHeight="1" x14ac:dyDescent="0.15">
      <c r="A7" s="123"/>
      <c r="B7" s="124"/>
      <c r="C7" s="179"/>
      <c r="D7" s="206"/>
      <c r="E7" s="207"/>
      <c r="F7" s="93">
        <f t="shared" si="0"/>
        <v>0</v>
      </c>
    </row>
    <row r="8" spans="1:7" s="84" customFormat="1" ht="17.25" customHeight="1" x14ac:dyDescent="0.15">
      <c r="A8" s="123"/>
      <c r="B8" s="124"/>
      <c r="C8" s="179"/>
      <c r="D8" s="206"/>
      <c r="E8" s="207"/>
      <c r="F8" s="93">
        <f t="shared" si="0"/>
        <v>0</v>
      </c>
    </row>
    <row r="9" spans="1:7" s="84" customFormat="1" ht="17.25" customHeight="1" x14ac:dyDescent="0.15">
      <c r="A9" s="123"/>
      <c r="B9" s="124"/>
      <c r="C9" s="179"/>
      <c r="D9" s="206"/>
      <c r="E9" s="207"/>
      <c r="F9" s="93">
        <f t="shared" si="0"/>
        <v>0</v>
      </c>
    </row>
    <row r="10" spans="1:7" s="84" customFormat="1" ht="17.25" customHeight="1" x14ac:dyDescent="0.15">
      <c r="A10" s="123"/>
      <c r="B10" s="124"/>
      <c r="C10" s="179"/>
      <c r="D10" s="206"/>
      <c r="E10" s="207"/>
      <c r="F10" s="93">
        <f t="shared" si="0"/>
        <v>0</v>
      </c>
    </row>
    <row r="11" spans="1:7" s="84" customFormat="1" ht="17.25" customHeight="1" x14ac:dyDescent="0.15">
      <c r="A11" s="130"/>
      <c r="B11" s="208"/>
      <c r="C11" s="179"/>
      <c r="D11" s="206"/>
      <c r="E11" s="207"/>
      <c r="F11" s="93">
        <f t="shared" si="0"/>
        <v>0</v>
      </c>
    </row>
    <row r="12" spans="1:7" s="84" customFormat="1" ht="17.25" customHeight="1" x14ac:dyDescent="0.15">
      <c r="A12" s="130"/>
      <c r="B12" s="208"/>
      <c r="C12" s="179"/>
      <c r="D12" s="206"/>
      <c r="E12" s="207"/>
      <c r="F12" s="93">
        <f t="shared" si="0"/>
        <v>0</v>
      </c>
    </row>
    <row r="13" spans="1:7" s="84" customFormat="1" ht="17.25" customHeight="1" x14ac:dyDescent="0.15">
      <c r="A13" s="130"/>
      <c r="B13" s="208"/>
      <c r="C13" s="179"/>
      <c r="D13" s="206"/>
      <c r="E13" s="207"/>
      <c r="F13" s="93">
        <f t="shared" si="0"/>
        <v>0</v>
      </c>
    </row>
    <row r="14" spans="1:7" s="84" customFormat="1" ht="17.25" customHeight="1" x14ac:dyDescent="0.15">
      <c r="A14" s="130"/>
      <c r="B14" s="208"/>
      <c r="C14" s="179"/>
      <c r="D14" s="206"/>
      <c r="E14" s="207"/>
      <c r="F14" s="93">
        <f t="shared" si="0"/>
        <v>0</v>
      </c>
    </row>
    <row r="15" spans="1:7" s="63" customFormat="1" ht="17.25" customHeight="1" x14ac:dyDescent="0.15">
      <c r="A15" s="123"/>
      <c r="B15" s="124"/>
      <c r="C15" s="179"/>
      <c r="D15" s="206"/>
      <c r="E15" s="207"/>
      <c r="F15" s="93">
        <f t="shared" si="0"/>
        <v>0</v>
      </c>
    </row>
    <row r="16" spans="1:7" s="63" customFormat="1" ht="17.25" customHeight="1" x14ac:dyDescent="0.15">
      <c r="A16" s="123"/>
      <c r="B16" s="124"/>
      <c r="C16" s="179"/>
      <c r="D16" s="206"/>
      <c r="E16" s="207"/>
      <c r="F16" s="93">
        <f t="shared" si="0"/>
        <v>0</v>
      </c>
    </row>
    <row r="17" spans="1:6" s="63" customFormat="1" ht="17.25" customHeight="1" x14ac:dyDescent="0.15">
      <c r="A17" s="123"/>
      <c r="B17" s="124"/>
      <c r="C17" s="179"/>
      <c r="D17" s="206"/>
      <c r="E17" s="207"/>
      <c r="F17" s="93">
        <f t="shared" si="0"/>
        <v>0</v>
      </c>
    </row>
    <row r="18" spans="1:6" s="63" customFormat="1" ht="17.25" customHeight="1" x14ac:dyDescent="0.15">
      <c r="A18" s="123"/>
      <c r="B18" s="124"/>
      <c r="C18" s="179"/>
      <c r="D18" s="206"/>
      <c r="E18" s="207"/>
      <c r="F18" s="93">
        <f t="shared" si="0"/>
        <v>0</v>
      </c>
    </row>
    <row r="19" spans="1:6" s="63" customFormat="1" ht="17.25" customHeight="1" x14ac:dyDescent="0.15">
      <c r="A19" s="123"/>
      <c r="B19" s="124"/>
      <c r="C19" s="179"/>
      <c r="D19" s="206"/>
      <c r="E19" s="207"/>
      <c r="F19" s="93">
        <f t="shared" si="0"/>
        <v>0</v>
      </c>
    </row>
    <row r="20" spans="1:6" s="33" customFormat="1" ht="17.25" customHeight="1" x14ac:dyDescent="0.15">
      <c r="A20" s="130"/>
      <c r="B20" s="208"/>
      <c r="C20" s="179"/>
      <c r="D20" s="206"/>
      <c r="E20" s="207"/>
      <c r="F20" s="93">
        <f t="shared" si="0"/>
        <v>0</v>
      </c>
    </row>
    <row r="21" spans="1:6" s="33" customFormat="1" ht="17.25" customHeight="1" x14ac:dyDescent="0.15">
      <c r="A21" s="130"/>
      <c r="B21" s="208"/>
      <c r="C21" s="179"/>
      <c r="D21" s="206"/>
      <c r="E21" s="207"/>
      <c r="F21" s="93">
        <f t="shared" si="0"/>
        <v>0</v>
      </c>
    </row>
    <row r="22" spans="1:6" s="33" customFormat="1" ht="17.25" customHeight="1" x14ac:dyDescent="0.15">
      <c r="A22" s="130"/>
      <c r="B22" s="208"/>
      <c r="C22" s="179"/>
      <c r="D22" s="206"/>
      <c r="E22" s="207"/>
      <c r="F22" s="93">
        <f t="shared" si="0"/>
        <v>0</v>
      </c>
    </row>
    <row r="23" spans="1:6" s="33" customFormat="1" ht="17.25" customHeight="1" x14ac:dyDescent="0.15">
      <c r="A23" s="130"/>
      <c r="B23" s="208"/>
      <c r="C23" s="179"/>
      <c r="D23" s="206"/>
      <c r="E23" s="207"/>
      <c r="F23" s="93">
        <f t="shared" si="0"/>
        <v>0</v>
      </c>
    </row>
    <row r="24" spans="1:6" s="33" customFormat="1" ht="17.25" customHeight="1" thickBot="1" x14ac:dyDescent="0.2">
      <c r="A24" s="136"/>
      <c r="B24" s="209"/>
      <c r="C24" s="179"/>
      <c r="D24" s="206"/>
      <c r="E24" s="207"/>
      <c r="F24" s="93">
        <f t="shared" si="0"/>
        <v>0</v>
      </c>
    </row>
    <row r="25" spans="1:6" ht="17.25" customHeight="1" thickBot="1" x14ac:dyDescent="0.2">
      <c r="A25" s="560" t="s">
        <v>1</v>
      </c>
      <c r="B25" s="561"/>
      <c r="C25" s="561"/>
      <c r="D25" s="561"/>
      <c r="E25" s="561"/>
      <c r="F25" s="55">
        <f>SUM(F4:F24)</f>
        <v>1500000</v>
      </c>
    </row>
    <row r="26" spans="1:6" s="67" customFormat="1" ht="17.25" customHeight="1" x14ac:dyDescent="0.15">
      <c r="A26" s="69"/>
      <c r="B26" s="69"/>
      <c r="C26" s="69"/>
      <c r="D26" s="69"/>
      <c r="E26" s="86"/>
      <c r="F26" s="64"/>
    </row>
    <row r="27" spans="1:6" ht="17.25" customHeight="1" x14ac:dyDescent="0.15">
      <c r="A27" s="35" t="s">
        <v>39</v>
      </c>
      <c r="C27" s="34"/>
      <c r="D27" s="34"/>
      <c r="E27" s="37"/>
      <c r="F27" s="24"/>
    </row>
    <row r="28" spans="1:6" ht="17.25" customHeight="1" x14ac:dyDescent="0.15"/>
    <row r="29" spans="1:6" ht="17.25" customHeight="1" x14ac:dyDescent="0.15"/>
    <row r="30" spans="1:6" ht="17.25" customHeight="1" x14ac:dyDescent="0.15"/>
    <row r="31" spans="1:6" ht="17.25" customHeight="1" x14ac:dyDescent="0.15"/>
    <row r="32" spans="1:6"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sheetData>
  <sheetProtection algorithmName="SHA-512" hashValue="eyZPsPPGEtWWgiijK1dqOFNFlcJUwN82H0taSQz3UBiRQJM0p6z+hebrqBR3gVqpRXzwK5ZYT/+z3+gjomTWDQ==" saltValue="hdPFMSG/NSAxdGFBUGNR4Q==" spinCount="100000" sheet="1" objects="1" scenarios="1" formatCells="0" formatColumns="0" formatRows="0"/>
  <mergeCells count="5">
    <mergeCell ref="A25:E25"/>
    <mergeCell ref="C3:E3"/>
    <mergeCell ref="A3:A4"/>
    <mergeCell ref="B3:B4"/>
    <mergeCell ref="F3:F4"/>
  </mergeCells>
  <phoneticPr fontId="12"/>
  <dataValidations count="1">
    <dataValidation type="list" allowBlank="1" showInputMessage="1" showErrorMessage="1" sqref="E5:E24">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66FFFF"/>
    <pageSetUpPr fitToPage="1"/>
  </sheetPr>
  <dimension ref="A1:G42"/>
  <sheetViews>
    <sheetView view="pageBreakPreview" zoomScaleNormal="100" workbookViewId="0">
      <selection activeCell="A6" sqref="A6"/>
    </sheetView>
  </sheetViews>
  <sheetFormatPr defaultRowHeight="14.25" x14ac:dyDescent="0.15"/>
  <cols>
    <col min="1" max="1" width="35.125" style="4" customWidth="1"/>
    <col min="2" max="2" width="39.5" style="4" customWidth="1"/>
    <col min="3" max="3" width="17.875" style="57" customWidth="1"/>
    <col min="4" max="4" width="9.25" style="57" customWidth="1"/>
    <col min="5" max="5" width="6.375" style="5" customWidth="1"/>
    <col min="6" max="6" width="17.625" style="23" customWidth="1"/>
    <col min="7" max="7" width="8.125" style="4" bestFit="1" customWidth="1"/>
    <col min="8" max="16384" width="9" style="4"/>
  </cols>
  <sheetData>
    <row r="1" spans="1:7" s="84" customFormat="1" x14ac:dyDescent="0.15">
      <c r="A1" s="84" t="s">
        <v>177</v>
      </c>
      <c r="E1" s="5"/>
      <c r="F1" s="23"/>
    </row>
    <row r="2" spans="1:7" ht="17.25" customHeight="1" thickBot="1" x14ac:dyDescent="0.2">
      <c r="A2" s="4" t="s">
        <v>21</v>
      </c>
      <c r="F2" s="6" t="s">
        <v>36</v>
      </c>
    </row>
    <row r="3" spans="1:7" ht="15.75" customHeight="1" x14ac:dyDescent="0.15">
      <c r="A3" s="523" t="s">
        <v>2</v>
      </c>
      <c r="B3" s="525" t="s">
        <v>22</v>
      </c>
      <c r="C3" s="538" t="s">
        <v>78</v>
      </c>
      <c r="D3" s="539"/>
      <c r="E3" s="540"/>
      <c r="F3" s="564" t="s">
        <v>170</v>
      </c>
    </row>
    <row r="4" spans="1:7" s="57" customFormat="1" ht="15.75" customHeight="1" thickBot="1" x14ac:dyDescent="0.2">
      <c r="A4" s="562"/>
      <c r="B4" s="563"/>
      <c r="C4" s="85" t="s">
        <v>171</v>
      </c>
      <c r="D4" s="85" t="s">
        <v>77</v>
      </c>
      <c r="E4" s="66" t="s">
        <v>91</v>
      </c>
      <c r="F4" s="565"/>
    </row>
    <row r="5" spans="1:7" s="43" customFormat="1" ht="17.25" customHeight="1" x14ac:dyDescent="0.15">
      <c r="A5" s="160" t="s">
        <v>46</v>
      </c>
      <c r="B5" s="210" t="s">
        <v>47</v>
      </c>
      <c r="C5" s="143">
        <v>7000</v>
      </c>
      <c r="D5" s="124">
        <v>10</v>
      </c>
      <c r="E5" s="211" t="s">
        <v>193</v>
      </c>
      <c r="F5" s="93">
        <f>ROUNDDOWN(C5*D5,0)</f>
        <v>70000</v>
      </c>
      <c r="G5" s="51"/>
    </row>
    <row r="6" spans="1:7" s="42" customFormat="1" ht="17.25" customHeight="1" x14ac:dyDescent="0.15">
      <c r="A6" s="170"/>
      <c r="B6" s="205"/>
      <c r="C6" s="212"/>
      <c r="D6" s="212"/>
      <c r="E6" s="128"/>
      <c r="F6" s="93">
        <f t="shared" ref="F6:F26" si="0">ROUNDDOWN(C6*D6,0)</f>
        <v>0</v>
      </c>
    </row>
    <row r="7" spans="1:7" s="42" customFormat="1" ht="17.25" customHeight="1" x14ac:dyDescent="0.15">
      <c r="A7" s="170"/>
      <c r="B7" s="205"/>
      <c r="C7" s="212"/>
      <c r="D7" s="212"/>
      <c r="E7" s="128"/>
      <c r="F7" s="93">
        <f t="shared" si="0"/>
        <v>0</v>
      </c>
    </row>
    <row r="8" spans="1:7" s="42" customFormat="1" ht="17.25" customHeight="1" x14ac:dyDescent="0.15">
      <c r="A8" s="170"/>
      <c r="B8" s="205"/>
      <c r="C8" s="212"/>
      <c r="D8" s="212"/>
      <c r="E8" s="128"/>
      <c r="F8" s="93">
        <f t="shared" si="0"/>
        <v>0</v>
      </c>
    </row>
    <row r="9" spans="1:7" s="42" customFormat="1" ht="17.25" customHeight="1" x14ac:dyDescent="0.15">
      <c r="A9" s="170"/>
      <c r="B9" s="205"/>
      <c r="C9" s="212"/>
      <c r="D9" s="212"/>
      <c r="E9" s="128"/>
      <c r="F9" s="93">
        <f t="shared" si="0"/>
        <v>0</v>
      </c>
    </row>
    <row r="10" spans="1:7" s="42" customFormat="1" ht="17.25" customHeight="1" x14ac:dyDescent="0.15">
      <c r="A10" s="170"/>
      <c r="B10" s="205"/>
      <c r="C10" s="212"/>
      <c r="D10" s="212"/>
      <c r="E10" s="128"/>
      <c r="F10" s="93">
        <f t="shared" si="0"/>
        <v>0</v>
      </c>
    </row>
    <row r="11" spans="1:7" s="42" customFormat="1" ht="17.25" customHeight="1" x14ac:dyDescent="0.15">
      <c r="A11" s="193"/>
      <c r="B11" s="213"/>
      <c r="C11" s="208"/>
      <c r="D11" s="208"/>
      <c r="E11" s="134"/>
      <c r="F11" s="93">
        <f t="shared" si="0"/>
        <v>0</v>
      </c>
    </row>
    <row r="12" spans="1:7" s="42" customFormat="1" ht="17.25" customHeight="1" x14ac:dyDescent="0.15">
      <c r="A12" s="193"/>
      <c r="B12" s="213"/>
      <c r="C12" s="208"/>
      <c r="D12" s="208"/>
      <c r="E12" s="134"/>
      <c r="F12" s="93">
        <f t="shared" si="0"/>
        <v>0</v>
      </c>
    </row>
    <row r="13" spans="1:7" s="42" customFormat="1" ht="17.25" customHeight="1" x14ac:dyDescent="0.15">
      <c r="A13" s="193"/>
      <c r="B13" s="213"/>
      <c r="C13" s="208"/>
      <c r="D13" s="208"/>
      <c r="E13" s="134"/>
      <c r="F13" s="93">
        <f t="shared" si="0"/>
        <v>0</v>
      </c>
    </row>
    <row r="14" spans="1:7" s="42" customFormat="1" ht="17.25" customHeight="1" x14ac:dyDescent="0.15">
      <c r="A14" s="193"/>
      <c r="B14" s="213"/>
      <c r="C14" s="208"/>
      <c r="D14" s="208"/>
      <c r="E14" s="134"/>
      <c r="F14" s="93">
        <f t="shared" si="0"/>
        <v>0</v>
      </c>
    </row>
    <row r="15" spans="1:7" s="42" customFormat="1" ht="17.25" customHeight="1" x14ac:dyDescent="0.15">
      <c r="A15" s="193"/>
      <c r="B15" s="213"/>
      <c r="C15" s="208"/>
      <c r="D15" s="208"/>
      <c r="E15" s="134"/>
      <c r="F15" s="93">
        <f t="shared" si="0"/>
        <v>0</v>
      </c>
    </row>
    <row r="16" spans="1:7" s="42" customFormat="1" ht="17.25" customHeight="1" x14ac:dyDescent="0.15">
      <c r="A16" s="193"/>
      <c r="B16" s="213"/>
      <c r="C16" s="208"/>
      <c r="D16" s="208"/>
      <c r="E16" s="134"/>
      <c r="F16" s="93">
        <f t="shared" si="0"/>
        <v>0</v>
      </c>
    </row>
    <row r="17" spans="1:6" s="42" customFormat="1" ht="17.25" customHeight="1" x14ac:dyDescent="0.15">
      <c r="A17" s="193"/>
      <c r="B17" s="213"/>
      <c r="C17" s="208"/>
      <c r="D17" s="208"/>
      <c r="E17" s="134"/>
      <c r="F17" s="93">
        <f t="shared" si="0"/>
        <v>0</v>
      </c>
    </row>
    <row r="18" spans="1:6" s="42" customFormat="1" ht="17.25" customHeight="1" x14ac:dyDescent="0.15">
      <c r="A18" s="193"/>
      <c r="B18" s="213"/>
      <c r="C18" s="208"/>
      <c r="D18" s="208"/>
      <c r="E18" s="134"/>
      <c r="F18" s="93">
        <f t="shared" si="0"/>
        <v>0</v>
      </c>
    </row>
    <row r="19" spans="1:6" s="42" customFormat="1" ht="17.25" customHeight="1" x14ac:dyDescent="0.15">
      <c r="A19" s="193"/>
      <c r="B19" s="213"/>
      <c r="C19" s="208"/>
      <c r="D19" s="208"/>
      <c r="E19" s="134"/>
      <c r="F19" s="93">
        <f t="shared" si="0"/>
        <v>0</v>
      </c>
    </row>
    <row r="20" spans="1:6" s="42" customFormat="1" ht="17.25" customHeight="1" x14ac:dyDescent="0.15">
      <c r="A20" s="193"/>
      <c r="B20" s="213"/>
      <c r="C20" s="208"/>
      <c r="D20" s="208"/>
      <c r="E20" s="134"/>
      <c r="F20" s="93">
        <f t="shared" si="0"/>
        <v>0</v>
      </c>
    </row>
    <row r="21" spans="1:6" s="42" customFormat="1" ht="17.25" customHeight="1" x14ac:dyDescent="0.15">
      <c r="A21" s="193"/>
      <c r="B21" s="213"/>
      <c r="C21" s="208"/>
      <c r="D21" s="208"/>
      <c r="E21" s="134"/>
      <c r="F21" s="93">
        <f t="shared" si="0"/>
        <v>0</v>
      </c>
    </row>
    <row r="22" spans="1:6" s="42" customFormat="1" ht="17.25" customHeight="1" x14ac:dyDescent="0.15">
      <c r="A22" s="193"/>
      <c r="B22" s="213"/>
      <c r="C22" s="208"/>
      <c r="D22" s="208"/>
      <c r="E22" s="134"/>
      <c r="F22" s="93">
        <f t="shared" si="0"/>
        <v>0</v>
      </c>
    </row>
    <row r="23" spans="1:6" s="42" customFormat="1" ht="17.25" customHeight="1" x14ac:dyDescent="0.15">
      <c r="A23" s="193"/>
      <c r="B23" s="213"/>
      <c r="C23" s="208"/>
      <c r="D23" s="208"/>
      <c r="E23" s="134"/>
      <c r="F23" s="93">
        <f t="shared" si="0"/>
        <v>0</v>
      </c>
    </row>
    <row r="24" spans="1:6" s="42" customFormat="1" ht="17.25" customHeight="1" x14ac:dyDescent="0.15">
      <c r="A24" s="193"/>
      <c r="B24" s="213"/>
      <c r="C24" s="208"/>
      <c r="D24" s="208"/>
      <c r="E24" s="134"/>
      <c r="F24" s="93">
        <f t="shared" si="0"/>
        <v>0</v>
      </c>
    </row>
    <row r="25" spans="1:6" s="42" customFormat="1" ht="17.25" customHeight="1" x14ac:dyDescent="0.15">
      <c r="A25" s="193"/>
      <c r="B25" s="213"/>
      <c r="C25" s="208"/>
      <c r="D25" s="208"/>
      <c r="E25" s="134"/>
      <c r="F25" s="93">
        <f t="shared" si="0"/>
        <v>0</v>
      </c>
    </row>
    <row r="26" spans="1:6" s="42" customFormat="1" ht="17.25" customHeight="1" thickBot="1" x14ac:dyDescent="0.2">
      <c r="A26" s="197"/>
      <c r="B26" s="214"/>
      <c r="C26" s="209"/>
      <c r="D26" s="209"/>
      <c r="E26" s="215"/>
      <c r="F26" s="93">
        <f t="shared" si="0"/>
        <v>0</v>
      </c>
    </row>
    <row r="27" spans="1:6" ht="17.25" customHeight="1" thickBot="1" x14ac:dyDescent="0.2">
      <c r="A27" s="531" t="s">
        <v>1</v>
      </c>
      <c r="B27" s="532"/>
      <c r="C27" s="532"/>
      <c r="D27" s="532"/>
      <c r="E27" s="532"/>
      <c r="F27" s="55">
        <f>SUM(F5:F26)</f>
        <v>70000</v>
      </c>
    </row>
    <row r="28" spans="1:6" ht="17.25" customHeight="1" x14ac:dyDescent="0.15">
      <c r="A28" s="35" t="s">
        <v>39</v>
      </c>
    </row>
    <row r="29" spans="1:6" ht="17.25" customHeight="1" x14ac:dyDescent="0.15"/>
    <row r="30" spans="1:6" ht="17.25" customHeight="1" x14ac:dyDescent="0.15"/>
    <row r="31" spans="1:6" ht="17.25" customHeight="1" x14ac:dyDescent="0.15"/>
    <row r="32" spans="1:6"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sheetData>
  <sheetProtection algorithmName="SHA-512" hashValue="obyRPTt1/Eqfmtu/fsDBeiYFC2jqlW2dfHY1oia5msLZXnjT9IsOas+OwFGgXf18cmMKI7e7fvkdfd8Ykml/fw==" saltValue="iVjoFs+QEYFFGodTqOv4sw==" spinCount="100000" sheet="1" objects="1" scenarios="1" formatCells="0" formatColumns="0" formatRows="0"/>
  <mergeCells count="5">
    <mergeCell ref="A27:E27"/>
    <mergeCell ref="C3:E3"/>
    <mergeCell ref="A3:A4"/>
    <mergeCell ref="B3:B4"/>
    <mergeCell ref="F3:F4"/>
  </mergeCells>
  <phoneticPr fontId="12"/>
  <dataValidations count="1">
    <dataValidation type="list" allowBlank="1" showInputMessage="1" showErrorMessage="1" sqref="E5:E26">
      <formula1>"選択してください,個,点,式,件,ヶ月"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pageSetUpPr fitToPage="1"/>
  </sheetPr>
  <dimension ref="A1:G29"/>
  <sheetViews>
    <sheetView view="pageBreakPreview" zoomScaleNormal="100" workbookViewId="0">
      <selection activeCell="D21" sqref="D21"/>
    </sheetView>
  </sheetViews>
  <sheetFormatPr defaultRowHeight="14.25" x14ac:dyDescent="0.15"/>
  <cols>
    <col min="1" max="1" width="15.125" style="4" customWidth="1"/>
    <col min="2" max="3" width="25.625" style="4" customWidth="1"/>
    <col min="4" max="4" width="18" style="4" customWidth="1"/>
    <col min="5" max="5" width="10.125" style="5" customWidth="1"/>
    <col min="6" max="6" width="18" style="5" customWidth="1"/>
    <col min="7" max="7" width="8.125" style="4" bestFit="1" customWidth="1"/>
    <col min="8" max="16384" width="9" style="4"/>
  </cols>
  <sheetData>
    <row r="1" spans="1:7" ht="17.25" customHeight="1" thickBot="1" x14ac:dyDescent="0.2">
      <c r="A1" s="4" t="s">
        <v>34</v>
      </c>
      <c r="F1" s="6" t="s">
        <v>36</v>
      </c>
    </row>
    <row r="2" spans="1:7" ht="17.25" customHeight="1" x14ac:dyDescent="0.15">
      <c r="A2" s="79" t="s">
        <v>23</v>
      </c>
      <c r="B2" s="568" t="s">
        <v>2</v>
      </c>
      <c r="C2" s="569"/>
      <c r="D2" s="80" t="s">
        <v>24</v>
      </c>
      <c r="E2" s="81" t="s">
        <v>25</v>
      </c>
      <c r="F2" s="68" t="s">
        <v>0</v>
      </c>
    </row>
    <row r="3" spans="1:7" s="24" customFormat="1" ht="17.25" customHeight="1" x14ac:dyDescent="0.15">
      <c r="A3" s="83"/>
      <c r="B3" s="570"/>
      <c r="C3" s="571"/>
      <c r="D3" s="92"/>
      <c r="E3" s="82"/>
      <c r="F3" s="53"/>
      <c r="G3" s="51"/>
    </row>
    <row r="4" spans="1:7" s="24" customFormat="1" ht="17.25" customHeight="1" x14ac:dyDescent="0.15">
      <c r="A4" s="83"/>
      <c r="B4" s="570"/>
      <c r="C4" s="571"/>
      <c r="D4" s="92"/>
      <c r="E4" s="82"/>
      <c r="F4" s="53"/>
    </row>
    <row r="5" spans="1:7" s="24" customFormat="1" ht="17.25" customHeight="1" x14ac:dyDescent="0.15">
      <c r="A5" s="83"/>
      <c r="B5" s="570"/>
      <c r="C5" s="571"/>
      <c r="D5" s="92"/>
      <c r="E5" s="82"/>
      <c r="F5" s="53"/>
    </row>
    <row r="6" spans="1:7" s="24" customFormat="1" ht="17.25" customHeight="1" x14ac:dyDescent="0.15">
      <c r="A6" s="83"/>
      <c r="B6" s="570"/>
      <c r="C6" s="571"/>
      <c r="D6" s="92"/>
      <c r="E6" s="82"/>
      <c r="F6" s="53"/>
    </row>
    <row r="7" spans="1:7" s="24" customFormat="1" ht="17.25" customHeight="1" x14ac:dyDescent="0.15">
      <c r="A7" s="83"/>
      <c r="B7" s="570"/>
      <c r="C7" s="571"/>
      <c r="D7" s="92"/>
      <c r="E7" s="82"/>
      <c r="F7" s="53"/>
    </row>
    <row r="8" spans="1:7" s="24" customFormat="1" ht="17.25" customHeight="1" x14ac:dyDescent="0.15">
      <c r="A8" s="83"/>
      <c r="B8" s="570"/>
      <c r="C8" s="571"/>
      <c r="D8" s="92"/>
      <c r="E8" s="82"/>
      <c r="F8" s="53"/>
    </row>
    <row r="9" spans="1:7" s="24" customFormat="1" ht="17.25" customHeight="1" x14ac:dyDescent="0.15">
      <c r="A9" s="83"/>
      <c r="B9" s="570"/>
      <c r="C9" s="571"/>
      <c r="D9" s="92"/>
      <c r="E9" s="82"/>
      <c r="F9" s="53"/>
    </row>
    <row r="10" spans="1:7" s="24" customFormat="1" ht="17.25" customHeight="1" thickBot="1" x14ac:dyDescent="0.2">
      <c r="A10" s="25"/>
      <c r="B10" s="566" t="s">
        <v>1</v>
      </c>
      <c r="C10" s="567"/>
      <c r="D10" s="567"/>
      <c r="E10" s="567"/>
      <c r="F10" s="54">
        <f>SUM(F3:F9)</f>
        <v>0</v>
      </c>
    </row>
    <row r="11" spans="1:7" s="35" customFormat="1" ht="17.25" customHeight="1" x14ac:dyDescent="0.15">
      <c r="A11" s="45"/>
      <c r="B11" s="45"/>
      <c r="E11" s="41"/>
      <c r="F11" s="44"/>
    </row>
    <row r="12" spans="1:7" s="34" customFormat="1" ht="17.25" customHeight="1" x14ac:dyDescent="0.15">
      <c r="A12" s="35"/>
      <c r="D12" s="41"/>
    </row>
    <row r="13" spans="1:7" ht="17.25" customHeight="1" x14ac:dyDescent="0.15">
      <c r="F13" s="4"/>
    </row>
    <row r="14" spans="1:7" ht="17.25" customHeight="1" x14ac:dyDescent="0.15"/>
    <row r="15" spans="1:7" ht="17.25" customHeight="1" x14ac:dyDescent="0.15"/>
    <row r="16" spans="1:7" ht="17.25" customHeight="1" x14ac:dyDescent="0.15"/>
    <row r="17" ht="17.25" customHeight="1" x14ac:dyDescent="0.15"/>
    <row r="18" ht="17.25" customHeight="1" x14ac:dyDescent="0.15"/>
    <row r="19" ht="17.25" customHeight="1" x14ac:dyDescent="0.15"/>
    <row r="20" ht="17.25" customHeight="1" x14ac:dyDescent="0.15"/>
    <row r="21" ht="17.25" customHeight="1" x14ac:dyDescent="0.15"/>
    <row r="22" ht="17.25" customHeight="1" x14ac:dyDescent="0.15"/>
    <row r="23" ht="17.25" customHeight="1" x14ac:dyDescent="0.15"/>
    <row r="24" ht="17.25" customHeight="1" x14ac:dyDescent="0.15"/>
    <row r="25" ht="17.25" customHeight="1" x14ac:dyDescent="0.15"/>
    <row r="26" ht="17.25" customHeight="1" x14ac:dyDescent="0.15"/>
    <row r="27" ht="17.25" customHeight="1" x14ac:dyDescent="0.15"/>
    <row r="28" ht="17.25" customHeight="1" x14ac:dyDescent="0.15"/>
    <row r="29" ht="17.25" customHeight="1" x14ac:dyDescent="0.15"/>
  </sheetData>
  <sheetProtection algorithmName="SHA-512" hashValue="YjqajYAN9tRZjWh1gN6Hs0CFdhVSA1QKZqP1LfPXMj2AG48rREdnYLvcgZG5nUu8GFk8VDgWwgrM9S9/1yLKqg==" saltValue="WhV6VRaDadjMBR7E/KQseg==" spinCount="100000" sheet="1" objects="1" scenarios="1"/>
  <mergeCells count="9">
    <mergeCell ref="B10:E10"/>
    <mergeCell ref="B2:C2"/>
    <mergeCell ref="B3:C3"/>
    <mergeCell ref="B4:C4"/>
    <mergeCell ref="B5:C5"/>
    <mergeCell ref="B6:C6"/>
    <mergeCell ref="B7:C7"/>
    <mergeCell ref="B8:C8"/>
    <mergeCell ref="B9:C9"/>
  </mergeCells>
  <phoneticPr fontId="12"/>
  <printOptions horizontalCentered="1"/>
  <pageMargins left="0.70866141732283472" right="0.70866141732283472" top="0.74803149606299213" bottom="0.74803149606299213" header="0.31496062992125984" footer="0.31496062992125984"/>
  <pageSetup paperSize="9" scale="7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【鑑】経費等内訳書</vt:lpstr>
      <vt:lpstr>設備備品費</vt:lpstr>
      <vt:lpstr>消耗品費</vt:lpstr>
      <vt:lpstr>旅費</vt:lpstr>
      <vt:lpstr>人件費</vt:lpstr>
      <vt:lpstr>謝金</vt:lpstr>
      <vt:lpstr>委託費</vt:lpstr>
      <vt:lpstr>その他</vt:lpstr>
      <vt:lpstr>その他（消費税相当額）</vt:lpstr>
      <vt:lpstr>計画書経費欄</vt:lpstr>
      <vt:lpstr>補助金項目シート </vt:lpstr>
      <vt:lpstr>事業名プログラム名、課題管理番号付与ルール</vt:lpstr>
      <vt:lpstr>【鑑】経費等内訳書!Print_Area</vt:lpstr>
      <vt:lpstr>その他!Print_Area</vt:lpstr>
      <vt:lpstr>'その他（消費税相当額）'!Print_Area</vt:lpstr>
      <vt:lpstr>委託費!Print_Area</vt:lpstr>
      <vt:lpstr>計画書経費欄!Print_Area</vt:lpstr>
      <vt:lpstr>謝金!Print_Area</vt:lpstr>
      <vt:lpstr>消耗品費!Print_Area</vt:lpstr>
      <vt:lpstr>人件費!Print_Area</vt:lpstr>
      <vt:lpstr>設備備品費!Print_Area</vt:lpstr>
      <vt:lpstr>旅費!Print_Area</vt:lpstr>
      <vt:lpstr>消費税区分</vt:lpstr>
      <vt:lpstr>消費税相当額の有無</vt:lpstr>
      <vt:lpstr>税込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経費等内訳・補助金項目シート</dc:title>
  <dc:creator>日本医療研究開発機構</dc:creator>
  <cp:lastModifiedBy>日本医療研究開発機構</cp:lastModifiedBy>
  <cp:lastPrinted>2017-01-04T07:21:40Z</cp:lastPrinted>
  <dcterms:created xsi:type="dcterms:W3CDTF">2013-08-30T06:39:00Z</dcterms:created>
  <dcterms:modified xsi:type="dcterms:W3CDTF">2017-08-17T00:13:33Z</dcterms:modified>
</cp:coreProperties>
</file>