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7860"/>
  </bookViews>
  <sheets>
    <sheet name="契約項目シート" sheetId="8" r:id="rId1"/>
    <sheet name="計画書経費欄" sheetId="9" r:id="rId2"/>
    <sheet name="代表" sheetId="1" r:id="rId3"/>
    <sheet name="再委託1" sheetId="4" r:id="rId4"/>
    <sheet name="再委託2" sheetId="5" r:id="rId5"/>
    <sheet name="再委託3" sheetId="6" r:id="rId6"/>
    <sheet name="再委託4" sheetId="7" r:id="rId7"/>
    <sheet name="再委託5" sheetId="10" r:id="rId8"/>
    <sheet name="再委託6" sheetId="11" r:id="rId9"/>
    <sheet name="再委託7" sheetId="12" r:id="rId10"/>
    <sheet name="再委託8" sheetId="13" r:id="rId11"/>
    <sheet name="再委託9" sheetId="14" r:id="rId12"/>
    <sheet name="再委託10" sheetId="15" r:id="rId13"/>
    <sheet name="再委託11" sheetId="16" r:id="rId14"/>
    <sheet name="再委託12" sheetId="17" r:id="rId15"/>
    <sheet name="再委託13" sheetId="19" r:id="rId16"/>
    <sheet name="再委託14" sheetId="20" r:id="rId17"/>
    <sheet name="再委託16" sheetId="22" r:id="rId18"/>
    <sheet name="再委託15" sheetId="21" r:id="rId19"/>
    <sheet name="再委託17" sheetId="23" r:id="rId20"/>
    <sheet name="再委託18" sheetId="24" r:id="rId21"/>
    <sheet name="再委託19" sheetId="25" r:id="rId22"/>
    <sheet name="再委託20" sheetId="26" r:id="rId23"/>
    <sheet name="再委託21" sheetId="27" r:id="rId24"/>
    <sheet name="再委託22" sheetId="28" r:id="rId25"/>
    <sheet name="再委託23" sheetId="29" r:id="rId26"/>
    <sheet name="再委託24" sheetId="30" r:id="rId27"/>
    <sheet name="再委託25" sheetId="31" r:id="rId28"/>
    <sheet name="再委託26" sheetId="32" r:id="rId29"/>
    <sheet name="再委託27" sheetId="33" r:id="rId30"/>
    <sheet name="再委託28" sheetId="34" r:id="rId31"/>
    <sheet name="再委託29" sheetId="35" r:id="rId32"/>
    <sheet name="再委託30" sheetId="36" r:id="rId33"/>
    <sheet name="再委託31" sheetId="37" r:id="rId34"/>
    <sheet name="再委託32" sheetId="38" r:id="rId35"/>
    <sheet name="再委託33" sheetId="39" r:id="rId36"/>
    <sheet name="再委託34" sheetId="40" r:id="rId37"/>
    <sheet name="再委託35" sheetId="41" r:id="rId38"/>
    <sheet name="事業名プログラム名、課題管理番号付与ルール" sheetId="42" r:id="rId39"/>
  </sheets>
  <definedNames>
    <definedName name="_xlnm.Print_Area" localSheetId="0">契約項目シート!$A$1:$BL$38</definedName>
    <definedName name="_xlnm.Print_Area" localSheetId="1">計画書経費欄!$A$1:$F$15</definedName>
    <definedName name="_xlnm.Print_Area" localSheetId="3">再委託1!$A$1:$F$64</definedName>
    <definedName name="_xlnm.Print_Area" localSheetId="12">再委託10!$A$1:$F$64</definedName>
    <definedName name="_xlnm.Print_Area" localSheetId="13">再委託11!$A$1:$F$64</definedName>
    <definedName name="_xlnm.Print_Area" localSheetId="14">再委託12!$A$1:$F$64</definedName>
    <definedName name="_xlnm.Print_Area" localSheetId="15">再委託13!$A$1:$F$64</definedName>
    <definedName name="_xlnm.Print_Area" localSheetId="16">再委託14!$A$1:$F$64</definedName>
    <definedName name="_xlnm.Print_Area" localSheetId="18">再委託15!$A$1:$F$64</definedName>
    <definedName name="_xlnm.Print_Area" localSheetId="17">再委託16!$A$1:$F$64</definedName>
    <definedName name="_xlnm.Print_Area" localSheetId="19">再委託17!$A$1:$F$64</definedName>
    <definedName name="_xlnm.Print_Area" localSheetId="20">再委託18!$A$1:$F$64</definedName>
    <definedName name="_xlnm.Print_Area" localSheetId="21">再委託19!$A$1:$F$64</definedName>
    <definedName name="_xlnm.Print_Area" localSheetId="4">再委託2!$A$1:$F$64</definedName>
    <definedName name="_xlnm.Print_Area" localSheetId="22">再委託20!$A$1:$F$64</definedName>
    <definedName name="_xlnm.Print_Area" localSheetId="23">再委託21!$A$1:$F$64</definedName>
    <definedName name="_xlnm.Print_Area" localSheetId="24">再委託22!$A$1:$F$64</definedName>
    <definedName name="_xlnm.Print_Area" localSheetId="25">再委託23!$A$1:$F$64</definedName>
    <definedName name="_xlnm.Print_Area" localSheetId="26">再委託24!$A$1:$F$64</definedName>
    <definedName name="_xlnm.Print_Area" localSheetId="27">再委託25!$A$1:$F$64</definedName>
    <definedName name="_xlnm.Print_Area" localSheetId="28">再委託26!$A$1:$F$64</definedName>
    <definedName name="_xlnm.Print_Area" localSheetId="29">再委託27!$A$1:$F$64</definedName>
    <definedName name="_xlnm.Print_Area" localSheetId="30">再委託28!$A$1:$F$64</definedName>
    <definedName name="_xlnm.Print_Area" localSheetId="31">再委託29!$A$1:$F$64</definedName>
    <definedName name="_xlnm.Print_Area" localSheetId="5">再委託3!$A$1:$F$64</definedName>
    <definedName name="_xlnm.Print_Area" localSheetId="32">再委託30!$A$1:$F$64</definedName>
    <definedName name="_xlnm.Print_Area" localSheetId="33">再委託31!$A$1:$F$64</definedName>
    <definedName name="_xlnm.Print_Area" localSheetId="34">再委託32!$A$1:$F$64</definedName>
    <definedName name="_xlnm.Print_Area" localSheetId="35">再委託33!$A$1:$F$64</definedName>
    <definedName name="_xlnm.Print_Area" localSheetId="36">再委託34!$A$1:$F$64</definedName>
    <definedName name="_xlnm.Print_Area" localSheetId="37">再委託35!$A$1:$F$64</definedName>
    <definedName name="_xlnm.Print_Area" localSheetId="6">再委託4!$A$1:$F$64</definedName>
    <definedName name="_xlnm.Print_Area" localSheetId="7">再委託5!$A$1:$F$64</definedName>
    <definedName name="_xlnm.Print_Area" localSheetId="8">再委託6!$A$1:$F$64</definedName>
    <definedName name="_xlnm.Print_Area" localSheetId="9">再委託7!$A$1:$F$64</definedName>
    <definedName name="_xlnm.Print_Area" localSheetId="10">再委託8!$A$1:$F$64</definedName>
    <definedName name="_xlnm.Print_Area" localSheetId="11">再委託9!$A$1:$F$64</definedName>
    <definedName name="_xlnm.Print_Area" localSheetId="2">代表!$A$1:$F$64</definedName>
    <definedName name="型_番" localSheetId="38">#REF!</definedName>
    <definedName name="型_番">#REF!</definedName>
    <definedName name="小計" localSheetId="38">#REF!</definedName>
    <definedName name="小計">#REF!</definedName>
    <definedName name="消費税区分" localSheetId="38">#REF!</definedName>
    <definedName name="消費税相当額の有無" localSheetId="38">#REF!</definedName>
    <definedName name="数量" localSheetId="38">#REF!</definedName>
    <definedName name="数量">#REF!</definedName>
    <definedName name="税込" localSheetId="38">#REF!</definedName>
    <definedName name="選択してください" localSheetId="38">#REF!</definedName>
    <definedName name="定価" localSheetId="38">#REF!</definedName>
    <definedName name="定価">#REF!</definedName>
    <definedName name="納入価" localSheetId="38">#REF!</definedName>
    <definedName name="納入価">#REF!</definedName>
    <definedName name="品__名" localSheetId="38">#REF!</definedName>
    <definedName name="品__名">#REF!</definedName>
  </definedNames>
  <calcPr calcId="152511"/>
</workbook>
</file>

<file path=xl/calcChain.xml><?xml version="1.0" encoding="utf-8"?>
<calcChain xmlns="http://schemas.openxmlformats.org/spreadsheetml/2006/main">
  <c r="Z38" i="8" l="1"/>
  <c r="Z37" i="8"/>
  <c r="Z36" i="8"/>
  <c r="Z35" i="8"/>
  <c r="Z34" i="8"/>
  <c r="Z33" i="8"/>
  <c r="Z32" i="8"/>
  <c r="Z31" i="8"/>
  <c r="Z30" i="8"/>
  <c r="Z29" i="8"/>
  <c r="Z28" i="8"/>
  <c r="Z27" i="8"/>
  <c r="Z26" i="8"/>
  <c r="Z25" i="8"/>
  <c r="Z24" i="8"/>
  <c r="Z23" i="8"/>
  <c r="Z22" i="8"/>
  <c r="Z21" i="8"/>
  <c r="Z20" i="8"/>
  <c r="Z19" i="8"/>
  <c r="Z18" i="8"/>
  <c r="Z17" i="8"/>
  <c r="Z16" i="8"/>
  <c r="Z15" i="8"/>
  <c r="Z14" i="8"/>
  <c r="Z13" i="8"/>
  <c r="Z12" i="8"/>
  <c r="Z11" i="8"/>
  <c r="Z10" i="8"/>
  <c r="Z9" i="8"/>
  <c r="Z8" i="8"/>
  <c r="Z7" i="8"/>
  <c r="Z6" i="8"/>
  <c r="Z5" i="8"/>
  <c r="Z3" i="8"/>
  <c r="E12" i="9"/>
  <c r="E5" i="9" l="1"/>
  <c r="E6" i="9"/>
  <c r="E7" i="9"/>
  <c r="F7" i="9" s="1"/>
  <c r="E8" i="9"/>
  <c r="E9" i="9"/>
  <c r="E10" i="9"/>
  <c r="E11" i="9"/>
  <c r="E14" i="9"/>
  <c r="F14" i="9" s="1"/>
  <c r="AZ37" i="8"/>
  <c r="BE38" i="8"/>
  <c r="BE37" i="8"/>
  <c r="BE36" i="8"/>
  <c r="BE35" i="8"/>
  <c r="BE34" i="8"/>
  <c r="BD36" i="8"/>
  <c r="BD38" i="8"/>
  <c r="BD37" i="8"/>
  <c r="BD35" i="8"/>
  <c r="BD34" i="8"/>
  <c r="BJ38" i="8"/>
  <c r="BJ37" i="8"/>
  <c r="BJ36" i="8"/>
  <c r="BJ35" i="8"/>
  <c r="BJ34" i="8"/>
  <c r="BI36" i="8"/>
  <c r="BI38" i="8"/>
  <c r="BI37" i="8"/>
  <c r="BI35" i="8"/>
  <c r="BI34" i="8"/>
  <c r="BK38" i="8"/>
  <c r="BH38" i="8"/>
  <c r="BG38" i="8"/>
  <c r="BF38" i="8"/>
  <c r="BC38" i="8"/>
  <c r="BB38" i="8"/>
  <c r="BA38" i="8"/>
  <c r="AZ38" i="8"/>
  <c r="AY38" i="8"/>
  <c r="AX38" i="8"/>
  <c r="AW38" i="8"/>
  <c r="AV38" i="8"/>
  <c r="AU38" i="8"/>
  <c r="AT38" i="8"/>
  <c r="AS38" i="8"/>
  <c r="AR38" i="8"/>
  <c r="AQ38" i="8"/>
  <c r="AP38" i="8"/>
  <c r="AO38" i="8"/>
  <c r="AN38" i="8"/>
  <c r="AM38" i="8"/>
  <c r="AL38" i="8"/>
  <c r="AK38" i="8"/>
  <c r="AJ38" i="8"/>
  <c r="AI38" i="8"/>
  <c r="AH38" i="8"/>
  <c r="AG38" i="8"/>
  <c r="AF38" i="8"/>
  <c r="AE38" i="8"/>
  <c r="AD38" i="8"/>
  <c r="AC38" i="8"/>
  <c r="AB38" i="8"/>
  <c r="Y38" i="8" s="1"/>
  <c r="AA38" i="8"/>
  <c r="X38" i="8"/>
  <c r="W38" i="8"/>
  <c r="V38" i="8"/>
  <c r="U38" i="8"/>
  <c r="T38" i="8"/>
  <c r="S38" i="8"/>
  <c r="R38" i="8"/>
  <c r="Q38" i="8"/>
  <c r="P38" i="8"/>
  <c r="O38" i="8"/>
  <c r="N38" i="8"/>
  <c r="M38" i="8"/>
  <c r="L38" i="8"/>
  <c r="K38" i="8"/>
  <c r="J38" i="8"/>
  <c r="I38" i="8"/>
  <c r="H38" i="8"/>
  <c r="G38" i="8"/>
  <c r="F38" i="8"/>
  <c r="B38" i="8"/>
  <c r="BK37" i="8"/>
  <c r="BH37" i="8"/>
  <c r="BG37" i="8"/>
  <c r="BF37" i="8"/>
  <c r="BC37" i="8"/>
  <c r="BB37" i="8"/>
  <c r="BA37" i="8"/>
  <c r="AY37" i="8"/>
  <c r="AX37" i="8"/>
  <c r="AW37" i="8"/>
  <c r="AV37" i="8"/>
  <c r="AU37" i="8"/>
  <c r="AT37" i="8"/>
  <c r="AS37" i="8"/>
  <c r="AR37" i="8"/>
  <c r="AQ37" i="8"/>
  <c r="AP37" i="8"/>
  <c r="AO37" i="8"/>
  <c r="AN37" i="8"/>
  <c r="AM37" i="8"/>
  <c r="AL37" i="8"/>
  <c r="AK37" i="8"/>
  <c r="AJ37" i="8"/>
  <c r="AI37" i="8"/>
  <c r="AH37" i="8"/>
  <c r="AG37" i="8"/>
  <c r="AF37" i="8"/>
  <c r="AE37" i="8"/>
  <c r="AD37" i="8"/>
  <c r="AC37" i="8"/>
  <c r="AB37" i="8"/>
  <c r="AA37" i="8"/>
  <c r="Y37" i="8" s="1"/>
  <c r="X37" i="8"/>
  <c r="W37" i="8"/>
  <c r="V37" i="8"/>
  <c r="U37" i="8"/>
  <c r="T37" i="8"/>
  <c r="S37" i="8"/>
  <c r="R37" i="8"/>
  <c r="Q37" i="8"/>
  <c r="P37" i="8"/>
  <c r="O37" i="8"/>
  <c r="N37" i="8"/>
  <c r="M37" i="8"/>
  <c r="L37" i="8"/>
  <c r="K37" i="8"/>
  <c r="J37" i="8"/>
  <c r="I37" i="8"/>
  <c r="H37" i="8"/>
  <c r="G37" i="8"/>
  <c r="F37" i="8"/>
  <c r="B37" i="8"/>
  <c r="BK36" i="8"/>
  <c r="BH36" i="8"/>
  <c r="BG36" i="8"/>
  <c r="BF36" i="8"/>
  <c r="BC36" i="8"/>
  <c r="BB36" i="8"/>
  <c r="BA36" i="8"/>
  <c r="AZ36" i="8"/>
  <c r="AY36" i="8"/>
  <c r="AX36" i="8"/>
  <c r="AW36" i="8"/>
  <c r="AV36" i="8"/>
  <c r="AU36" i="8"/>
  <c r="AT36" i="8"/>
  <c r="AS36" i="8"/>
  <c r="AR36" i="8"/>
  <c r="AQ36" i="8"/>
  <c r="AP36" i="8"/>
  <c r="AO36" i="8"/>
  <c r="AN36" i="8"/>
  <c r="AM36" i="8"/>
  <c r="AL36" i="8"/>
  <c r="AK36" i="8"/>
  <c r="AJ36" i="8"/>
  <c r="AI36" i="8"/>
  <c r="AH36" i="8"/>
  <c r="AG36" i="8"/>
  <c r="AF36" i="8"/>
  <c r="AE36" i="8"/>
  <c r="AD36" i="8"/>
  <c r="AC36" i="8"/>
  <c r="AB36" i="8"/>
  <c r="AA36" i="8"/>
  <c r="X36" i="8"/>
  <c r="W36" i="8"/>
  <c r="V36" i="8"/>
  <c r="U36" i="8"/>
  <c r="T36" i="8"/>
  <c r="S36" i="8"/>
  <c r="R36" i="8"/>
  <c r="Q36" i="8"/>
  <c r="P36" i="8"/>
  <c r="O36" i="8"/>
  <c r="N36" i="8"/>
  <c r="M36" i="8"/>
  <c r="L36" i="8"/>
  <c r="K36" i="8"/>
  <c r="J36" i="8"/>
  <c r="I36" i="8"/>
  <c r="H36" i="8"/>
  <c r="G36" i="8"/>
  <c r="F36" i="8"/>
  <c r="B36" i="8"/>
  <c r="BK35" i="8"/>
  <c r="BH35" i="8"/>
  <c r="BG35" i="8"/>
  <c r="BF35" i="8"/>
  <c r="BC35" i="8"/>
  <c r="BB35" i="8"/>
  <c r="BA35" i="8"/>
  <c r="AZ35" i="8"/>
  <c r="AY35" i="8"/>
  <c r="AX35" i="8"/>
  <c r="AW35" i="8"/>
  <c r="AV35" i="8"/>
  <c r="AU35" i="8"/>
  <c r="AT35" i="8"/>
  <c r="AS35" i="8"/>
  <c r="AR35" i="8"/>
  <c r="AQ35" i="8"/>
  <c r="AP35" i="8"/>
  <c r="AO35" i="8"/>
  <c r="AN35" i="8"/>
  <c r="AM35" i="8"/>
  <c r="AL35" i="8"/>
  <c r="AK35" i="8"/>
  <c r="AJ35" i="8"/>
  <c r="AI35" i="8"/>
  <c r="AH35" i="8"/>
  <c r="AG35" i="8"/>
  <c r="AF35" i="8"/>
  <c r="AE35" i="8"/>
  <c r="AD35" i="8"/>
  <c r="AC35" i="8"/>
  <c r="Y35" i="8" s="1"/>
  <c r="AB35" i="8"/>
  <c r="AA35" i="8"/>
  <c r="X35" i="8"/>
  <c r="W35" i="8"/>
  <c r="V35" i="8"/>
  <c r="U35" i="8"/>
  <c r="T35" i="8"/>
  <c r="S35" i="8"/>
  <c r="R35" i="8"/>
  <c r="Q35" i="8"/>
  <c r="P35" i="8"/>
  <c r="O35" i="8"/>
  <c r="N35" i="8"/>
  <c r="M35" i="8"/>
  <c r="L35" i="8"/>
  <c r="K35" i="8"/>
  <c r="J35" i="8"/>
  <c r="I35" i="8"/>
  <c r="H35" i="8"/>
  <c r="G35" i="8"/>
  <c r="F35" i="8"/>
  <c r="B35" i="8"/>
  <c r="BK34" i="8"/>
  <c r="BH34" i="8"/>
  <c r="BG34" i="8"/>
  <c r="BF34" i="8"/>
  <c r="BC34" i="8"/>
  <c r="BB34" i="8"/>
  <c r="BA34" i="8"/>
  <c r="AZ34" i="8"/>
  <c r="AY34" i="8"/>
  <c r="AX34" i="8"/>
  <c r="AW34" i="8"/>
  <c r="AV34" i="8"/>
  <c r="AU34" i="8"/>
  <c r="AT34" i="8"/>
  <c r="AS34" i="8"/>
  <c r="AR34" i="8"/>
  <c r="AQ34" i="8"/>
  <c r="AP34" i="8"/>
  <c r="AO34" i="8"/>
  <c r="AN34" i="8"/>
  <c r="AM34" i="8"/>
  <c r="AL34" i="8"/>
  <c r="AK34" i="8"/>
  <c r="AJ34" i="8"/>
  <c r="AI34" i="8"/>
  <c r="AH34" i="8"/>
  <c r="AG34" i="8"/>
  <c r="AF34" i="8"/>
  <c r="AE34" i="8"/>
  <c r="AD34" i="8"/>
  <c r="AC34" i="8"/>
  <c r="AB34" i="8"/>
  <c r="AA34" i="8"/>
  <c r="Y34" i="8" s="1"/>
  <c r="X34" i="8"/>
  <c r="W34" i="8"/>
  <c r="V34" i="8"/>
  <c r="U34" i="8"/>
  <c r="T34" i="8"/>
  <c r="S34" i="8"/>
  <c r="R34" i="8"/>
  <c r="Q34" i="8"/>
  <c r="P34" i="8"/>
  <c r="O34" i="8"/>
  <c r="N34" i="8"/>
  <c r="M34" i="8"/>
  <c r="L34" i="8"/>
  <c r="K34" i="8"/>
  <c r="J34" i="8"/>
  <c r="I34" i="8"/>
  <c r="H34" i="8"/>
  <c r="G34" i="8"/>
  <c r="F34" i="8"/>
  <c r="B34" i="8"/>
  <c r="Y36" i="8"/>
  <c r="E30" i="41"/>
  <c r="F30" i="41"/>
  <c r="F31" i="41"/>
  <c r="F32" i="41"/>
  <c r="F27" i="41"/>
  <c r="F25" i="41"/>
  <c r="F24" i="41"/>
  <c r="F22" i="41"/>
  <c r="E30" i="40"/>
  <c r="F30" i="40"/>
  <c r="F31" i="40"/>
  <c r="F32" i="40"/>
  <c r="F27" i="40"/>
  <c r="F25" i="40"/>
  <c r="F24" i="40"/>
  <c r="F22" i="40"/>
  <c r="E30" i="39"/>
  <c r="F30" i="39"/>
  <c r="F31" i="39"/>
  <c r="F32" i="39"/>
  <c r="F27" i="39"/>
  <c r="F25" i="39"/>
  <c r="F24" i="39"/>
  <c r="F22" i="39"/>
  <c r="E30" i="38"/>
  <c r="F30" i="38"/>
  <c r="F31" i="38"/>
  <c r="F32" i="38"/>
  <c r="F27" i="38"/>
  <c r="F25" i="38"/>
  <c r="F24" i="38"/>
  <c r="F22" i="38"/>
  <c r="E30" i="37"/>
  <c r="F30" i="37"/>
  <c r="F31" i="37"/>
  <c r="F32" i="37"/>
  <c r="F27" i="37"/>
  <c r="F25" i="37"/>
  <c r="F24" i="37"/>
  <c r="F22" i="37"/>
  <c r="E30" i="36"/>
  <c r="F30" i="36"/>
  <c r="F27" i="36"/>
  <c r="F25" i="36"/>
  <c r="F24" i="36"/>
  <c r="F22" i="36"/>
  <c r="E30" i="35"/>
  <c r="F30" i="35"/>
  <c r="F27" i="35"/>
  <c r="F25" i="35"/>
  <c r="F24" i="35"/>
  <c r="F22" i="35"/>
  <c r="E30" i="34"/>
  <c r="F30" i="34"/>
  <c r="F27" i="34"/>
  <c r="F25" i="34"/>
  <c r="F24" i="34"/>
  <c r="F22" i="34"/>
  <c r="E30" i="33"/>
  <c r="F30" i="33"/>
  <c r="F27" i="33"/>
  <c r="F25" i="33"/>
  <c r="F24" i="33"/>
  <c r="F22" i="33"/>
  <c r="E30" i="32"/>
  <c r="F30" i="32"/>
  <c r="F27" i="32"/>
  <c r="F25" i="32"/>
  <c r="F24" i="32"/>
  <c r="F22" i="32"/>
  <c r="E30" i="31"/>
  <c r="F30" i="31"/>
  <c r="F27" i="31"/>
  <c r="F25" i="31"/>
  <c r="F24" i="31"/>
  <c r="F22" i="31"/>
  <c r="E30" i="30"/>
  <c r="F30" i="30"/>
  <c r="F27" i="30"/>
  <c r="F25" i="30"/>
  <c r="F24" i="30"/>
  <c r="F22" i="30"/>
  <c r="E30" i="29"/>
  <c r="F30" i="29"/>
  <c r="F27" i="29"/>
  <c r="F25" i="29"/>
  <c r="F24" i="29"/>
  <c r="F22" i="29"/>
  <c r="E30" i="28"/>
  <c r="F30" i="28"/>
  <c r="F27" i="28"/>
  <c r="F25" i="28"/>
  <c r="F24" i="28"/>
  <c r="F22" i="28"/>
  <c r="E30" i="27"/>
  <c r="F30" i="27"/>
  <c r="F27" i="27"/>
  <c r="F25" i="27"/>
  <c r="F24" i="27"/>
  <c r="F22" i="27"/>
  <c r="E30" i="26"/>
  <c r="F30" i="26"/>
  <c r="F27" i="26"/>
  <c r="F25" i="26"/>
  <c r="F24" i="26"/>
  <c r="F22" i="26"/>
  <c r="E30" i="25"/>
  <c r="F30" i="25"/>
  <c r="F27" i="25"/>
  <c r="F25" i="25"/>
  <c r="F24" i="25"/>
  <c r="F22" i="25"/>
  <c r="E30" i="24"/>
  <c r="F30" i="24"/>
  <c r="F27" i="24"/>
  <c r="F25" i="24"/>
  <c r="F24" i="24"/>
  <c r="F22" i="24"/>
  <c r="E30" i="23"/>
  <c r="F30" i="23"/>
  <c r="F27" i="23"/>
  <c r="F25" i="23"/>
  <c r="F24" i="23"/>
  <c r="F22" i="23"/>
  <c r="E30" i="22"/>
  <c r="F30" i="22"/>
  <c r="F27" i="22"/>
  <c r="F25" i="22"/>
  <c r="F24" i="22"/>
  <c r="F22" i="22"/>
  <c r="E30" i="21"/>
  <c r="F30" i="21"/>
  <c r="F27" i="21"/>
  <c r="F25" i="21"/>
  <c r="F24" i="21"/>
  <c r="F22" i="21"/>
  <c r="E30" i="20"/>
  <c r="F30" i="20"/>
  <c r="F27" i="20"/>
  <c r="F25" i="20"/>
  <c r="F24" i="20"/>
  <c r="F22" i="20"/>
  <c r="E30" i="19"/>
  <c r="F30" i="19"/>
  <c r="F27" i="19"/>
  <c r="F25" i="19"/>
  <c r="F24" i="19"/>
  <c r="F22" i="19"/>
  <c r="E30" i="17"/>
  <c r="F30" i="17"/>
  <c r="F27" i="17"/>
  <c r="F25" i="17"/>
  <c r="F24" i="17"/>
  <c r="F22" i="17"/>
  <c r="E30" i="16"/>
  <c r="F30" i="16"/>
  <c r="F27" i="16"/>
  <c r="F25" i="16"/>
  <c r="F24" i="16"/>
  <c r="F22" i="16"/>
  <c r="E30" i="15"/>
  <c r="F30" i="15"/>
  <c r="F27" i="15"/>
  <c r="F25" i="15"/>
  <c r="F24" i="15"/>
  <c r="F22" i="15"/>
  <c r="E30" i="14"/>
  <c r="F30" i="14"/>
  <c r="F27" i="14"/>
  <c r="F25" i="14"/>
  <c r="F24" i="14"/>
  <c r="F22" i="14"/>
  <c r="E30" i="13"/>
  <c r="F30" i="13"/>
  <c r="F27" i="13"/>
  <c r="F25" i="13"/>
  <c r="F24" i="13"/>
  <c r="F22" i="13"/>
  <c r="E30" i="12"/>
  <c r="F30" i="12"/>
  <c r="F27" i="12"/>
  <c r="F25" i="12"/>
  <c r="F24" i="12"/>
  <c r="F22" i="12"/>
  <c r="E30" i="11"/>
  <c r="F30" i="11"/>
  <c r="F27" i="11"/>
  <c r="F25" i="11"/>
  <c r="F24" i="11"/>
  <c r="F22" i="11"/>
  <c r="E30" i="10"/>
  <c r="F30" i="10"/>
  <c r="F27" i="10"/>
  <c r="F25" i="10"/>
  <c r="F24" i="10"/>
  <c r="F22" i="10"/>
  <c r="E30" i="7"/>
  <c r="F30" i="7"/>
  <c r="F27" i="7"/>
  <c r="F25" i="7"/>
  <c r="F24" i="7"/>
  <c r="F22" i="7"/>
  <c r="E30" i="6"/>
  <c r="F30" i="6"/>
  <c r="F27" i="6"/>
  <c r="F25" i="6"/>
  <c r="F24" i="6"/>
  <c r="F22" i="6"/>
  <c r="E30" i="5"/>
  <c r="F30" i="5"/>
  <c r="F27" i="5"/>
  <c r="F25" i="5"/>
  <c r="F24" i="5"/>
  <c r="F22" i="5"/>
  <c r="F31" i="36"/>
  <c r="F32" i="36"/>
  <c r="F31" i="35"/>
  <c r="F32" i="35"/>
  <c r="F31" i="34"/>
  <c r="F32" i="34"/>
  <c r="F31" i="33"/>
  <c r="F32" i="33"/>
  <c r="F31" i="32"/>
  <c r="F32" i="32"/>
  <c r="F32" i="31"/>
  <c r="F31" i="31"/>
  <c r="F31" i="30"/>
  <c r="F32" i="30"/>
  <c r="F31" i="29"/>
  <c r="F32" i="29"/>
  <c r="F31" i="28"/>
  <c r="F32" i="28"/>
  <c r="F32" i="27"/>
  <c r="F31" i="27"/>
  <c r="F31" i="26"/>
  <c r="F32" i="26"/>
  <c r="F31" i="25"/>
  <c r="F32" i="25"/>
  <c r="F31" i="24"/>
  <c r="F32" i="24"/>
  <c r="F32" i="23"/>
  <c r="F31" i="23"/>
  <c r="F31" i="22"/>
  <c r="F32" i="22"/>
  <c r="F31" i="21"/>
  <c r="F32" i="21"/>
  <c r="F31" i="20"/>
  <c r="F32" i="20"/>
  <c r="F31" i="19"/>
  <c r="F32" i="19"/>
  <c r="F31" i="17"/>
  <c r="F32" i="17"/>
  <c r="F31" i="16"/>
  <c r="F32" i="16"/>
  <c r="F31" i="15"/>
  <c r="F32" i="15"/>
  <c r="F31" i="14"/>
  <c r="F32" i="14"/>
  <c r="F31" i="13"/>
  <c r="F32" i="13"/>
  <c r="F32" i="12"/>
  <c r="F31" i="12"/>
  <c r="F31" i="11"/>
  <c r="F32" i="11"/>
  <c r="F31" i="10"/>
  <c r="F32" i="10"/>
  <c r="F31" i="7"/>
  <c r="F32" i="7"/>
  <c r="F31" i="6"/>
  <c r="F32" i="6"/>
  <c r="F31" i="5"/>
  <c r="F32" i="5"/>
  <c r="F27" i="1"/>
  <c r="F25" i="1"/>
  <c r="F24" i="1"/>
  <c r="F22" i="1"/>
  <c r="E30" i="1"/>
  <c r="F30" i="1"/>
  <c r="F31" i="1"/>
  <c r="F32" i="1"/>
  <c r="BK33" i="8"/>
  <c r="BK32" i="8"/>
  <c r="BK31" i="8"/>
  <c r="BK30" i="8"/>
  <c r="BK29" i="8"/>
  <c r="BK28" i="8"/>
  <c r="BK27" i="8"/>
  <c r="BK26" i="8"/>
  <c r="BK25" i="8"/>
  <c r="BK24" i="8"/>
  <c r="BK23" i="8"/>
  <c r="BK22" i="8"/>
  <c r="BK21" i="8"/>
  <c r="BK20" i="8"/>
  <c r="BK19" i="8"/>
  <c r="BK18" i="8"/>
  <c r="BK17" i="8"/>
  <c r="BK16" i="8"/>
  <c r="BK15" i="8"/>
  <c r="BK14" i="8"/>
  <c r="BK13" i="8"/>
  <c r="BK12" i="8"/>
  <c r="BK11" i="8"/>
  <c r="BK10" i="8"/>
  <c r="BK9" i="8"/>
  <c r="BK8" i="8"/>
  <c r="BK5" i="8"/>
  <c r="BK7" i="8"/>
  <c r="BK6" i="8"/>
  <c r="BK4" i="8"/>
  <c r="BK3" i="8"/>
  <c r="BK2" i="8"/>
  <c r="BJ33" i="8"/>
  <c r="BJ32" i="8"/>
  <c r="BJ31" i="8"/>
  <c r="BJ30" i="8"/>
  <c r="BJ29" i="8"/>
  <c r="BJ28" i="8"/>
  <c r="BJ27" i="8"/>
  <c r="BJ26" i="8"/>
  <c r="BJ25" i="8"/>
  <c r="BJ24" i="8"/>
  <c r="BJ23" i="8"/>
  <c r="BJ22" i="8"/>
  <c r="BJ21" i="8"/>
  <c r="BJ20" i="8"/>
  <c r="BJ19" i="8"/>
  <c r="BJ18" i="8"/>
  <c r="BJ17" i="8"/>
  <c r="BJ16" i="8"/>
  <c r="BJ15" i="8"/>
  <c r="BJ14" i="8"/>
  <c r="BJ13" i="8"/>
  <c r="BJ12" i="8"/>
  <c r="BJ11" i="8"/>
  <c r="BJ10" i="8"/>
  <c r="BJ9" i="8"/>
  <c r="BJ8" i="8"/>
  <c r="BJ7" i="8"/>
  <c r="BJ6" i="8"/>
  <c r="BJ5" i="8"/>
  <c r="BJ4" i="8"/>
  <c r="BJ3" i="8"/>
  <c r="BJ2" i="8"/>
  <c r="BI33" i="8"/>
  <c r="BI32" i="8"/>
  <c r="BI31" i="8"/>
  <c r="BI30" i="8"/>
  <c r="BI29" i="8"/>
  <c r="BI28" i="8"/>
  <c r="BI27" i="8"/>
  <c r="BI26" i="8"/>
  <c r="BI25" i="8"/>
  <c r="BI24" i="8"/>
  <c r="BI23" i="8"/>
  <c r="BI22" i="8"/>
  <c r="BI21" i="8"/>
  <c r="BI20" i="8"/>
  <c r="BI19" i="8"/>
  <c r="BI18" i="8"/>
  <c r="BI17" i="8"/>
  <c r="BI16" i="8"/>
  <c r="BI15" i="8"/>
  <c r="BI14" i="8"/>
  <c r="BI13" i="8"/>
  <c r="BI12" i="8"/>
  <c r="BI11" i="8"/>
  <c r="BI10" i="8"/>
  <c r="BI9" i="8"/>
  <c r="BI8" i="8"/>
  <c r="BI7" i="8"/>
  <c r="BI6" i="8"/>
  <c r="BI5" i="8"/>
  <c r="BI4" i="8"/>
  <c r="BI3" i="8"/>
  <c r="BH33" i="8"/>
  <c r="BH32" i="8"/>
  <c r="BH31" i="8"/>
  <c r="BH30" i="8"/>
  <c r="BH29" i="8"/>
  <c r="BH28" i="8"/>
  <c r="BH27" i="8"/>
  <c r="BH26" i="8"/>
  <c r="BH25" i="8"/>
  <c r="BH24" i="8"/>
  <c r="BH23" i="8"/>
  <c r="BH22" i="8"/>
  <c r="BH21" i="8"/>
  <c r="BH20" i="8"/>
  <c r="BH19" i="8"/>
  <c r="BH18" i="8"/>
  <c r="BH17" i="8"/>
  <c r="BH16" i="8"/>
  <c r="BH15" i="8"/>
  <c r="BH14" i="8"/>
  <c r="BH13" i="8"/>
  <c r="BH12" i="8"/>
  <c r="BH11" i="8"/>
  <c r="BH10" i="8"/>
  <c r="BH9" i="8"/>
  <c r="BH8" i="8"/>
  <c r="BH7" i="8"/>
  <c r="BH6" i="8"/>
  <c r="BH5" i="8"/>
  <c r="BH4" i="8"/>
  <c r="BH3" i="8"/>
  <c r="BH2" i="8" s="1"/>
  <c r="BG33" i="8"/>
  <c r="BG32" i="8"/>
  <c r="BG31" i="8"/>
  <c r="BG30" i="8"/>
  <c r="BG29" i="8"/>
  <c r="BG28" i="8"/>
  <c r="BG27" i="8"/>
  <c r="BG26" i="8"/>
  <c r="BG25" i="8"/>
  <c r="BG24" i="8"/>
  <c r="BG23" i="8"/>
  <c r="BG22" i="8"/>
  <c r="BG21" i="8"/>
  <c r="BG20" i="8"/>
  <c r="BG19" i="8"/>
  <c r="BG18" i="8"/>
  <c r="BG17" i="8"/>
  <c r="BG16" i="8"/>
  <c r="BG15" i="8"/>
  <c r="BG14" i="8"/>
  <c r="BG13" i="8"/>
  <c r="BG12" i="8"/>
  <c r="BG11" i="8"/>
  <c r="BG10" i="8"/>
  <c r="BG9" i="8"/>
  <c r="BG8" i="8"/>
  <c r="BG7" i="8"/>
  <c r="BG6" i="8"/>
  <c r="BG5" i="8"/>
  <c r="BG4" i="8"/>
  <c r="BG3" i="8"/>
  <c r="BG2" i="8" s="1"/>
  <c r="BF33" i="8"/>
  <c r="BF32" i="8"/>
  <c r="BF31" i="8"/>
  <c r="BF30" i="8"/>
  <c r="BF29" i="8"/>
  <c r="BF28" i="8"/>
  <c r="BF27" i="8"/>
  <c r="BF26" i="8"/>
  <c r="BF25" i="8"/>
  <c r="BF24" i="8"/>
  <c r="BF23" i="8"/>
  <c r="BF22" i="8"/>
  <c r="BF21" i="8"/>
  <c r="BF20" i="8"/>
  <c r="BF19" i="8"/>
  <c r="BF18" i="8"/>
  <c r="BF17" i="8"/>
  <c r="BF16" i="8"/>
  <c r="BF15" i="8"/>
  <c r="BF14" i="8"/>
  <c r="BF13" i="8"/>
  <c r="BF12" i="8"/>
  <c r="BF11" i="8"/>
  <c r="BF10" i="8"/>
  <c r="BF9" i="8"/>
  <c r="BF8" i="8"/>
  <c r="BF7" i="8"/>
  <c r="BF6" i="8"/>
  <c r="BF5" i="8"/>
  <c r="BF4" i="8"/>
  <c r="BF3" i="8"/>
  <c r="BF2" i="8" s="1"/>
  <c r="BE33" i="8"/>
  <c r="BE32" i="8"/>
  <c r="BE31" i="8"/>
  <c r="BE30" i="8"/>
  <c r="BE29" i="8"/>
  <c r="BE28" i="8"/>
  <c r="BE27" i="8"/>
  <c r="BE26" i="8"/>
  <c r="BE25" i="8"/>
  <c r="BE24" i="8"/>
  <c r="BE23" i="8"/>
  <c r="BE22" i="8"/>
  <c r="BE21" i="8"/>
  <c r="BE20" i="8"/>
  <c r="BE19" i="8"/>
  <c r="BE18" i="8"/>
  <c r="BE17" i="8"/>
  <c r="BE16" i="8"/>
  <c r="BE15" i="8"/>
  <c r="BE14" i="8"/>
  <c r="BE13" i="8"/>
  <c r="BE12" i="8"/>
  <c r="BE11" i="8"/>
  <c r="BE10" i="8"/>
  <c r="BE9" i="8"/>
  <c r="BE8" i="8"/>
  <c r="BE7" i="8"/>
  <c r="BE6" i="8"/>
  <c r="BE5" i="8"/>
  <c r="BE4" i="8"/>
  <c r="BE3" i="8"/>
  <c r="BD33" i="8"/>
  <c r="BD32" i="8"/>
  <c r="BD31" i="8"/>
  <c r="BD30" i="8"/>
  <c r="BD29" i="8"/>
  <c r="BD28" i="8"/>
  <c r="BD27" i="8"/>
  <c r="BD26" i="8"/>
  <c r="BD25" i="8"/>
  <c r="BD24" i="8"/>
  <c r="BD23" i="8"/>
  <c r="BD22" i="8"/>
  <c r="BD21" i="8"/>
  <c r="BD20" i="8"/>
  <c r="BD19" i="8"/>
  <c r="BD18" i="8"/>
  <c r="BD17" i="8"/>
  <c r="BD16" i="8"/>
  <c r="BD15" i="8"/>
  <c r="BD14" i="8"/>
  <c r="BD13" i="8"/>
  <c r="BD12" i="8"/>
  <c r="BD11" i="8"/>
  <c r="BD10" i="8"/>
  <c r="BD9" i="8"/>
  <c r="BD8" i="8"/>
  <c r="BD7" i="8"/>
  <c r="BD6" i="8"/>
  <c r="BD5" i="8"/>
  <c r="BD4" i="8"/>
  <c r="BD3" i="8"/>
  <c r="BD2" i="8"/>
  <c r="BC33" i="8"/>
  <c r="BC32" i="8"/>
  <c r="BC31" i="8"/>
  <c r="BC30" i="8"/>
  <c r="BC29" i="8"/>
  <c r="BC28" i="8"/>
  <c r="BC27" i="8"/>
  <c r="BC26" i="8"/>
  <c r="BC25" i="8"/>
  <c r="BC24" i="8"/>
  <c r="BC23" i="8"/>
  <c r="BC22" i="8"/>
  <c r="BC21" i="8"/>
  <c r="BC20" i="8"/>
  <c r="BC19" i="8"/>
  <c r="BC18" i="8"/>
  <c r="BC17" i="8"/>
  <c r="BC16" i="8"/>
  <c r="BC15" i="8"/>
  <c r="BC14" i="8"/>
  <c r="BC13" i="8"/>
  <c r="BC12" i="8"/>
  <c r="BC11" i="8"/>
  <c r="BC10" i="8"/>
  <c r="BC9" i="8"/>
  <c r="BC8" i="8"/>
  <c r="BC7" i="8"/>
  <c r="BC6" i="8"/>
  <c r="BC5" i="8"/>
  <c r="BC4" i="8"/>
  <c r="BC3" i="8"/>
  <c r="BC2" i="8"/>
  <c r="B12" i="8"/>
  <c r="BB33" i="8"/>
  <c r="BB32" i="8"/>
  <c r="BB31" i="8"/>
  <c r="BB30" i="8"/>
  <c r="BB29" i="8"/>
  <c r="BB28" i="8"/>
  <c r="BB27" i="8"/>
  <c r="BB26" i="8"/>
  <c r="BB25" i="8"/>
  <c r="BB24" i="8"/>
  <c r="BB23" i="8"/>
  <c r="BB22" i="8"/>
  <c r="BB21" i="8"/>
  <c r="BB20" i="8"/>
  <c r="BB19" i="8"/>
  <c r="BB18" i="8"/>
  <c r="BB17" i="8"/>
  <c r="BB16" i="8"/>
  <c r="BB15" i="8"/>
  <c r="BB14" i="8"/>
  <c r="BB13" i="8"/>
  <c r="BB12" i="8"/>
  <c r="BB11" i="8"/>
  <c r="BB10" i="8"/>
  <c r="BB9" i="8"/>
  <c r="BB8" i="8"/>
  <c r="BB7" i="8"/>
  <c r="BB6" i="8"/>
  <c r="BB5" i="8"/>
  <c r="BB4" i="8"/>
  <c r="BB3" i="8"/>
  <c r="BB2" i="8" s="1"/>
  <c r="BE2" i="8"/>
  <c r="BI2" i="8"/>
  <c r="AU33" i="8"/>
  <c r="AU32" i="8"/>
  <c r="AU31" i="8"/>
  <c r="AU30" i="8"/>
  <c r="AU29" i="8"/>
  <c r="AU28" i="8"/>
  <c r="AU27" i="8"/>
  <c r="AU26" i="8"/>
  <c r="AU25" i="8"/>
  <c r="AU24" i="8"/>
  <c r="AU23" i="8"/>
  <c r="AU22" i="8"/>
  <c r="AU21" i="8"/>
  <c r="AU20" i="8"/>
  <c r="AU19" i="8"/>
  <c r="AU18" i="8"/>
  <c r="AU17" i="8"/>
  <c r="AU16" i="8"/>
  <c r="AU15" i="8"/>
  <c r="AU14" i="8"/>
  <c r="AU13" i="8"/>
  <c r="AU12" i="8"/>
  <c r="AU11" i="8"/>
  <c r="AU10" i="8"/>
  <c r="AU9" i="8"/>
  <c r="AU8" i="8"/>
  <c r="AU7" i="8"/>
  <c r="AU6" i="8"/>
  <c r="AU5" i="8"/>
  <c r="AU4" i="8"/>
  <c r="AU3" i="8"/>
  <c r="AU2" i="8" s="1"/>
  <c r="J33" i="8"/>
  <c r="J32" i="8"/>
  <c r="J31" i="8"/>
  <c r="J30" i="8"/>
  <c r="J29" i="8"/>
  <c r="J28" i="8"/>
  <c r="J27" i="8"/>
  <c r="J26" i="8"/>
  <c r="J25" i="8"/>
  <c r="J24" i="8"/>
  <c r="J23" i="8"/>
  <c r="J22" i="8"/>
  <c r="J21" i="8"/>
  <c r="J20" i="8"/>
  <c r="J19" i="8"/>
  <c r="J18" i="8"/>
  <c r="J17" i="8"/>
  <c r="J16" i="8"/>
  <c r="J15" i="8"/>
  <c r="J14" i="8"/>
  <c r="J13" i="8"/>
  <c r="J12" i="8"/>
  <c r="J11" i="8"/>
  <c r="J10" i="8"/>
  <c r="J9" i="8"/>
  <c r="J8" i="8"/>
  <c r="J7" i="8"/>
  <c r="J6" i="8"/>
  <c r="J5" i="8"/>
  <c r="J4" i="8"/>
  <c r="J3" i="8"/>
  <c r="B3" i="8"/>
  <c r="B2" i="8" s="1"/>
  <c r="B33" i="8"/>
  <c r="B32" i="8"/>
  <c r="B31" i="8"/>
  <c r="B30" i="8"/>
  <c r="B29" i="8"/>
  <c r="B28" i="8"/>
  <c r="B27" i="8"/>
  <c r="B26" i="8"/>
  <c r="B25" i="8"/>
  <c r="B24" i="8"/>
  <c r="B23" i="8"/>
  <c r="B22" i="8"/>
  <c r="B21" i="8"/>
  <c r="B20" i="8"/>
  <c r="B19" i="8"/>
  <c r="B18" i="8"/>
  <c r="B17" i="8"/>
  <c r="B16" i="8"/>
  <c r="B15" i="8"/>
  <c r="B14" i="8"/>
  <c r="B13" i="8"/>
  <c r="B11" i="8"/>
  <c r="B10" i="8"/>
  <c r="B9" i="8"/>
  <c r="B8" i="8"/>
  <c r="B7" i="8"/>
  <c r="B6" i="8"/>
  <c r="B5" i="8"/>
  <c r="B4" i="8"/>
  <c r="BA33" i="8"/>
  <c r="BA32" i="8"/>
  <c r="BA31" i="8"/>
  <c r="BA30" i="8"/>
  <c r="BA29" i="8"/>
  <c r="BA28" i="8"/>
  <c r="BA27" i="8"/>
  <c r="BA26" i="8"/>
  <c r="BA25" i="8"/>
  <c r="BA24" i="8"/>
  <c r="BA23" i="8"/>
  <c r="BA22" i="8"/>
  <c r="BA21" i="8"/>
  <c r="BA20" i="8"/>
  <c r="BA19" i="8"/>
  <c r="AZ33" i="8"/>
  <c r="AZ32" i="8"/>
  <c r="AZ31" i="8"/>
  <c r="AZ30" i="8"/>
  <c r="AZ29" i="8"/>
  <c r="AZ28" i="8"/>
  <c r="AZ27" i="8"/>
  <c r="AZ26" i="8"/>
  <c r="AZ25" i="8"/>
  <c r="AZ24" i="8"/>
  <c r="AZ23" i="8"/>
  <c r="AZ22" i="8"/>
  <c r="AZ21" i="8"/>
  <c r="AZ20" i="8"/>
  <c r="AZ19" i="8"/>
  <c r="AY33" i="8"/>
  <c r="AY32" i="8"/>
  <c r="AY31" i="8"/>
  <c r="AY30" i="8"/>
  <c r="AY29" i="8"/>
  <c r="AY28" i="8"/>
  <c r="AY27" i="8"/>
  <c r="AY26" i="8"/>
  <c r="AY25" i="8"/>
  <c r="AY24" i="8"/>
  <c r="AY23" i="8"/>
  <c r="AY22" i="8"/>
  <c r="AY21" i="8"/>
  <c r="AY20" i="8"/>
  <c r="AY19" i="8"/>
  <c r="AX33" i="8"/>
  <c r="AX32" i="8"/>
  <c r="AX31" i="8"/>
  <c r="AX30" i="8"/>
  <c r="AX29" i="8"/>
  <c r="AX28" i="8"/>
  <c r="AX27" i="8"/>
  <c r="AX26" i="8"/>
  <c r="AX25" i="8"/>
  <c r="AX24" i="8"/>
  <c r="AX23" i="8"/>
  <c r="AX22" i="8"/>
  <c r="AX21" i="8"/>
  <c r="AX20" i="8"/>
  <c r="AX19" i="8"/>
  <c r="AW33" i="8"/>
  <c r="AW32" i="8"/>
  <c r="AW31" i="8"/>
  <c r="AW30" i="8"/>
  <c r="AW29" i="8"/>
  <c r="AW28" i="8"/>
  <c r="AW27" i="8"/>
  <c r="AW26" i="8"/>
  <c r="AW25" i="8"/>
  <c r="AW24" i="8"/>
  <c r="AW23" i="8"/>
  <c r="AW22" i="8"/>
  <c r="AW20" i="8"/>
  <c r="AW21" i="8"/>
  <c r="AW19" i="8"/>
  <c r="AV33" i="8"/>
  <c r="AV32" i="8"/>
  <c r="AV31" i="8"/>
  <c r="AV30" i="8"/>
  <c r="AV29" i="8"/>
  <c r="AV28" i="8"/>
  <c r="AV27" i="8"/>
  <c r="AV26" i="8"/>
  <c r="AV25" i="8"/>
  <c r="AV24" i="8"/>
  <c r="AV23" i="8"/>
  <c r="AV22" i="8"/>
  <c r="AV21" i="8"/>
  <c r="AV20" i="8"/>
  <c r="AV19" i="8"/>
  <c r="AT33" i="8"/>
  <c r="AT32" i="8"/>
  <c r="AT31" i="8"/>
  <c r="AT30" i="8"/>
  <c r="AT29" i="8"/>
  <c r="AT28" i="8"/>
  <c r="AT27" i="8"/>
  <c r="AT26" i="8"/>
  <c r="AT25" i="8"/>
  <c r="AT24" i="8"/>
  <c r="AT23" i="8"/>
  <c r="AT22" i="8"/>
  <c r="AT21" i="8"/>
  <c r="AT20" i="8"/>
  <c r="AT19" i="8"/>
  <c r="AS33" i="8"/>
  <c r="AS32" i="8"/>
  <c r="AS31" i="8"/>
  <c r="AS30" i="8"/>
  <c r="AS29" i="8"/>
  <c r="AS28" i="8"/>
  <c r="AS27" i="8"/>
  <c r="AS26" i="8"/>
  <c r="AS25" i="8"/>
  <c r="AS24" i="8"/>
  <c r="AS23" i="8"/>
  <c r="AS22" i="8"/>
  <c r="AS21" i="8"/>
  <c r="AS20" i="8"/>
  <c r="AS19" i="8"/>
  <c r="AR33" i="8"/>
  <c r="AR32" i="8"/>
  <c r="AR31" i="8"/>
  <c r="AR30" i="8"/>
  <c r="AR29" i="8"/>
  <c r="AR28" i="8"/>
  <c r="AR27" i="8"/>
  <c r="AR26" i="8"/>
  <c r="AR25" i="8"/>
  <c r="AR24" i="8"/>
  <c r="AR23" i="8"/>
  <c r="AR22" i="8"/>
  <c r="AR21" i="8"/>
  <c r="AR20" i="8"/>
  <c r="AR19" i="8"/>
  <c r="AQ33" i="8"/>
  <c r="AQ32" i="8"/>
  <c r="AQ31" i="8"/>
  <c r="AQ30" i="8"/>
  <c r="AQ29" i="8"/>
  <c r="AQ28" i="8"/>
  <c r="AQ27" i="8"/>
  <c r="AQ26" i="8"/>
  <c r="AQ25" i="8"/>
  <c r="AQ24" i="8"/>
  <c r="AQ23" i="8"/>
  <c r="AQ22" i="8"/>
  <c r="AQ21" i="8"/>
  <c r="AQ20" i="8"/>
  <c r="AQ19" i="8"/>
  <c r="AP33" i="8"/>
  <c r="AP32" i="8"/>
  <c r="AP31" i="8"/>
  <c r="AP30" i="8"/>
  <c r="AP29" i="8"/>
  <c r="AP28" i="8"/>
  <c r="AP27" i="8"/>
  <c r="AP26" i="8"/>
  <c r="AP25" i="8"/>
  <c r="AP24" i="8"/>
  <c r="AP23" i="8"/>
  <c r="AP22" i="8"/>
  <c r="AP21" i="8"/>
  <c r="AP20" i="8"/>
  <c r="AP19" i="8"/>
  <c r="AO33" i="8"/>
  <c r="AO32" i="8"/>
  <c r="AO31" i="8"/>
  <c r="AO30" i="8"/>
  <c r="AO29" i="8"/>
  <c r="AO28" i="8"/>
  <c r="AO27" i="8"/>
  <c r="AO26" i="8"/>
  <c r="AO25" i="8"/>
  <c r="AO24" i="8"/>
  <c r="AO23" i="8"/>
  <c r="AO22" i="8"/>
  <c r="AO21" i="8"/>
  <c r="AO20" i="8"/>
  <c r="AO19" i="8"/>
  <c r="AN33" i="8"/>
  <c r="AN32" i="8"/>
  <c r="AN31" i="8"/>
  <c r="AN30" i="8"/>
  <c r="AN29" i="8"/>
  <c r="AN28" i="8"/>
  <c r="AN27" i="8"/>
  <c r="AN26" i="8"/>
  <c r="AN25" i="8"/>
  <c r="AN24" i="8"/>
  <c r="AN23" i="8"/>
  <c r="AN22" i="8"/>
  <c r="AN21" i="8"/>
  <c r="AN20" i="8"/>
  <c r="AN19" i="8"/>
  <c r="AM33" i="8"/>
  <c r="AM32" i="8"/>
  <c r="AM31" i="8"/>
  <c r="AM30" i="8"/>
  <c r="AM29" i="8"/>
  <c r="AM28" i="8"/>
  <c r="AM27" i="8"/>
  <c r="AM26" i="8"/>
  <c r="AM25" i="8"/>
  <c r="AM24" i="8"/>
  <c r="AM23" i="8"/>
  <c r="AM22" i="8"/>
  <c r="AM21" i="8"/>
  <c r="AM20" i="8"/>
  <c r="AM19" i="8"/>
  <c r="AL33" i="8"/>
  <c r="AL32" i="8"/>
  <c r="AL31" i="8"/>
  <c r="AL30" i="8"/>
  <c r="AL29" i="8"/>
  <c r="AL28" i="8"/>
  <c r="AL27" i="8"/>
  <c r="AL26" i="8"/>
  <c r="AL25" i="8"/>
  <c r="AL24" i="8"/>
  <c r="AL23" i="8"/>
  <c r="AL22" i="8"/>
  <c r="AL21" i="8"/>
  <c r="AL20" i="8"/>
  <c r="AL19" i="8"/>
  <c r="AK33" i="8"/>
  <c r="AK32" i="8"/>
  <c r="AK31" i="8"/>
  <c r="AK30" i="8"/>
  <c r="AK29" i="8"/>
  <c r="AK28" i="8"/>
  <c r="AK27" i="8"/>
  <c r="AK26" i="8"/>
  <c r="AK25" i="8"/>
  <c r="AK24" i="8"/>
  <c r="AK23" i="8"/>
  <c r="AK22" i="8"/>
  <c r="AK21" i="8"/>
  <c r="AK20" i="8"/>
  <c r="AK19" i="8"/>
  <c r="AJ33" i="8"/>
  <c r="AJ32" i="8"/>
  <c r="AJ31" i="8"/>
  <c r="AJ30" i="8"/>
  <c r="AJ29" i="8"/>
  <c r="AJ28" i="8"/>
  <c r="AJ27" i="8"/>
  <c r="AJ26" i="8"/>
  <c r="AJ25" i="8"/>
  <c r="AJ24" i="8"/>
  <c r="AJ23" i="8"/>
  <c r="AJ22" i="8"/>
  <c r="AJ21" i="8"/>
  <c r="AJ20" i="8"/>
  <c r="AJ19" i="8"/>
  <c r="AI33" i="8"/>
  <c r="AI32" i="8"/>
  <c r="AI31" i="8"/>
  <c r="AI30" i="8"/>
  <c r="AI29" i="8"/>
  <c r="AI28" i="8"/>
  <c r="AI27" i="8"/>
  <c r="AI26" i="8"/>
  <c r="AI25" i="8"/>
  <c r="AI24" i="8"/>
  <c r="AI23" i="8"/>
  <c r="AI22" i="8"/>
  <c r="AI21" i="8"/>
  <c r="AI20" i="8"/>
  <c r="AI19" i="8"/>
  <c r="AH33" i="8"/>
  <c r="AH32" i="8"/>
  <c r="AH31" i="8"/>
  <c r="AH30" i="8"/>
  <c r="AH29" i="8"/>
  <c r="AH28" i="8"/>
  <c r="AH27" i="8"/>
  <c r="AH26" i="8"/>
  <c r="AH25" i="8"/>
  <c r="AH24" i="8"/>
  <c r="AH23" i="8"/>
  <c r="AH22" i="8"/>
  <c r="AH21" i="8"/>
  <c r="AH20" i="8"/>
  <c r="AH19" i="8"/>
  <c r="AG33" i="8"/>
  <c r="AG32" i="8"/>
  <c r="AG31" i="8"/>
  <c r="AG30" i="8"/>
  <c r="AG29" i="8"/>
  <c r="AG28" i="8"/>
  <c r="AG27" i="8"/>
  <c r="AG26" i="8"/>
  <c r="AG25" i="8"/>
  <c r="AG24" i="8"/>
  <c r="AG23" i="8"/>
  <c r="AG22" i="8"/>
  <c r="AG21" i="8"/>
  <c r="AG20" i="8"/>
  <c r="AG19" i="8"/>
  <c r="AF33" i="8"/>
  <c r="AF32" i="8"/>
  <c r="AF31" i="8"/>
  <c r="AF30" i="8"/>
  <c r="AF29" i="8"/>
  <c r="AF28" i="8"/>
  <c r="AF27" i="8"/>
  <c r="AF26" i="8"/>
  <c r="AF25" i="8"/>
  <c r="AF24" i="8"/>
  <c r="AF23" i="8"/>
  <c r="AF22" i="8"/>
  <c r="AF21" i="8"/>
  <c r="AF20" i="8"/>
  <c r="AF19" i="8"/>
  <c r="AE33" i="8"/>
  <c r="AE32" i="8"/>
  <c r="AE31" i="8"/>
  <c r="AE30" i="8"/>
  <c r="AE29" i="8"/>
  <c r="AE28" i="8"/>
  <c r="AE27" i="8"/>
  <c r="AE26" i="8"/>
  <c r="AE25" i="8"/>
  <c r="AE24" i="8"/>
  <c r="AE23" i="8"/>
  <c r="AE22" i="8"/>
  <c r="AE21" i="8"/>
  <c r="AE20" i="8"/>
  <c r="AE19" i="8"/>
  <c r="AD33" i="8"/>
  <c r="AD32" i="8"/>
  <c r="AD31" i="8"/>
  <c r="AD30" i="8"/>
  <c r="AD29" i="8"/>
  <c r="Y29" i="8" s="1"/>
  <c r="AD28" i="8"/>
  <c r="AD27" i="8"/>
  <c r="AD26" i="8"/>
  <c r="AD25" i="8"/>
  <c r="Y25" i="8" s="1"/>
  <c r="AD24" i="8"/>
  <c r="AD23" i="8"/>
  <c r="AD22" i="8"/>
  <c r="AD21" i="8"/>
  <c r="Y21" i="8" s="1"/>
  <c r="AD20" i="8"/>
  <c r="AD19" i="8"/>
  <c r="AC33" i="8"/>
  <c r="AC32" i="8"/>
  <c r="AC31" i="8"/>
  <c r="AC30" i="8"/>
  <c r="AC29" i="8"/>
  <c r="AC28" i="8"/>
  <c r="AC27" i="8"/>
  <c r="AC26" i="8"/>
  <c r="AC25" i="8"/>
  <c r="AC24" i="8"/>
  <c r="AC23" i="8"/>
  <c r="AC22" i="8"/>
  <c r="AC21" i="8"/>
  <c r="AC20" i="8"/>
  <c r="AC19" i="8"/>
  <c r="AB33" i="8"/>
  <c r="Y33" i="8" s="1"/>
  <c r="AB32" i="8"/>
  <c r="AB31" i="8"/>
  <c r="Y31" i="8" s="1"/>
  <c r="AB30" i="8"/>
  <c r="AB29" i="8"/>
  <c r="AB28" i="8"/>
  <c r="AB27" i="8"/>
  <c r="Y27" i="8" s="1"/>
  <c r="AB26" i="8"/>
  <c r="AB25" i="8"/>
  <c r="AB24" i="8"/>
  <c r="AB23" i="8"/>
  <c r="Y23" i="8" s="1"/>
  <c r="AB22" i="8"/>
  <c r="AB21" i="8"/>
  <c r="AB20" i="8"/>
  <c r="AB19" i="8"/>
  <c r="Y19" i="8" s="1"/>
  <c r="AA33" i="8"/>
  <c r="AA32" i="8"/>
  <c r="Y32" i="8" s="1"/>
  <c r="AA31" i="8"/>
  <c r="AA30" i="8"/>
  <c r="AA29" i="8"/>
  <c r="AA28" i="8"/>
  <c r="AA27" i="8"/>
  <c r="AA26" i="8"/>
  <c r="AA25" i="8"/>
  <c r="AA24" i="8"/>
  <c r="AA23" i="8"/>
  <c r="AA22" i="8"/>
  <c r="AA21" i="8"/>
  <c r="AA20" i="8"/>
  <c r="AA19" i="8"/>
  <c r="X33" i="8"/>
  <c r="X32" i="8"/>
  <c r="X31" i="8"/>
  <c r="X30" i="8"/>
  <c r="X29" i="8"/>
  <c r="X28" i="8"/>
  <c r="X27" i="8"/>
  <c r="X26" i="8"/>
  <c r="X25" i="8"/>
  <c r="X24" i="8"/>
  <c r="X23" i="8"/>
  <c r="X22" i="8"/>
  <c r="X21" i="8"/>
  <c r="X20" i="8"/>
  <c r="X19" i="8"/>
  <c r="W33" i="8"/>
  <c r="W32" i="8"/>
  <c r="W31" i="8"/>
  <c r="W30" i="8"/>
  <c r="W29" i="8"/>
  <c r="W28" i="8"/>
  <c r="W27" i="8"/>
  <c r="W26" i="8"/>
  <c r="W25" i="8"/>
  <c r="W24" i="8"/>
  <c r="W23" i="8"/>
  <c r="W22" i="8"/>
  <c r="W21" i="8"/>
  <c r="W20" i="8"/>
  <c r="W19" i="8"/>
  <c r="V33" i="8"/>
  <c r="V32" i="8"/>
  <c r="V31" i="8"/>
  <c r="V30" i="8"/>
  <c r="V29" i="8"/>
  <c r="V28" i="8"/>
  <c r="V27" i="8"/>
  <c r="V26" i="8"/>
  <c r="V25" i="8"/>
  <c r="V24" i="8"/>
  <c r="V23" i="8"/>
  <c r="V22" i="8"/>
  <c r="V21" i="8"/>
  <c r="V20" i="8"/>
  <c r="V19" i="8"/>
  <c r="U33" i="8"/>
  <c r="U32" i="8"/>
  <c r="U31" i="8"/>
  <c r="U30" i="8"/>
  <c r="U29" i="8"/>
  <c r="U28" i="8"/>
  <c r="U27" i="8"/>
  <c r="U26" i="8"/>
  <c r="U25" i="8"/>
  <c r="U24" i="8"/>
  <c r="U23" i="8"/>
  <c r="U22" i="8"/>
  <c r="U21" i="8"/>
  <c r="U20" i="8"/>
  <c r="U19" i="8"/>
  <c r="T33" i="8"/>
  <c r="T32" i="8"/>
  <c r="T31" i="8"/>
  <c r="T30" i="8"/>
  <c r="T29" i="8"/>
  <c r="T28" i="8"/>
  <c r="T27" i="8"/>
  <c r="T26" i="8"/>
  <c r="T25" i="8"/>
  <c r="T24" i="8"/>
  <c r="T23" i="8"/>
  <c r="T22" i="8"/>
  <c r="T21" i="8"/>
  <c r="T20" i="8"/>
  <c r="T19" i="8"/>
  <c r="S33" i="8"/>
  <c r="S32" i="8"/>
  <c r="S31" i="8"/>
  <c r="S30" i="8"/>
  <c r="S29" i="8"/>
  <c r="S28" i="8"/>
  <c r="S27" i="8"/>
  <c r="S26" i="8"/>
  <c r="S25" i="8"/>
  <c r="S24" i="8"/>
  <c r="S23" i="8"/>
  <c r="S22" i="8"/>
  <c r="S21" i="8"/>
  <c r="S20" i="8"/>
  <c r="S19" i="8"/>
  <c r="R33" i="8"/>
  <c r="R32" i="8"/>
  <c r="R31" i="8"/>
  <c r="R30" i="8"/>
  <c r="R29" i="8"/>
  <c r="R28" i="8"/>
  <c r="R27" i="8"/>
  <c r="R26" i="8"/>
  <c r="R25" i="8"/>
  <c r="R24" i="8"/>
  <c r="R23" i="8"/>
  <c r="R22" i="8"/>
  <c r="R21" i="8"/>
  <c r="R20" i="8"/>
  <c r="R19" i="8"/>
  <c r="Q33" i="8"/>
  <c r="Q32" i="8"/>
  <c r="Q31" i="8"/>
  <c r="Q30" i="8"/>
  <c r="Q29" i="8"/>
  <c r="Q28" i="8"/>
  <c r="Q27" i="8"/>
  <c r="Q26" i="8"/>
  <c r="Q25" i="8"/>
  <c r="Q24" i="8"/>
  <c r="Q23" i="8"/>
  <c r="Q22" i="8"/>
  <c r="Q21" i="8"/>
  <c r="Q20" i="8"/>
  <c r="Q19" i="8"/>
  <c r="P33" i="8"/>
  <c r="P32" i="8"/>
  <c r="P31" i="8"/>
  <c r="P30" i="8"/>
  <c r="P29" i="8"/>
  <c r="P28" i="8"/>
  <c r="P27" i="8"/>
  <c r="P26" i="8"/>
  <c r="P25" i="8"/>
  <c r="P24" i="8"/>
  <c r="P23" i="8"/>
  <c r="P22" i="8"/>
  <c r="P21" i="8"/>
  <c r="P20" i="8"/>
  <c r="P19" i="8"/>
  <c r="O33" i="8"/>
  <c r="O32" i="8"/>
  <c r="O31" i="8"/>
  <c r="O30" i="8"/>
  <c r="O29" i="8"/>
  <c r="O28" i="8"/>
  <c r="O27" i="8"/>
  <c r="O26" i="8"/>
  <c r="O25" i="8"/>
  <c r="O24" i="8"/>
  <c r="O23" i="8"/>
  <c r="O22" i="8"/>
  <c r="O21" i="8"/>
  <c r="O20" i="8"/>
  <c r="O19" i="8"/>
  <c r="N33" i="8"/>
  <c r="N32" i="8"/>
  <c r="N31" i="8"/>
  <c r="N30" i="8"/>
  <c r="N29" i="8"/>
  <c r="N28" i="8"/>
  <c r="N27" i="8"/>
  <c r="N26" i="8"/>
  <c r="N25" i="8"/>
  <c r="N24" i="8"/>
  <c r="N23" i="8"/>
  <c r="N22" i="8"/>
  <c r="N21" i="8"/>
  <c r="N20" i="8"/>
  <c r="N19" i="8"/>
  <c r="M33" i="8"/>
  <c r="M32" i="8"/>
  <c r="M31" i="8"/>
  <c r="M30" i="8"/>
  <c r="M29" i="8"/>
  <c r="M28" i="8"/>
  <c r="M27" i="8"/>
  <c r="M26" i="8"/>
  <c r="M25" i="8"/>
  <c r="M24" i="8"/>
  <c r="M23" i="8"/>
  <c r="M22" i="8"/>
  <c r="M21" i="8"/>
  <c r="M20" i="8"/>
  <c r="M19" i="8"/>
  <c r="L33" i="8"/>
  <c r="L32" i="8"/>
  <c r="L31" i="8"/>
  <c r="L30" i="8"/>
  <c r="L29" i="8"/>
  <c r="L28" i="8"/>
  <c r="L27" i="8"/>
  <c r="L26" i="8"/>
  <c r="L25" i="8"/>
  <c r="L24" i="8"/>
  <c r="L23" i="8"/>
  <c r="L22" i="8"/>
  <c r="L21" i="8"/>
  <c r="L20" i="8"/>
  <c r="L19" i="8"/>
  <c r="K33" i="8"/>
  <c r="K32" i="8"/>
  <c r="K31" i="8"/>
  <c r="K30" i="8"/>
  <c r="K29" i="8"/>
  <c r="K28" i="8"/>
  <c r="K27" i="8"/>
  <c r="K26" i="8"/>
  <c r="K25" i="8"/>
  <c r="K24" i="8"/>
  <c r="K23" i="8"/>
  <c r="K22" i="8"/>
  <c r="K21" i="8"/>
  <c r="K20" i="8"/>
  <c r="K19" i="8"/>
  <c r="I33" i="8"/>
  <c r="I32" i="8"/>
  <c r="I31" i="8"/>
  <c r="I30" i="8"/>
  <c r="I29" i="8"/>
  <c r="I28" i="8"/>
  <c r="I27" i="8"/>
  <c r="I26" i="8"/>
  <c r="I25" i="8"/>
  <c r="I24" i="8"/>
  <c r="I23" i="8"/>
  <c r="I22" i="8"/>
  <c r="I21" i="8"/>
  <c r="I20" i="8"/>
  <c r="I19" i="8"/>
  <c r="H33" i="8"/>
  <c r="H32" i="8"/>
  <c r="H31" i="8"/>
  <c r="H30" i="8"/>
  <c r="H29" i="8"/>
  <c r="H28" i="8"/>
  <c r="H27" i="8"/>
  <c r="H26" i="8"/>
  <c r="H25" i="8"/>
  <c r="H24" i="8"/>
  <c r="H23" i="8"/>
  <c r="H22" i="8"/>
  <c r="H21" i="8"/>
  <c r="H20" i="8"/>
  <c r="F21" i="8"/>
  <c r="F20" i="8"/>
  <c r="F19" i="8"/>
  <c r="F22" i="8"/>
  <c r="F23" i="8"/>
  <c r="F24" i="8"/>
  <c r="F25" i="8"/>
  <c r="F26" i="8"/>
  <c r="F27" i="8"/>
  <c r="F28" i="8"/>
  <c r="F29" i="8"/>
  <c r="F30" i="8"/>
  <c r="F31" i="8"/>
  <c r="F32" i="8"/>
  <c r="F33" i="8"/>
  <c r="H19" i="8"/>
  <c r="G33" i="8"/>
  <c r="G32" i="8"/>
  <c r="G31" i="8"/>
  <c r="G30" i="8"/>
  <c r="G29" i="8"/>
  <c r="G28" i="8"/>
  <c r="G27" i="8"/>
  <c r="G26" i="8"/>
  <c r="G25" i="8"/>
  <c r="G24" i="8"/>
  <c r="G23" i="8"/>
  <c r="G22" i="8"/>
  <c r="G21" i="8"/>
  <c r="G20" i="8"/>
  <c r="G19" i="8"/>
  <c r="Y20" i="8"/>
  <c r="Y22" i="8"/>
  <c r="Y24" i="8"/>
  <c r="Y26" i="8"/>
  <c r="Y28" i="8"/>
  <c r="Y30" i="8"/>
  <c r="D8" i="9"/>
  <c r="Q18" i="8"/>
  <c r="Q17" i="8"/>
  <c r="Q16" i="8"/>
  <c r="Q15" i="8"/>
  <c r="Q14" i="8"/>
  <c r="Q13" i="8"/>
  <c r="Q12" i="8"/>
  <c r="Q11" i="8"/>
  <c r="Q10" i="8"/>
  <c r="Q9" i="8"/>
  <c r="Q8" i="8"/>
  <c r="Q7" i="8"/>
  <c r="Q6" i="8"/>
  <c r="Q5" i="8"/>
  <c r="Q4" i="8"/>
  <c r="Q3" i="8"/>
  <c r="Q2" i="8" s="1"/>
  <c r="O18" i="8"/>
  <c r="O17" i="8"/>
  <c r="O16" i="8"/>
  <c r="O15" i="8"/>
  <c r="O14" i="8"/>
  <c r="O13" i="8"/>
  <c r="O12" i="8"/>
  <c r="O11" i="8"/>
  <c r="O10" i="8"/>
  <c r="O9" i="8"/>
  <c r="O8" i="8"/>
  <c r="O7" i="8"/>
  <c r="O6" i="8"/>
  <c r="O5" i="8"/>
  <c r="O4" i="8"/>
  <c r="O3" i="8"/>
  <c r="O2" i="8" s="1"/>
  <c r="D14" i="9"/>
  <c r="D5" i="9"/>
  <c r="D12" i="9"/>
  <c r="D11" i="9"/>
  <c r="D10" i="9"/>
  <c r="D9" i="9"/>
  <c r="D7" i="9"/>
  <c r="D6" i="9"/>
  <c r="D13" i="9"/>
  <c r="D15" i="9"/>
  <c r="AE13" i="8"/>
  <c r="AE8" i="8"/>
  <c r="BA18" i="8"/>
  <c r="AZ18" i="8"/>
  <c r="AY18" i="8"/>
  <c r="AX18" i="8"/>
  <c r="AW18" i="8"/>
  <c r="AV18" i="8"/>
  <c r="AT18" i="8"/>
  <c r="AS18" i="8"/>
  <c r="AR18" i="8"/>
  <c r="AQ18" i="8"/>
  <c r="AP18" i="8"/>
  <c r="AO18" i="8"/>
  <c r="AN18" i="8"/>
  <c r="AM18" i="8"/>
  <c r="AL18" i="8"/>
  <c r="AK18" i="8"/>
  <c r="AJ18" i="8"/>
  <c r="AI18" i="8"/>
  <c r="AH18" i="8"/>
  <c r="AF18" i="8"/>
  <c r="X18" i="8"/>
  <c r="W18" i="8"/>
  <c r="V18" i="8"/>
  <c r="U18" i="8"/>
  <c r="T18" i="8"/>
  <c r="S18" i="8"/>
  <c r="R18" i="8"/>
  <c r="P18" i="8"/>
  <c r="N18" i="8"/>
  <c r="M18" i="8"/>
  <c r="L18" i="8"/>
  <c r="K18" i="8"/>
  <c r="I18" i="8"/>
  <c r="H18" i="8"/>
  <c r="G18" i="8"/>
  <c r="F18" i="8"/>
  <c r="BA17" i="8"/>
  <c r="AZ17" i="8"/>
  <c r="AY17" i="8"/>
  <c r="AX17" i="8"/>
  <c r="AW17" i="8"/>
  <c r="AV17" i="8"/>
  <c r="AT17" i="8"/>
  <c r="AS17" i="8"/>
  <c r="AR17" i="8"/>
  <c r="AQ17" i="8"/>
  <c r="AP17" i="8"/>
  <c r="AO17" i="8"/>
  <c r="AN17" i="8"/>
  <c r="AM17" i="8"/>
  <c r="AL17" i="8"/>
  <c r="AK17" i="8"/>
  <c r="AJ17" i="8"/>
  <c r="AI17" i="8"/>
  <c r="AH17" i="8"/>
  <c r="AF17" i="8"/>
  <c r="X17" i="8"/>
  <c r="W17" i="8"/>
  <c r="V17" i="8"/>
  <c r="U17" i="8"/>
  <c r="T17" i="8"/>
  <c r="S17" i="8"/>
  <c r="R17" i="8"/>
  <c r="P17" i="8"/>
  <c r="N17" i="8"/>
  <c r="M17" i="8"/>
  <c r="L17" i="8"/>
  <c r="K17" i="8"/>
  <c r="I17" i="8"/>
  <c r="H17" i="8"/>
  <c r="G17" i="8"/>
  <c r="F17" i="8"/>
  <c r="BA16" i="8"/>
  <c r="AZ16" i="8"/>
  <c r="AY16" i="8"/>
  <c r="AX16" i="8"/>
  <c r="AW16" i="8"/>
  <c r="AV16" i="8"/>
  <c r="AT16" i="8"/>
  <c r="AS16" i="8"/>
  <c r="AR16" i="8"/>
  <c r="AQ16" i="8"/>
  <c r="AP16" i="8"/>
  <c r="AO16" i="8"/>
  <c r="AN16" i="8"/>
  <c r="AM16" i="8"/>
  <c r="AL16" i="8"/>
  <c r="AK16" i="8"/>
  <c r="AJ16" i="8"/>
  <c r="AI16" i="8"/>
  <c r="AH16" i="8"/>
  <c r="AF16" i="8"/>
  <c r="AD16" i="8"/>
  <c r="X16" i="8"/>
  <c r="W16" i="8"/>
  <c r="V16" i="8"/>
  <c r="U16" i="8"/>
  <c r="T16" i="8"/>
  <c r="S16" i="8"/>
  <c r="R16" i="8"/>
  <c r="P16" i="8"/>
  <c r="N16" i="8"/>
  <c r="M16" i="8"/>
  <c r="L16" i="8"/>
  <c r="K16" i="8"/>
  <c r="I16" i="8"/>
  <c r="H16" i="8"/>
  <c r="G16" i="8"/>
  <c r="F16" i="8"/>
  <c r="BA15" i="8"/>
  <c r="AZ15" i="8"/>
  <c r="AY15" i="8"/>
  <c r="AX15" i="8"/>
  <c r="AW15" i="8"/>
  <c r="AV15" i="8"/>
  <c r="AT15" i="8"/>
  <c r="AS15" i="8"/>
  <c r="AR15" i="8"/>
  <c r="AQ15" i="8"/>
  <c r="AP15" i="8"/>
  <c r="AO15" i="8"/>
  <c r="AN15" i="8"/>
  <c r="AM15" i="8"/>
  <c r="AL15" i="8"/>
  <c r="AK15" i="8"/>
  <c r="AJ15" i="8"/>
  <c r="AI15" i="8"/>
  <c r="AH15" i="8"/>
  <c r="AF15" i="8"/>
  <c r="AC15" i="8"/>
  <c r="X15" i="8"/>
  <c r="W15" i="8"/>
  <c r="V15" i="8"/>
  <c r="U15" i="8"/>
  <c r="T15" i="8"/>
  <c r="S15" i="8"/>
  <c r="R15" i="8"/>
  <c r="P15" i="8"/>
  <c r="N15" i="8"/>
  <c r="M15" i="8"/>
  <c r="L15" i="8"/>
  <c r="K15" i="8"/>
  <c r="I15" i="8"/>
  <c r="H15" i="8"/>
  <c r="G15" i="8"/>
  <c r="F15" i="8"/>
  <c r="BA14" i="8"/>
  <c r="AZ14" i="8"/>
  <c r="AY14" i="8"/>
  <c r="AX14" i="8"/>
  <c r="AW14" i="8"/>
  <c r="AV14" i="8"/>
  <c r="AT14" i="8"/>
  <c r="AS14" i="8"/>
  <c r="AR14" i="8"/>
  <c r="AQ14" i="8"/>
  <c r="AP14" i="8"/>
  <c r="AO14" i="8"/>
  <c r="AN14" i="8"/>
  <c r="AM14" i="8"/>
  <c r="AL14" i="8"/>
  <c r="AK14" i="8"/>
  <c r="AJ14" i="8"/>
  <c r="AI14" i="8"/>
  <c r="AH14" i="8"/>
  <c r="AF14" i="8"/>
  <c r="X14" i="8"/>
  <c r="W14" i="8"/>
  <c r="V14" i="8"/>
  <c r="U14" i="8"/>
  <c r="T14" i="8"/>
  <c r="S14" i="8"/>
  <c r="R14" i="8"/>
  <c r="P14" i="8"/>
  <c r="N14" i="8"/>
  <c r="M14" i="8"/>
  <c r="L14" i="8"/>
  <c r="K14" i="8"/>
  <c r="I14" i="8"/>
  <c r="H14" i="8"/>
  <c r="G14" i="8"/>
  <c r="F14" i="8"/>
  <c r="BA13" i="8"/>
  <c r="AZ13" i="8"/>
  <c r="AY13" i="8"/>
  <c r="AX13" i="8"/>
  <c r="AW13" i="8"/>
  <c r="AV13" i="8"/>
  <c r="AT13" i="8"/>
  <c r="AS13" i="8"/>
  <c r="AR13" i="8"/>
  <c r="AQ13" i="8"/>
  <c r="AP13" i="8"/>
  <c r="AO13" i="8"/>
  <c r="AN13" i="8"/>
  <c r="AM13" i="8"/>
  <c r="AL13" i="8"/>
  <c r="AK13" i="8"/>
  <c r="AJ13" i="8"/>
  <c r="AI13" i="8"/>
  <c r="AH13" i="8"/>
  <c r="AF13" i="8"/>
  <c r="AC13" i="8"/>
  <c r="Y13" i="8" s="1"/>
  <c r="X13" i="8"/>
  <c r="W13" i="8"/>
  <c r="V13" i="8"/>
  <c r="U13" i="8"/>
  <c r="T13" i="8"/>
  <c r="S13" i="8"/>
  <c r="R13" i="8"/>
  <c r="P13" i="8"/>
  <c r="N13" i="8"/>
  <c r="M13" i="8"/>
  <c r="L13" i="8"/>
  <c r="K13" i="8"/>
  <c r="I13" i="8"/>
  <c r="H13" i="8"/>
  <c r="G13" i="8"/>
  <c r="F13" i="8"/>
  <c r="BA12" i="8"/>
  <c r="AZ12" i="8"/>
  <c r="AY12" i="8"/>
  <c r="AX12" i="8"/>
  <c r="AW12" i="8"/>
  <c r="AV12" i="8"/>
  <c r="AT12" i="8"/>
  <c r="AS12" i="8"/>
  <c r="AR12" i="8"/>
  <c r="AQ12" i="8"/>
  <c r="AP12" i="8"/>
  <c r="AO12" i="8"/>
  <c r="AN12" i="8"/>
  <c r="AM12" i="8"/>
  <c r="AL12" i="8"/>
  <c r="AK12" i="8"/>
  <c r="AJ12" i="8"/>
  <c r="AI12" i="8"/>
  <c r="AH12" i="8"/>
  <c r="AF12" i="8"/>
  <c r="AE12" i="8"/>
  <c r="AD12" i="8"/>
  <c r="X12" i="8"/>
  <c r="W12" i="8"/>
  <c r="V12" i="8"/>
  <c r="U12" i="8"/>
  <c r="T12" i="8"/>
  <c r="S12" i="8"/>
  <c r="R12" i="8"/>
  <c r="P12" i="8"/>
  <c r="N12" i="8"/>
  <c r="M12" i="8"/>
  <c r="L12" i="8"/>
  <c r="K12" i="8"/>
  <c r="I12" i="8"/>
  <c r="H12" i="8"/>
  <c r="G12" i="8"/>
  <c r="F12" i="8"/>
  <c r="BA11" i="8"/>
  <c r="AZ11" i="8"/>
  <c r="AY11" i="8"/>
  <c r="AX11" i="8"/>
  <c r="AW11" i="8"/>
  <c r="AV11" i="8"/>
  <c r="AT11" i="8"/>
  <c r="AS11" i="8"/>
  <c r="AR11" i="8"/>
  <c r="AQ11" i="8"/>
  <c r="AP11" i="8"/>
  <c r="AO11" i="8"/>
  <c r="AN11" i="8"/>
  <c r="AM11" i="8"/>
  <c r="AL11" i="8"/>
  <c r="AK11" i="8"/>
  <c r="AJ11" i="8"/>
  <c r="AI11" i="8"/>
  <c r="AH11" i="8"/>
  <c r="AF11" i="8"/>
  <c r="AC11" i="8"/>
  <c r="X11" i="8"/>
  <c r="W11" i="8"/>
  <c r="V11" i="8"/>
  <c r="U11" i="8"/>
  <c r="T11" i="8"/>
  <c r="S11" i="8"/>
  <c r="R11" i="8"/>
  <c r="P11" i="8"/>
  <c r="N11" i="8"/>
  <c r="M11" i="8"/>
  <c r="L11" i="8"/>
  <c r="K11" i="8"/>
  <c r="I11" i="8"/>
  <c r="H11" i="8"/>
  <c r="G11" i="8"/>
  <c r="F11" i="8"/>
  <c r="BA10" i="8"/>
  <c r="AZ10" i="8"/>
  <c r="AY10" i="8"/>
  <c r="AX10" i="8"/>
  <c r="AW10" i="8"/>
  <c r="AV10" i="8"/>
  <c r="AT10" i="8"/>
  <c r="AS10" i="8"/>
  <c r="AR10" i="8"/>
  <c r="AQ10" i="8"/>
  <c r="AP10" i="8"/>
  <c r="AO10" i="8"/>
  <c r="AN10" i="8"/>
  <c r="AM10" i="8"/>
  <c r="AL10" i="8"/>
  <c r="AK10" i="8"/>
  <c r="AJ10" i="8"/>
  <c r="AI10" i="8"/>
  <c r="AH10" i="8"/>
  <c r="AF10" i="8"/>
  <c r="X10" i="8"/>
  <c r="W10" i="8"/>
  <c r="V10" i="8"/>
  <c r="U10" i="8"/>
  <c r="T10" i="8"/>
  <c r="S10" i="8"/>
  <c r="R10" i="8"/>
  <c r="P10" i="8"/>
  <c r="N10" i="8"/>
  <c r="M10" i="8"/>
  <c r="L10" i="8"/>
  <c r="K10" i="8"/>
  <c r="I10" i="8"/>
  <c r="H10" i="8"/>
  <c r="G10" i="8"/>
  <c r="F10" i="8"/>
  <c r="BA9" i="8"/>
  <c r="AZ9" i="8"/>
  <c r="AY9" i="8"/>
  <c r="AX9" i="8"/>
  <c r="AW9" i="8"/>
  <c r="AV9" i="8"/>
  <c r="AT9" i="8"/>
  <c r="AS9" i="8"/>
  <c r="AR9" i="8"/>
  <c r="AQ9" i="8"/>
  <c r="AP9" i="8"/>
  <c r="AO9" i="8"/>
  <c r="AN9" i="8"/>
  <c r="AM9" i="8"/>
  <c r="AL9" i="8"/>
  <c r="AK9" i="8"/>
  <c r="AJ9" i="8"/>
  <c r="AI9" i="8"/>
  <c r="AH9" i="8"/>
  <c r="AF9" i="8"/>
  <c r="AA9" i="8"/>
  <c r="Y9" i="8" s="1"/>
  <c r="X9" i="8"/>
  <c r="W9" i="8"/>
  <c r="V9" i="8"/>
  <c r="U9" i="8"/>
  <c r="T9" i="8"/>
  <c r="S9" i="8"/>
  <c r="R9" i="8"/>
  <c r="P9" i="8"/>
  <c r="N9" i="8"/>
  <c r="M9" i="8"/>
  <c r="L9" i="8"/>
  <c r="K9" i="8"/>
  <c r="I9" i="8"/>
  <c r="H9" i="8"/>
  <c r="G9" i="8"/>
  <c r="F9" i="8"/>
  <c r="BA8" i="8"/>
  <c r="AZ8" i="8"/>
  <c r="AY8" i="8"/>
  <c r="AX8" i="8"/>
  <c r="AW8" i="8"/>
  <c r="AV8" i="8"/>
  <c r="AT8" i="8"/>
  <c r="AS8" i="8"/>
  <c r="AR8" i="8"/>
  <c r="AQ8" i="8"/>
  <c r="AP8" i="8"/>
  <c r="AO8" i="8"/>
  <c r="AN8" i="8"/>
  <c r="AM8" i="8"/>
  <c r="AL8" i="8"/>
  <c r="AK8" i="8"/>
  <c r="AJ8" i="8"/>
  <c r="AI8" i="8"/>
  <c r="AH8" i="8"/>
  <c r="AF8" i="8"/>
  <c r="AD8" i="8"/>
  <c r="AA8" i="8"/>
  <c r="X8" i="8"/>
  <c r="W8" i="8"/>
  <c r="V8" i="8"/>
  <c r="U8" i="8"/>
  <c r="T8" i="8"/>
  <c r="S8" i="8"/>
  <c r="R8" i="8"/>
  <c r="P8" i="8"/>
  <c r="N8" i="8"/>
  <c r="M8" i="8"/>
  <c r="L8" i="8"/>
  <c r="K8" i="8"/>
  <c r="I8" i="8"/>
  <c r="H8" i="8"/>
  <c r="G8" i="8"/>
  <c r="F8" i="8"/>
  <c r="BA7" i="8"/>
  <c r="AZ7" i="8"/>
  <c r="AY7" i="8"/>
  <c r="AX7" i="8"/>
  <c r="AW7" i="8"/>
  <c r="AV7" i="8"/>
  <c r="AT7" i="8"/>
  <c r="AS7" i="8"/>
  <c r="AR7" i="8"/>
  <c r="AQ7" i="8"/>
  <c r="AP7" i="8"/>
  <c r="AO7" i="8"/>
  <c r="AN7" i="8"/>
  <c r="AM7" i="8"/>
  <c r="AL7" i="8"/>
  <c r="AK7" i="8"/>
  <c r="AJ7" i="8"/>
  <c r="AI7" i="8"/>
  <c r="AH7" i="8"/>
  <c r="AF7" i="8"/>
  <c r="X7" i="8"/>
  <c r="W7" i="8"/>
  <c r="V7" i="8"/>
  <c r="U7" i="8"/>
  <c r="T7" i="8"/>
  <c r="S7" i="8"/>
  <c r="R7" i="8"/>
  <c r="P7" i="8"/>
  <c r="N7" i="8"/>
  <c r="M7" i="8"/>
  <c r="L7" i="8"/>
  <c r="K7" i="8"/>
  <c r="I7" i="8"/>
  <c r="H7" i="8"/>
  <c r="G7" i="8"/>
  <c r="F7" i="8"/>
  <c r="BA6" i="8"/>
  <c r="AZ6" i="8"/>
  <c r="AY6" i="8"/>
  <c r="AX6" i="8"/>
  <c r="AW6" i="8"/>
  <c r="AV6" i="8"/>
  <c r="AT6" i="8"/>
  <c r="AS6" i="8"/>
  <c r="AR6" i="8"/>
  <c r="AQ6" i="8"/>
  <c r="AP6" i="8"/>
  <c r="AO6" i="8"/>
  <c r="AN6" i="8"/>
  <c r="AM6" i="8"/>
  <c r="AL6" i="8"/>
  <c r="AK6" i="8"/>
  <c r="AJ6" i="8"/>
  <c r="AI6" i="8"/>
  <c r="AH6" i="8"/>
  <c r="AF6" i="8"/>
  <c r="X6" i="8"/>
  <c r="W6" i="8"/>
  <c r="V6" i="8"/>
  <c r="U6" i="8"/>
  <c r="T6" i="8"/>
  <c r="S6" i="8"/>
  <c r="R6" i="8"/>
  <c r="P6" i="8"/>
  <c r="N6" i="8"/>
  <c r="M6" i="8"/>
  <c r="L6" i="8"/>
  <c r="K6" i="8"/>
  <c r="I6" i="8"/>
  <c r="H6" i="8"/>
  <c r="G6" i="8"/>
  <c r="F6" i="8"/>
  <c r="BA5" i="8"/>
  <c r="AZ5" i="8"/>
  <c r="AY5" i="8"/>
  <c r="AX5" i="8"/>
  <c r="AW5" i="8"/>
  <c r="AV5" i="8"/>
  <c r="AT5" i="8"/>
  <c r="AS5" i="8"/>
  <c r="AR5" i="8"/>
  <c r="AQ5" i="8"/>
  <c r="AP5" i="8"/>
  <c r="AO5" i="8"/>
  <c r="AN5" i="8"/>
  <c r="AM5" i="8"/>
  <c r="AL5" i="8"/>
  <c r="AK5" i="8"/>
  <c r="AJ5" i="8"/>
  <c r="AI5" i="8"/>
  <c r="AH5" i="8"/>
  <c r="AF5" i="8"/>
  <c r="X5" i="8"/>
  <c r="W5" i="8"/>
  <c r="V5" i="8"/>
  <c r="U5" i="8"/>
  <c r="T5" i="8"/>
  <c r="S5" i="8"/>
  <c r="R5" i="8"/>
  <c r="P5" i="8"/>
  <c r="N5" i="8"/>
  <c r="M5" i="8"/>
  <c r="L5" i="8"/>
  <c r="K5" i="8"/>
  <c r="I5" i="8"/>
  <c r="H5" i="8"/>
  <c r="G5" i="8"/>
  <c r="F5" i="8"/>
  <c r="BA4" i="8"/>
  <c r="AZ4" i="8"/>
  <c r="AY4" i="8"/>
  <c r="AX4" i="8"/>
  <c r="AW4" i="8"/>
  <c r="AV4" i="8"/>
  <c r="AT4" i="8"/>
  <c r="AS4" i="8"/>
  <c r="AR4" i="8"/>
  <c r="AQ4" i="8"/>
  <c r="AP4" i="8"/>
  <c r="AO4" i="8"/>
  <c r="AN4" i="8"/>
  <c r="AM4" i="8"/>
  <c r="AL4" i="8"/>
  <c r="AK4" i="8"/>
  <c r="AJ4" i="8"/>
  <c r="AI4" i="8"/>
  <c r="AH4" i="8"/>
  <c r="AF4" i="8"/>
  <c r="X4" i="8"/>
  <c r="W4" i="8"/>
  <c r="V4" i="8"/>
  <c r="U4" i="8"/>
  <c r="T4" i="8"/>
  <c r="S4" i="8"/>
  <c r="R4" i="8"/>
  <c r="P4" i="8"/>
  <c r="N4" i="8"/>
  <c r="M4" i="8"/>
  <c r="L4" i="8"/>
  <c r="K4" i="8"/>
  <c r="I4" i="8"/>
  <c r="H4" i="8"/>
  <c r="G4" i="8"/>
  <c r="AE18" i="8"/>
  <c r="AD18" i="8"/>
  <c r="AC18" i="8"/>
  <c r="Y18" i="8" s="1"/>
  <c r="AB18" i="8"/>
  <c r="AA18" i="8"/>
  <c r="AE17" i="8"/>
  <c r="AD17" i="8"/>
  <c r="AC17" i="8"/>
  <c r="AB17" i="8"/>
  <c r="AA17" i="8"/>
  <c r="AE16" i="8"/>
  <c r="AC16" i="8"/>
  <c r="AB16" i="8"/>
  <c r="AA16" i="8"/>
  <c r="AE15" i="8"/>
  <c r="AD15" i="8"/>
  <c r="AB15" i="8"/>
  <c r="AA15" i="8"/>
  <c r="AE14" i="8"/>
  <c r="AD14" i="8"/>
  <c r="AC14" i="8"/>
  <c r="AB14" i="8"/>
  <c r="AA14" i="8"/>
  <c r="AD13" i="8"/>
  <c r="AB13" i="8"/>
  <c r="AA13" i="8"/>
  <c r="AC12" i="8"/>
  <c r="AB12" i="8"/>
  <c r="AA12" i="8"/>
  <c r="AE11" i="8"/>
  <c r="AD11" i="8"/>
  <c r="Y11" i="8" s="1"/>
  <c r="AB11" i="8"/>
  <c r="AA11" i="8"/>
  <c r="AE10" i="8"/>
  <c r="AD10" i="8"/>
  <c r="AC10" i="8"/>
  <c r="AB10" i="8"/>
  <c r="AA10" i="8"/>
  <c r="AE9" i="8"/>
  <c r="AD9" i="8"/>
  <c r="AC9" i="8"/>
  <c r="AB9" i="8"/>
  <c r="AC8" i="8"/>
  <c r="AB8" i="8"/>
  <c r="F4" i="8"/>
  <c r="BA3" i="8"/>
  <c r="AZ3" i="8"/>
  <c r="AY3" i="8"/>
  <c r="AX3" i="8"/>
  <c r="AW3" i="8"/>
  <c r="AV3" i="8"/>
  <c r="AT3" i="8"/>
  <c r="AS3" i="8"/>
  <c r="AS2" i="8" s="1"/>
  <c r="AR3" i="8"/>
  <c r="AQ3" i="8"/>
  <c r="AQ2" i="8" s="1"/>
  <c r="AP3" i="8"/>
  <c r="AO3" i="8"/>
  <c r="AO2" i="8" s="1"/>
  <c r="AN3" i="8"/>
  <c r="AM3" i="8"/>
  <c r="AM2" i="8" s="1"/>
  <c r="AL3" i="8"/>
  <c r="AK3" i="8"/>
  <c r="AK2" i="8" s="1"/>
  <c r="AJ3" i="8"/>
  <c r="AI3" i="8"/>
  <c r="AI2" i="8" s="1"/>
  <c r="AH3" i="8"/>
  <c r="AH2" i="8" s="1"/>
  <c r="AF3" i="8"/>
  <c r="X3" i="8"/>
  <c r="W3" i="8"/>
  <c r="V3" i="8"/>
  <c r="U3" i="8"/>
  <c r="T3" i="8"/>
  <c r="T2" i="8" s="1"/>
  <c r="S3" i="8"/>
  <c r="S2" i="8" s="1"/>
  <c r="R3" i="8"/>
  <c r="R2" i="8" s="1"/>
  <c r="P3" i="8"/>
  <c r="N3" i="8"/>
  <c r="M3" i="8"/>
  <c r="M2" i="8" s="1"/>
  <c r="L3" i="8"/>
  <c r="K3" i="8"/>
  <c r="I3" i="8"/>
  <c r="H3" i="8"/>
  <c r="G3" i="8"/>
  <c r="F3" i="8"/>
  <c r="F2" i="8" s="1"/>
  <c r="AG17" i="8"/>
  <c r="Y17" i="8"/>
  <c r="K2" i="8"/>
  <c r="P2" i="8"/>
  <c r="U2" i="8"/>
  <c r="I2" i="8"/>
  <c r="H2" i="8"/>
  <c r="G2" i="8"/>
  <c r="BA2" i="8"/>
  <c r="AZ2" i="8"/>
  <c r="AY2" i="8"/>
  <c r="AX2" i="8"/>
  <c r="AW2" i="8"/>
  <c r="AV2" i="8"/>
  <c r="AT2" i="8"/>
  <c r="AR2" i="8"/>
  <c r="AP2" i="8"/>
  <c r="AN2" i="8"/>
  <c r="AL2" i="8"/>
  <c r="AJ2" i="8"/>
  <c r="X2" i="8"/>
  <c r="W2" i="8"/>
  <c r="V2" i="8"/>
  <c r="N2" i="8"/>
  <c r="L2" i="8"/>
  <c r="J2" i="8"/>
  <c r="AE7" i="8"/>
  <c r="AD7" i="8"/>
  <c r="AC7" i="8"/>
  <c r="AB7" i="8"/>
  <c r="AA7" i="8"/>
  <c r="Y7" i="8" s="1"/>
  <c r="AD6" i="8"/>
  <c r="AC6" i="8"/>
  <c r="Y6" i="8" s="1"/>
  <c r="AB6" i="8"/>
  <c r="AA6" i="8"/>
  <c r="AD5" i="8"/>
  <c r="AC5" i="8"/>
  <c r="AB5" i="8"/>
  <c r="AA5" i="8"/>
  <c r="Y5" i="8" s="1"/>
  <c r="AE4" i="8"/>
  <c r="AD4" i="8"/>
  <c r="AC4" i="8"/>
  <c r="AB4" i="8"/>
  <c r="AA4" i="8"/>
  <c r="AE3" i="8"/>
  <c r="AD3" i="8"/>
  <c r="AC3" i="8"/>
  <c r="AC2" i="8" s="1"/>
  <c r="AB3" i="8"/>
  <c r="AA3" i="8"/>
  <c r="AG18" i="8"/>
  <c r="AG16" i="8"/>
  <c r="Y16" i="8"/>
  <c r="AG15" i="8"/>
  <c r="Y15" i="8"/>
  <c r="AG14" i="8"/>
  <c r="Y14" i="8"/>
  <c r="AG13" i="8"/>
  <c r="AG12" i="8"/>
  <c r="Y12" i="8"/>
  <c r="AG11" i="8"/>
  <c r="AG10" i="8"/>
  <c r="Y10" i="8"/>
  <c r="AG9" i="8"/>
  <c r="AG8" i="8"/>
  <c r="Y8" i="8"/>
  <c r="AG6" i="8"/>
  <c r="AE6" i="8"/>
  <c r="AG5" i="8"/>
  <c r="AE5" i="8"/>
  <c r="AG3" i="8"/>
  <c r="Y3" i="8"/>
  <c r="AG7" i="8"/>
  <c r="AG4" i="8"/>
  <c r="AG2" i="8" s="1"/>
  <c r="F8" i="9" l="1"/>
  <c r="F5" i="9"/>
  <c r="AD2" i="8"/>
  <c r="E13" i="9"/>
  <c r="E15" i="9" s="1"/>
  <c r="F10" i="9"/>
  <c r="AB2" i="8"/>
  <c r="Y4" i="8"/>
  <c r="Z4" i="8" s="1"/>
  <c r="AA2" i="8"/>
  <c r="AF2" i="8" s="1"/>
  <c r="F13" i="9" l="1"/>
  <c r="F15" i="9" s="1"/>
  <c r="G15" i="9" s="1"/>
  <c r="Y2" i="8"/>
  <c r="Z2" i="8" s="1"/>
  <c r="AE2" i="8"/>
</calcChain>
</file>

<file path=xl/comments1.xml><?xml version="1.0" encoding="utf-8"?>
<comments xmlns="http://schemas.openxmlformats.org/spreadsheetml/2006/main">
  <authors>
    <author>作成者</author>
  </authors>
  <commentList>
    <comment ref="X2" authorId="0" shapeId="0">
      <text>
        <r>
          <rPr>
            <b/>
            <sz val="9"/>
            <color indexed="81"/>
            <rFont val="ＭＳ Ｐゴシック"/>
            <family val="3"/>
            <charset val="128"/>
          </rPr>
          <t>名字とお名前の間は
一文字開けてください。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D19" authorId="0" shapeId="0">
      <text>
        <r>
          <rPr>
            <b/>
            <sz val="12"/>
            <color indexed="81"/>
            <rFont val="ＭＳ Ｐゴシック"/>
            <family val="3"/>
            <charset val="128"/>
          </rPr>
          <t>H27⇒H28　
名称変更あり</t>
        </r>
      </text>
    </comment>
  </commentList>
</comments>
</file>

<file path=xl/sharedStrings.xml><?xml version="1.0" encoding="utf-8"?>
<sst xmlns="http://schemas.openxmlformats.org/spreadsheetml/2006/main" count="3875" uniqueCount="498">
  <si>
    <t>課題管理番号：</t>
    <rPh sb="0" eb="2">
      <t>カダイ</t>
    </rPh>
    <rPh sb="2" eb="4">
      <t>カンリ</t>
    </rPh>
    <rPh sb="4" eb="6">
      <t>バンゴウ</t>
    </rPh>
    <phoneticPr fontId="7"/>
  </si>
  <si>
    <t>AMED記入</t>
    <rPh sb="4" eb="6">
      <t>キニュウ</t>
    </rPh>
    <phoneticPr fontId="7"/>
  </si>
  <si>
    <t>実施機関名：</t>
    <rPh sb="0" eb="2">
      <t>ジッシ</t>
    </rPh>
    <rPh sb="2" eb="4">
      <t>キカン</t>
    </rPh>
    <rPh sb="4" eb="5">
      <t>メイ</t>
    </rPh>
    <phoneticPr fontId="7"/>
  </si>
  <si>
    <t>契約者（乙）住所：</t>
    <rPh sb="0" eb="3">
      <t>ケイヤクシャ</t>
    </rPh>
    <rPh sb="4" eb="5">
      <t>オツ</t>
    </rPh>
    <rPh sb="6" eb="8">
      <t>ジュウショ</t>
    </rPh>
    <phoneticPr fontId="7"/>
  </si>
  <si>
    <t>契約者（乙）肩書：</t>
    <rPh sb="0" eb="3">
      <t>ケイヤクシャ</t>
    </rPh>
    <rPh sb="4" eb="5">
      <t>オツ</t>
    </rPh>
    <rPh sb="6" eb="8">
      <t>カタガ</t>
    </rPh>
    <phoneticPr fontId="7"/>
  </si>
  <si>
    <t>契約者（乙）氏名：</t>
    <rPh sb="0" eb="3">
      <t>ケイヤクシャ</t>
    </rPh>
    <rPh sb="4" eb="5">
      <t>オツ</t>
    </rPh>
    <rPh sb="6" eb="8">
      <t>シメイ</t>
    </rPh>
    <phoneticPr fontId="7"/>
  </si>
  <si>
    <t>事業名：</t>
    <rPh sb="0" eb="2">
      <t>ジギョウ</t>
    </rPh>
    <rPh sb="2" eb="3">
      <t>メイ</t>
    </rPh>
    <phoneticPr fontId="7"/>
  </si>
  <si>
    <t>プログラム名：</t>
    <rPh sb="5" eb="6">
      <t>メイ</t>
    </rPh>
    <phoneticPr fontId="7"/>
  </si>
  <si>
    <t>研究開発課題名：</t>
    <rPh sb="0" eb="1">
      <t>ケン</t>
    </rPh>
    <rPh sb="1" eb="2">
      <t>キワム</t>
    </rPh>
    <rPh sb="2" eb="4">
      <t>カイハツ</t>
    </rPh>
    <rPh sb="4" eb="5">
      <t>カ</t>
    </rPh>
    <rPh sb="5" eb="6">
      <t>ダイ</t>
    </rPh>
    <rPh sb="6" eb="7">
      <t>ナ</t>
    </rPh>
    <phoneticPr fontId="7"/>
  </si>
  <si>
    <t>分担研究開発課題名：</t>
    <rPh sb="0" eb="2">
      <t>ブンタン</t>
    </rPh>
    <rPh sb="2" eb="4">
      <t>ケンキュウ</t>
    </rPh>
    <rPh sb="4" eb="6">
      <t>カイハツ</t>
    </rPh>
    <rPh sb="6" eb="8">
      <t>カダイ</t>
    </rPh>
    <rPh sb="8" eb="9">
      <t>メイ</t>
    </rPh>
    <phoneticPr fontId="7"/>
  </si>
  <si>
    <t>全研究開発実施期間：</t>
    <rPh sb="0" eb="1">
      <t>ゼン</t>
    </rPh>
    <rPh sb="1" eb="3">
      <t>ケンキュウ</t>
    </rPh>
    <rPh sb="3" eb="5">
      <t>カイハツ</t>
    </rPh>
    <rPh sb="5" eb="7">
      <t>ジッシ</t>
    </rPh>
    <rPh sb="7" eb="9">
      <t>キカン</t>
    </rPh>
    <phoneticPr fontId="7"/>
  </si>
  <si>
    <t>＜経費内訳＞</t>
    <rPh sb="1" eb="3">
      <t>ケイヒ</t>
    </rPh>
    <rPh sb="3" eb="5">
      <t>ウチワケ</t>
    </rPh>
    <phoneticPr fontId="7"/>
  </si>
  <si>
    <t>大項目</t>
    <rPh sb="0" eb="1">
      <t>ダイ</t>
    </rPh>
    <rPh sb="1" eb="2">
      <t>コウ</t>
    </rPh>
    <rPh sb="2" eb="3">
      <t>メ</t>
    </rPh>
    <phoneticPr fontId="7"/>
  </si>
  <si>
    <t>中項目</t>
    <rPh sb="0" eb="1">
      <t>ナカ</t>
    </rPh>
    <rPh sb="1" eb="2">
      <t>コウ</t>
    </rPh>
    <rPh sb="2" eb="3">
      <t>メ</t>
    </rPh>
    <phoneticPr fontId="7"/>
  </si>
  <si>
    <t>中項目計</t>
    <rPh sb="0" eb="1">
      <t>チュウ</t>
    </rPh>
    <rPh sb="1" eb="3">
      <t>コウモク</t>
    </rPh>
    <rPh sb="3" eb="4">
      <t>ケイ</t>
    </rPh>
    <phoneticPr fontId="7"/>
  </si>
  <si>
    <t>大項目計</t>
    <rPh sb="0" eb="3">
      <t>ダイコウモク</t>
    </rPh>
    <rPh sb="3" eb="4">
      <t>ケイ</t>
    </rPh>
    <phoneticPr fontId="7"/>
  </si>
  <si>
    <t>物品費</t>
    <rPh sb="0" eb="1">
      <t>モノ</t>
    </rPh>
    <rPh sb="1" eb="2">
      <t>シナ</t>
    </rPh>
    <rPh sb="2" eb="3">
      <t>ヒ</t>
    </rPh>
    <phoneticPr fontId="7"/>
  </si>
  <si>
    <t>設備備品費</t>
    <rPh sb="0" eb="2">
      <t>セツビ</t>
    </rPh>
    <rPh sb="2" eb="5">
      <t>ビヒンヒ</t>
    </rPh>
    <phoneticPr fontId="7"/>
  </si>
  <si>
    <t>消耗品費</t>
    <rPh sb="0" eb="3">
      <t>ショウモウヒン</t>
    </rPh>
    <rPh sb="3" eb="4">
      <t>ヒ</t>
    </rPh>
    <phoneticPr fontId="7"/>
  </si>
  <si>
    <t>旅費</t>
    <rPh sb="0" eb="1">
      <t>タビ</t>
    </rPh>
    <rPh sb="1" eb="2">
      <t>ヒ</t>
    </rPh>
    <phoneticPr fontId="7"/>
  </si>
  <si>
    <t>人件費・謝金</t>
    <rPh sb="0" eb="1">
      <t>ヒト</t>
    </rPh>
    <rPh sb="1" eb="2">
      <t>ケン</t>
    </rPh>
    <rPh sb="2" eb="3">
      <t>ヒ</t>
    </rPh>
    <rPh sb="4" eb="5">
      <t>シャ</t>
    </rPh>
    <rPh sb="5" eb="6">
      <t>カネ</t>
    </rPh>
    <phoneticPr fontId="7"/>
  </si>
  <si>
    <t>その他</t>
    <rPh sb="2" eb="3">
      <t>タ</t>
    </rPh>
    <phoneticPr fontId="7"/>
  </si>
  <si>
    <t>外注費</t>
    <rPh sb="0" eb="3">
      <t>ガイチュウヒ</t>
    </rPh>
    <phoneticPr fontId="7"/>
  </si>
  <si>
    <t>その他（消費税相当額）</t>
    <rPh sb="2" eb="3">
      <t>タ</t>
    </rPh>
    <rPh sb="4" eb="7">
      <t>ショウヒゼイ</t>
    </rPh>
    <rPh sb="7" eb="10">
      <t>ソウトウガク</t>
    </rPh>
    <phoneticPr fontId="7"/>
  </si>
  <si>
    <t>直接経費小計</t>
    <rPh sb="0" eb="2">
      <t>チョクセツ</t>
    </rPh>
    <rPh sb="2" eb="4">
      <t>ケイヒ</t>
    </rPh>
    <rPh sb="4" eb="6">
      <t>ショウケイ</t>
    </rPh>
    <phoneticPr fontId="7"/>
  </si>
  <si>
    <t>間接経費</t>
    <rPh sb="0" eb="2">
      <t>カンセツ</t>
    </rPh>
    <rPh sb="2" eb="4">
      <t>ケイヒ</t>
    </rPh>
    <phoneticPr fontId="7"/>
  </si>
  <si>
    <t>合　　　計</t>
    <rPh sb="0" eb="1">
      <t>ゴウ</t>
    </rPh>
    <rPh sb="4" eb="5">
      <t>ケイ</t>
    </rPh>
    <phoneticPr fontId="7"/>
  </si>
  <si>
    <t>氏名</t>
    <rPh sb="0" eb="1">
      <t>シ</t>
    </rPh>
    <rPh sb="1" eb="2">
      <t>メイ</t>
    </rPh>
    <phoneticPr fontId="7"/>
  </si>
  <si>
    <t>所属・役職</t>
    <rPh sb="0" eb="2">
      <t>ショゾク</t>
    </rPh>
    <rPh sb="3" eb="5">
      <t>ヤクショク</t>
    </rPh>
    <phoneticPr fontId="7"/>
  </si>
  <si>
    <t>郵便番号</t>
    <rPh sb="0" eb="2">
      <t>ユウビン</t>
    </rPh>
    <rPh sb="2" eb="4">
      <t>バンゴウ</t>
    </rPh>
    <phoneticPr fontId="7"/>
  </si>
  <si>
    <t>住所</t>
    <rPh sb="0" eb="2">
      <t>ジュウショ</t>
    </rPh>
    <phoneticPr fontId="7"/>
  </si>
  <si>
    <t>電話番号</t>
    <rPh sb="0" eb="2">
      <t>デンワ</t>
    </rPh>
    <rPh sb="2" eb="4">
      <t>バンゴウ</t>
    </rPh>
    <phoneticPr fontId="7"/>
  </si>
  <si>
    <t>FAX番号</t>
    <rPh sb="3" eb="5">
      <t>バンゴウ</t>
    </rPh>
    <phoneticPr fontId="7"/>
  </si>
  <si>
    <t>消費税の事業者確認</t>
    <rPh sb="0" eb="3">
      <t>ショウヒゼイ</t>
    </rPh>
    <rPh sb="4" eb="7">
      <t>ジギョウシャ</t>
    </rPh>
    <rPh sb="7" eb="9">
      <t>カクニン</t>
    </rPh>
    <phoneticPr fontId="7"/>
  </si>
  <si>
    <t>必ず選択してください</t>
  </si>
  <si>
    <t>No.</t>
    <phoneticPr fontId="13"/>
  </si>
  <si>
    <t>課題管理番号</t>
    <rPh sb="0" eb="2">
      <t>カダイ</t>
    </rPh>
    <rPh sb="2" eb="4">
      <t>カンリ</t>
    </rPh>
    <rPh sb="4" eb="6">
      <t>バンゴウ</t>
    </rPh>
    <phoneticPr fontId="13"/>
  </si>
  <si>
    <t>契約番号</t>
    <rPh sb="0" eb="2">
      <t>ケイヤク</t>
    </rPh>
    <rPh sb="2" eb="4">
      <t>バンゴウ</t>
    </rPh>
    <phoneticPr fontId="13"/>
  </si>
  <si>
    <t>文書番号種別</t>
    <rPh sb="0" eb="2">
      <t>ブンショ</t>
    </rPh>
    <rPh sb="2" eb="4">
      <t>バンゴウ</t>
    </rPh>
    <rPh sb="4" eb="6">
      <t>シュベツ</t>
    </rPh>
    <phoneticPr fontId="13"/>
  </si>
  <si>
    <t>文書番号</t>
    <rPh sb="0" eb="2">
      <t>ブンショ</t>
    </rPh>
    <rPh sb="2" eb="4">
      <t>バンゴウ</t>
    </rPh>
    <phoneticPr fontId="13"/>
  </si>
  <si>
    <t>委託先機関名</t>
    <rPh sb="0" eb="3">
      <t>イタクサキ</t>
    </rPh>
    <rPh sb="3" eb="6">
      <t>キカンメイ</t>
    </rPh>
    <phoneticPr fontId="13"/>
  </si>
  <si>
    <t>事業名</t>
    <rPh sb="0" eb="2">
      <t>ジギョウ</t>
    </rPh>
    <rPh sb="2" eb="3">
      <t>メイ</t>
    </rPh>
    <phoneticPr fontId="13"/>
  </si>
  <si>
    <t>プログラム名</t>
    <rPh sb="5" eb="6">
      <t>メイ</t>
    </rPh>
    <phoneticPr fontId="13"/>
  </si>
  <si>
    <t>大学等又は企業等</t>
    <rPh sb="0" eb="3">
      <t>ダイガクトウ</t>
    </rPh>
    <rPh sb="3" eb="4">
      <t>マタ</t>
    </rPh>
    <rPh sb="5" eb="7">
      <t>キギョウ</t>
    </rPh>
    <rPh sb="7" eb="8">
      <t>トウ</t>
    </rPh>
    <phoneticPr fontId="13"/>
  </si>
  <si>
    <t>研究開発課題名</t>
    <rPh sb="0" eb="2">
      <t>ケンキュウ</t>
    </rPh>
    <rPh sb="2" eb="4">
      <t>カイハツ</t>
    </rPh>
    <rPh sb="4" eb="6">
      <t>カダイ</t>
    </rPh>
    <rPh sb="6" eb="7">
      <t>メイ</t>
    </rPh>
    <phoneticPr fontId="13"/>
  </si>
  <si>
    <t>e-Rad課題ID番号</t>
    <phoneticPr fontId="13"/>
  </si>
  <si>
    <t>研究開発担当者氏名①</t>
    <rPh sb="0" eb="2">
      <t>ケンキュウ</t>
    </rPh>
    <rPh sb="2" eb="4">
      <t>カイハツ</t>
    </rPh>
    <rPh sb="4" eb="7">
      <t>タントウシャ</t>
    </rPh>
    <rPh sb="7" eb="9">
      <t>シメイ</t>
    </rPh>
    <phoneticPr fontId="13"/>
  </si>
  <si>
    <t>研究開発担当者E-mail</t>
    <rPh sb="0" eb="2">
      <t>ケンキュウ</t>
    </rPh>
    <rPh sb="2" eb="4">
      <t>カイハツ</t>
    </rPh>
    <phoneticPr fontId="13"/>
  </si>
  <si>
    <t>研究開発担当
事務連絡担当者E-mail</t>
    <rPh sb="0" eb="2">
      <t>ケンキュウ</t>
    </rPh>
    <rPh sb="2" eb="4">
      <t>カイハツ</t>
    </rPh>
    <rPh sb="4" eb="6">
      <t>タントウ</t>
    </rPh>
    <rPh sb="7" eb="9">
      <t>ジム</t>
    </rPh>
    <rPh sb="9" eb="11">
      <t>レンラク</t>
    </rPh>
    <rPh sb="11" eb="14">
      <t>タントウシャ</t>
    </rPh>
    <phoneticPr fontId="13"/>
  </si>
  <si>
    <t>全研究開発実施
開始日</t>
    <rPh sb="0" eb="1">
      <t>ゼン</t>
    </rPh>
    <rPh sb="1" eb="3">
      <t>ケンキュウ</t>
    </rPh>
    <rPh sb="3" eb="5">
      <t>カイハツ</t>
    </rPh>
    <rPh sb="5" eb="7">
      <t>ジッシ</t>
    </rPh>
    <rPh sb="8" eb="11">
      <t>カイシビ</t>
    </rPh>
    <phoneticPr fontId="13"/>
  </si>
  <si>
    <t>全研究開発実施
終了予定日</t>
    <rPh sb="0" eb="1">
      <t>ゼン</t>
    </rPh>
    <rPh sb="1" eb="3">
      <t>ケンキュウ</t>
    </rPh>
    <rPh sb="3" eb="5">
      <t>カイハツ</t>
    </rPh>
    <rPh sb="5" eb="7">
      <t>ジッシ</t>
    </rPh>
    <rPh sb="8" eb="10">
      <t>シュウリョウ</t>
    </rPh>
    <rPh sb="10" eb="13">
      <t>ヨテイビ</t>
    </rPh>
    <phoneticPr fontId="13"/>
  </si>
  <si>
    <t>消費税額</t>
    <rPh sb="0" eb="3">
      <t>ショウヒゼイ</t>
    </rPh>
    <rPh sb="3" eb="4">
      <t>ガク</t>
    </rPh>
    <phoneticPr fontId="13"/>
  </si>
  <si>
    <t>契約者（乙）(署名欄)
住　　所</t>
    <rPh sb="0" eb="2">
      <t>ケイヤク</t>
    </rPh>
    <rPh sb="2" eb="3">
      <t>シャ</t>
    </rPh>
    <rPh sb="4" eb="5">
      <t>オツ</t>
    </rPh>
    <rPh sb="7" eb="9">
      <t>ショメイ</t>
    </rPh>
    <rPh sb="9" eb="10">
      <t>ラン</t>
    </rPh>
    <rPh sb="12" eb="13">
      <t>ジュウ</t>
    </rPh>
    <rPh sb="15" eb="16">
      <t>ショ</t>
    </rPh>
    <phoneticPr fontId="13"/>
  </si>
  <si>
    <t>契約者（乙）肩書</t>
    <rPh sb="0" eb="3">
      <t>ケイヤクシャ</t>
    </rPh>
    <rPh sb="6" eb="8">
      <t>カタガ</t>
    </rPh>
    <phoneticPr fontId="13"/>
  </si>
  <si>
    <t>契約者（乙）氏名</t>
    <rPh sb="0" eb="3">
      <t>ケイヤクシャ</t>
    </rPh>
    <rPh sb="6" eb="8">
      <t>シメイ</t>
    </rPh>
    <phoneticPr fontId="13"/>
  </si>
  <si>
    <t>物品費</t>
    <rPh sb="0" eb="2">
      <t>ブッピン</t>
    </rPh>
    <rPh sb="2" eb="3">
      <t>ヒ</t>
    </rPh>
    <phoneticPr fontId="13"/>
  </si>
  <si>
    <t>旅費</t>
    <rPh sb="0" eb="2">
      <t>リョヒ</t>
    </rPh>
    <phoneticPr fontId="13"/>
  </si>
  <si>
    <t>人件費・謝金</t>
    <rPh sb="0" eb="3">
      <t>ジンケンヒ</t>
    </rPh>
    <rPh sb="4" eb="6">
      <t>シャキン</t>
    </rPh>
    <phoneticPr fontId="13"/>
  </si>
  <si>
    <t>その他</t>
    <rPh sb="2" eb="3">
      <t>タ</t>
    </rPh>
    <phoneticPr fontId="13"/>
  </si>
  <si>
    <t>直接経費計</t>
    <rPh sb="0" eb="2">
      <t>チョクセツ</t>
    </rPh>
    <rPh sb="2" eb="4">
      <t>ケイヒ</t>
    </rPh>
    <rPh sb="4" eb="5">
      <t>ケイ</t>
    </rPh>
    <phoneticPr fontId="7"/>
  </si>
  <si>
    <t>間接経費
割合
（%）</t>
    <rPh sb="0" eb="2">
      <t>カンセツ</t>
    </rPh>
    <rPh sb="2" eb="4">
      <t>ケイヒ</t>
    </rPh>
    <rPh sb="5" eb="7">
      <t>ワリアイ</t>
    </rPh>
    <phoneticPr fontId="13"/>
  </si>
  <si>
    <t>間接経費</t>
    <rPh sb="0" eb="2">
      <t>カンセツ</t>
    </rPh>
    <rPh sb="2" eb="4">
      <t>ケイヒ</t>
    </rPh>
    <phoneticPr fontId="13"/>
  </si>
  <si>
    <t>当年度目的</t>
    <rPh sb="0" eb="3">
      <t>トウネンド</t>
    </rPh>
    <rPh sb="3" eb="5">
      <t>モクテキ</t>
    </rPh>
    <phoneticPr fontId="13"/>
  </si>
  <si>
    <t>契約担当窓口
郵便番号</t>
    <rPh sb="0" eb="2">
      <t>ケイヤク</t>
    </rPh>
    <rPh sb="2" eb="4">
      <t>タントウ</t>
    </rPh>
    <rPh sb="4" eb="6">
      <t>マドグチ</t>
    </rPh>
    <rPh sb="7" eb="9">
      <t>ユウビン</t>
    </rPh>
    <rPh sb="9" eb="11">
      <t>バンゴウ</t>
    </rPh>
    <phoneticPr fontId="13"/>
  </si>
  <si>
    <t>契約担当窓口
住　所</t>
    <rPh sb="0" eb="2">
      <t>ケイヤク</t>
    </rPh>
    <rPh sb="2" eb="4">
      <t>タントウ</t>
    </rPh>
    <rPh sb="4" eb="6">
      <t>マドグチ</t>
    </rPh>
    <rPh sb="7" eb="8">
      <t>ジュウ</t>
    </rPh>
    <rPh sb="9" eb="10">
      <t>ショ</t>
    </rPh>
    <phoneticPr fontId="13"/>
  </si>
  <si>
    <t>契約担当者所属</t>
    <rPh sb="0" eb="2">
      <t>ケイヤク</t>
    </rPh>
    <rPh sb="2" eb="4">
      <t>タントウ</t>
    </rPh>
    <rPh sb="4" eb="5">
      <t>シャ</t>
    </rPh>
    <rPh sb="5" eb="7">
      <t>ショゾク</t>
    </rPh>
    <phoneticPr fontId="13"/>
  </si>
  <si>
    <t>契約担当者氏名</t>
    <rPh sb="0" eb="2">
      <t>ケイヤク</t>
    </rPh>
    <rPh sb="2" eb="5">
      <t>タントウシャ</t>
    </rPh>
    <rPh sb="5" eb="7">
      <t>シメイ</t>
    </rPh>
    <phoneticPr fontId="13"/>
  </si>
  <si>
    <t>電話</t>
    <rPh sb="0" eb="2">
      <t>デンワ</t>
    </rPh>
    <phoneticPr fontId="13"/>
  </si>
  <si>
    <t>FAX</t>
    <phoneticPr fontId="13"/>
  </si>
  <si>
    <t>契約担当者E-mail</t>
    <rPh sb="0" eb="2">
      <t>ケイヤク</t>
    </rPh>
    <rPh sb="2" eb="5">
      <t>タントウシャ</t>
    </rPh>
    <phoneticPr fontId="13"/>
  </si>
  <si>
    <t>経理担当窓口
郵便番号</t>
    <rPh sb="0" eb="2">
      <t>ケイリ</t>
    </rPh>
    <rPh sb="2" eb="4">
      <t>タントウ</t>
    </rPh>
    <rPh sb="4" eb="6">
      <t>マドグチ</t>
    </rPh>
    <rPh sb="7" eb="9">
      <t>ユウビン</t>
    </rPh>
    <rPh sb="9" eb="11">
      <t>バンゴウ</t>
    </rPh>
    <phoneticPr fontId="13"/>
  </si>
  <si>
    <t>経理担当窓口
住　所</t>
    <rPh sb="0" eb="2">
      <t>ケイリ</t>
    </rPh>
    <rPh sb="2" eb="4">
      <t>タントウ</t>
    </rPh>
    <rPh sb="4" eb="6">
      <t>マドグチ</t>
    </rPh>
    <rPh sb="7" eb="8">
      <t>ジュウ</t>
    </rPh>
    <rPh sb="9" eb="10">
      <t>ショ</t>
    </rPh>
    <phoneticPr fontId="13"/>
  </si>
  <si>
    <t>経理担当者所属</t>
    <rPh sb="0" eb="2">
      <t>ケイリ</t>
    </rPh>
    <rPh sb="2" eb="4">
      <t>タントウ</t>
    </rPh>
    <rPh sb="4" eb="5">
      <t>シャ</t>
    </rPh>
    <rPh sb="5" eb="7">
      <t>ショゾク</t>
    </rPh>
    <phoneticPr fontId="13"/>
  </si>
  <si>
    <t>経理担当者氏名</t>
    <rPh sb="0" eb="2">
      <t>ケイリ</t>
    </rPh>
    <rPh sb="2" eb="5">
      <t>タントウシャ</t>
    </rPh>
    <rPh sb="5" eb="7">
      <t>シメイ</t>
    </rPh>
    <phoneticPr fontId="13"/>
  </si>
  <si>
    <t>経理担当者E-mail</t>
    <rPh sb="0" eb="2">
      <t>ケイリ</t>
    </rPh>
    <rPh sb="2" eb="5">
      <t>タントウシャ</t>
    </rPh>
    <phoneticPr fontId="13"/>
  </si>
  <si>
    <t>知財担当者所属・役職</t>
    <rPh sb="0" eb="2">
      <t>チザイ</t>
    </rPh>
    <rPh sb="2" eb="5">
      <t>タントウシャ</t>
    </rPh>
    <rPh sb="5" eb="7">
      <t>ショゾク</t>
    </rPh>
    <rPh sb="8" eb="10">
      <t>ヤクショク</t>
    </rPh>
    <phoneticPr fontId="13"/>
  </si>
  <si>
    <t>知財担当者氏名</t>
    <rPh sb="0" eb="2">
      <t>チザイ</t>
    </rPh>
    <rPh sb="2" eb="5">
      <t>タントウシャ</t>
    </rPh>
    <rPh sb="5" eb="7">
      <t>シメイ</t>
    </rPh>
    <phoneticPr fontId="13"/>
  </si>
  <si>
    <t>知財担当者E-mail</t>
    <rPh sb="0" eb="2">
      <t>チザイ</t>
    </rPh>
    <rPh sb="2" eb="5">
      <t>タントウシャ</t>
    </rPh>
    <phoneticPr fontId="13"/>
  </si>
  <si>
    <t>備考</t>
    <rPh sb="0" eb="2">
      <t>ビコウ</t>
    </rPh>
    <phoneticPr fontId="13"/>
  </si>
  <si>
    <t>（単位：円）</t>
  </si>
  <si>
    <t>大項目</t>
  </si>
  <si>
    <t>中項目</t>
  </si>
  <si>
    <t>中項目計</t>
  </si>
  <si>
    <t>大項目計</t>
  </si>
  <si>
    <t>(直接契約分)</t>
  </si>
  <si>
    <t>(再委託分)</t>
  </si>
  <si>
    <t>直接経費</t>
  </si>
  <si>
    <t>物品費</t>
  </si>
  <si>
    <t>設備備品費</t>
  </si>
  <si>
    <t>消耗品費</t>
  </si>
  <si>
    <t>旅費</t>
  </si>
  <si>
    <t>人件費・謝金</t>
  </si>
  <si>
    <t>人件費</t>
  </si>
  <si>
    <t>謝金</t>
  </si>
  <si>
    <t>その他</t>
  </si>
  <si>
    <t>外注費</t>
  </si>
  <si>
    <t>直接経費小計</t>
  </si>
  <si>
    <t>合計</t>
  </si>
  <si>
    <t>１．委託研究開発費</t>
    <phoneticPr fontId="7"/>
  </si>
  <si>
    <t>その他
（消費税相当額）</t>
    <phoneticPr fontId="7"/>
  </si>
  <si>
    <t>契約締結日：</t>
    <rPh sb="0" eb="2">
      <t>ケイヤク</t>
    </rPh>
    <rPh sb="2" eb="4">
      <t>テイケツ</t>
    </rPh>
    <rPh sb="4" eb="5">
      <t>ビ</t>
    </rPh>
    <phoneticPr fontId="7"/>
  </si>
  <si>
    <t>研究開発担当
事務連絡担当者氏名</t>
    <rPh sb="0" eb="2">
      <t>ケンキュウ</t>
    </rPh>
    <rPh sb="2" eb="4">
      <t>カイハツ</t>
    </rPh>
    <rPh sb="4" eb="6">
      <t>タントウ</t>
    </rPh>
    <rPh sb="7" eb="9">
      <t>ジム</t>
    </rPh>
    <rPh sb="9" eb="11">
      <t>レンラク</t>
    </rPh>
    <rPh sb="11" eb="14">
      <t>タントウシャ</t>
    </rPh>
    <rPh sb="14" eb="16">
      <t>シメイ</t>
    </rPh>
    <phoneticPr fontId="13"/>
  </si>
  <si>
    <t>契約締結日</t>
    <rPh sb="0" eb="2">
      <t>ケイヤク</t>
    </rPh>
    <rPh sb="2" eb="4">
      <t>テイケツ</t>
    </rPh>
    <rPh sb="4" eb="5">
      <t>ビ</t>
    </rPh>
    <phoneticPr fontId="7"/>
  </si>
  <si>
    <t>再委託</t>
    <rPh sb="0" eb="3">
      <t>サイイタク</t>
    </rPh>
    <phoneticPr fontId="6"/>
  </si>
  <si>
    <t>大学等／企業等の区分：</t>
    <rPh sb="0" eb="3">
      <t>ダイガクトウ</t>
    </rPh>
    <rPh sb="4" eb="6">
      <t>キギョウ</t>
    </rPh>
    <rPh sb="6" eb="7">
      <t>トウ</t>
    </rPh>
    <rPh sb="8" eb="10">
      <t>クブン</t>
    </rPh>
    <phoneticPr fontId="7"/>
  </si>
  <si>
    <t>間接経費</t>
    <phoneticPr fontId="7"/>
  </si>
  <si>
    <t>AMED記入</t>
    <rPh sb="4" eb="6">
      <t>キニュウ</t>
    </rPh>
    <phoneticPr fontId="13"/>
  </si>
  <si>
    <t>代表機関合計</t>
    <rPh sb="0" eb="2">
      <t>ダイヒョウ</t>
    </rPh>
    <rPh sb="2" eb="4">
      <t>キカン</t>
    </rPh>
    <rPh sb="4" eb="6">
      <t>ゴウケイ</t>
    </rPh>
    <phoneticPr fontId="6"/>
  </si>
  <si>
    <t>代表機関分単独</t>
    <rPh sb="0" eb="2">
      <t>ダイヒョウ</t>
    </rPh>
    <rPh sb="2" eb="4">
      <t>キカン</t>
    </rPh>
    <rPh sb="4" eb="5">
      <t>ブン</t>
    </rPh>
    <rPh sb="5" eb="7">
      <t>タンドク</t>
    </rPh>
    <phoneticPr fontId="6"/>
  </si>
  <si>
    <t>代表</t>
    <rPh sb="0" eb="2">
      <t>ダイヒョウ</t>
    </rPh>
    <phoneticPr fontId="6"/>
  </si>
  <si>
    <t>合計</t>
    <rPh sb="0" eb="2">
      <t>ゴウケイ</t>
    </rPh>
    <phoneticPr fontId="6"/>
  </si>
  <si>
    <t>←各シートの委託費合計と、本表の合計が合致しない場合、エラーと表示されます。</t>
    <rPh sb="1" eb="2">
      <t>カク</t>
    </rPh>
    <rPh sb="6" eb="9">
      <t>イタクヒ</t>
    </rPh>
    <rPh sb="9" eb="11">
      <t>ゴウケイ</t>
    </rPh>
    <rPh sb="13" eb="14">
      <t>ホン</t>
    </rPh>
    <rPh sb="14" eb="15">
      <t>ヒョウ</t>
    </rPh>
    <rPh sb="16" eb="18">
      <t>ゴウケイ</t>
    </rPh>
    <rPh sb="19" eb="21">
      <t>ガッチ</t>
    </rPh>
    <rPh sb="24" eb="26">
      <t>バアイ</t>
    </rPh>
    <rPh sb="31" eb="33">
      <t>ヒョウジ</t>
    </rPh>
    <phoneticPr fontId="6"/>
  </si>
  <si>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13"/>
  </si>
  <si>
    <t>研究倫理教育責任者
氏名</t>
    <rPh sb="0" eb="2">
      <t>ケンキュウ</t>
    </rPh>
    <rPh sb="2" eb="4">
      <t>リンリ</t>
    </rPh>
    <rPh sb="4" eb="6">
      <t>キョウイク</t>
    </rPh>
    <rPh sb="6" eb="9">
      <t>セキニンシャ</t>
    </rPh>
    <rPh sb="10" eb="12">
      <t>シメイ</t>
    </rPh>
    <phoneticPr fontId="13"/>
  </si>
  <si>
    <t>FAX</t>
    <phoneticPr fontId="13"/>
  </si>
  <si>
    <t>研究倫理教育責任者E-mail</t>
    <phoneticPr fontId="13"/>
  </si>
  <si>
    <t>コンプライアンス推進責任者
所属部署・役職</t>
    <rPh sb="8" eb="10">
      <t>スイシン</t>
    </rPh>
    <rPh sb="10" eb="13">
      <t>セキニンシャ</t>
    </rPh>
    <rPh sb="14" eb="16">
      <t>ショゾク</t>
    </rPh>
    <rPh sb="16" eb="18">
      <t>ブショ</t>
    </rPh>
    <rPh sb="19" eb="21">
      <t>ヤクショク</t>
    </rPh>
    <phoneticPr fontId="13"/>
  </si>
  <si>
    <t>コンプライアンス推進責任者氏名</t>
    <rPh sb="8" eb="10">
      <t>スイシン</t>
    </rPh>
    <rPh sb="10" eb="13">
      <t>セキニンシャ</t>
    </rPh>
    <rPh sb="13" eb="15">
      <t>シメイ</t>
    </rPh>
    <phoneticPr fontId="13"/>
  </si>
  <si>
    <t>コンプライアンス推進責任者E-mail</t>
    <rPh sb="8" eb="10">
      <t>スイシン</t>
    </rPh>
    <rPh sb="10" eb="13">
      <t>セキニンシャ</t>
    </rPh>
    <phoneticPr fontId="13"/>
  </si>
  <si>
    <t>選択してください</t>
  </si>
  <si>
    <t>～</t>
    <phoneticPr fontId="7"/>
  </si>
  <si>
    <t>当年度委託期間：</t>
    <rPh sb="0" eb="3">
      <t>トウネンド</t>
    </rPh>
    <rPh sb="3" eb="5">
      <t>イタク</t>
    </rPh>
    <rPh sb="5" eb="7">
      <t>キカン</t>
    </rPh>
    <phoneticPr fontId="7"/>
  </si>
  <si>
    <t>直接経費の</t>
    <phoneticPr fontId="7"/>
  </si>
  <si>
    <t>％</t>
    <phoneticPr fontId="7"/>
  </si>
  <si>
    <r>
      <t>契約担当者　　</t>
    </r>
    <r>
      <rPr>
        <sz val="12"/>
        <rFont val="ＭＳ 明朝"/>
        <family val="1"/>
        <charset val="128"/>
      </rPr>
      <t>お問い合わせする際のご担当者様を記入してください。</t>
    </r>
    <rPh sb="0" eb="2">
      <t>ケイヤク</t>
    </rPh>
    <rPh sb="2" eb="5">
      <t>タントウシャ</t>
    </rPh>
    <rPh sb="8" eb="9">
      <t>ト</t>
    </rPh>
    <rPh sb="10" eb="11">
      <t>ア</t>
    </rPh>
    <rPh sb="15" eb="16">
      <t>サイ</t>
    </rPh>
    <rPh sb="18" eb="21">
      <t>タントウシャ</t>
    </rPh>
    <rPh sb="21" eb="22">
      <t>サマ</t>
    </rPh>
    <rPh sb="23" eb="25">
      <t>キニュウ</t>
    </rPh>
    <phoneticPr fontId="7"/>
  </si>
  <si>
    <t>E-mailアドレス</t>
    <phoneticPr fontId="7"/>
  </si>
  <si>
    <r>
      <t>経理担当者　　</t>
    </r>
    <r>
      <rPr>
        <sz val="12"/>
        <rFont val="ＭＳ 明朝"/>
        <family val="1"/>
        <charset val="128"/>
      </rPr>
      <t>お問い合わせする際のご担当者様を記入してください。</t>
    </r>
    <rPh sb="0" eb="2">
      <t>ケイリ</t>
    </rPh>
    <rPh sb="2" eb="5">
      <t>タントウシャ</t>
    </rPh>
    <rPh sb="8" eb="9">
      <t>ト</t>
    </rPh>
    <rPh sb="10" eb="11">
      <t>ア</t>
    </rPh>
    <rPh sb="15" eb="16">
      <t>サイ</t>
    </rPh>
    <rPh sb="18" eb="21">
      <t>タントウシャ</t>
    </rPh>
    <rPh sb="21" eb="22">
      <t>サマ</t>
    </rPh>
    <rPh sb="23" eb="25">
      <t>キニュウ</t>
    </rPh>
    <phoneticPr fontId="7"/>
  </si>
  <si>
    <r>
      <t>知財担当者　　</t>
    </r>
    <r>
      <rPr>
        <sz val="12"/>
        <rFont val="ＭＳ 明朝"/>
        <family val="1"/>
        <charset val="128"/>
      </rPr>
      <t>お問い合わせする際のご担当者様を記入してください。</t>
    </r>
    <rPh sb="0" eb="2">
      <t>チザイ</t>
    </rPh>
    <rPh sb="2" eb="5">
      <t>タントウシャ</t>
    </rPh>
    <rPh sb="8" eb="9">
      <t>ト</t>
    </rPh>
    <rPh sb="10" eb="11">
      <t>ア</t>
    </rPh>
    <rPh sb="15" eb="16">
      <t>サイ</t>
    </rPh>
    <rPh sb="18" eb="21">
      <t>タントウシャ</t>
    </rPh>
    <rPh sb="21" eb="22">
      <t>サマ</t>
    </rPh>
    <rPh sb="23" eb="25">
      <t>キニュウ</t>
    </rPh>
    <phoneticPr fontId="7"/>
  </si>
  <si>
    <t>研究倫理教育責任者</t>
    <rPh sb="0" eb="2">
      <t>ケンキュウ</t>
    </rPh>
    <rPh sb="2" eb="4">
      <t>リンリ</t>
    </rPh>
    <rPh sb="4" eb="6">
      <t>キョウイク</t>
    </rPh>
    <rPh sb="6" eb="9">
      <t>セキニンシャ</t>
    </rPh>
    <phoneticPr fontId="7"/>
  </si>
  <si>
    <t>コンプライアンス推進責任者</t>
    <rPh sb="8" eb="10">
      <t>スイシン</t>
    </rPh>
    <rPh sb="10" eb="13">
      <t>セキニンシャ</t>
    </rPh>
    <phoneticPr fontId="7"/>
  </si>
  <si>
    <t>旅費</t>
    <phoneticPr fontId="7"/>
  </si>
  <si>
    <t>再委託1</t>
    <rPh sb="0" eb="3">
      <t>サイイタク</t>
    </rPh>
    <phoneticPr fontId="6"/>
  </si>
  <si>
    <t>再委託2</t>
    <rPh sb="0" eb="3">
      <t>サイイタク</t>
    </rPh>
    <phoneticPr fontId="6"/>
  </si>
  <si>
    <t>再委託3</t>
    <rPh sb="0" eb="3">
      <t>サイイタク</t>
    </rPh>
    <phoneticPr fontId="6"/>
  </si>
  <si>
    <t>再委託4</t>
    <rPh sb="0" eb="3">
      <t>サイイタク</t>
    </rPh>
    <phoneticPr fontId="6"/>
  </si>
  <si>
    <t>再委託5</t>
    <rPh sb="0" eb="3">
      <t>サイイタク</t>
    </rPh>
    <phoneticPr fontId="6"/>
  </si>
  <si>
    <t>再委託6</t>
    <rPh sb="0" eb="3">
      <t>サイイタク</t>
    </rPh>
    <phoneticPr fontId="6"/>
  </si>
  <si>
    <t>再委託7</t>
    <rPh sb="0" eb="3">
      <t>サイイタク</t>
    </rPh>
    <phoneticPr fontId="6"/>
  </si>
  <si>
    <t>再委託8</t>
    <rPh sb="0" eb="3">
      <t>サイイタク</t>
    </rPh>
    <phoneticPr fontId="6"/>
  </si>
  <si>
    <t>再委託9</t>
    <rPh sb="0" eb="3">
      <t>サイイタク</t>
    </rPh>
    <phoneticPr fontId="6"/>
  </si>
  <si>
    <t>再委託10</t>
    <rPh sb="0" eb="3">
      <t>サイイタク</t>
    </rPh>
    <phoneticPr fontId="6"/>
  </si>
  <si>
    <t>再委託11</t>
    <rPh sb="0" eb="3">
      <t>サイイタク</t>
    </rPh>
    <phoneticPr fontId="6"/>
  </si>
  <si>
    <t>再委託12</t>
    <rPh sb="0" eb="3">
      <t>サイイタク</t>
    </rPh>
    <phoneticPr fontId="6"/>
  </si>
  <si>
    <t>再委託13</t>
    <rPh sb="0" eb="3">
      <t>サイイタク</t>
    </rPh>
    <phoneticPr fontId="6"/>
  </si>
  <si>
    <t>再委託14</t>
    <rPh sb="0" eb="3">
      <t>サイイタク</t>
    </rPh>
    <phoneticPr fontId="6"/>
  </si>
  <si>
    <t>再委託15</t>
    <rPh sb="0" eb="3">
      <t>サイイタク</t>
    </rPh>
    <phoneticPr fontId="6"/>
  </si>
  <si>
    <t>再委託16</t>
    <rPh sb="0" eb="3">
      <t>サイイタク</t>
    </rPh>
    <phoneticPr fontId="6"/>
  </si>
  <si>
    <t>再委託17</t>
    <rPh sb="0" eb="3">
      <t>サイイタク</t>
    </rPh>
    <phoneticPr fontId="6"/>
  </si>
  <si>
    <t>再委託18</t>
    <rPh sb="0" eb="3">
      <t>サイイタク</t>
    </rPh>
    <phoneticPr fontId="6"/>
  </si>
  <si>
    <t>再委託19</t>
    <rPh sb="0" eb="3">
      <t>サイイタク</t>
    </rPh>
    <phoneticPr fontId="6"/>
  </si>
  <si>
    <t>再委託20</t>
    <rPh sb="0" eb="3">
      <t>サイイタク</t>
    </rPh>
    <phoneticPr fontId="6"/>
  </si>
  <si>
    <t>再委託21</t>
    <rPh sb="0" eb="3">
      <t>サイイタク</t>
    </rPh>
    <phoneticPr fontId="6"/>
  </si>
  <si>
    <t>再委託22</t>
    <rPh sb="0" eb="3">
      <t>サイイタク</t>
    </rPh>
    <phoneticPr fontId="6"/>
  </si>
  <si>
    <t>再委託23</t>
    <rPh sb="0" eb="3">
      <t>サイイタク</t>
    </rPh>
    <phoneticPr fontId="6"/>
  </si>
  <si>
    <t>再委託24</t>
    <rPh sb="0" eb="3">
      <t>サイイタク</t>
    </rPh>
    <phoneticPr fontId="6"/>
  </si>
  <si>
    <t>再委託25</t>
    <rPh sb="0" eb="3">
      <t>サイイタク</t>
    </rPh>
    <phoneticPr fontId="6"/>
  </si>
  <si>
    <t>再委託26</t>
    <rPh sb="0" eb="3">
      <t>サイイタク</t>
    </rPh>
    <phoneticPr fontId="6"/>
  </si>
  <si>
    <t>再委託27</t>
    <rPh sb="0" eb="3">
      <t>サイイタク</t>
    </rPh>
    <phoneticPr fontId="6"/>
  </si>
  <si>
    <t>再委託28</t>
    <rPh sb="0" eb="3">
      <t>サイイタク</t>
    </rPh>
    <phoneticPr fontId="6"/>
  </si>
  <si>
    <t>再委託29</t>
    <rPh sb="0" eb="3">
      <t>サイイタク</t>
    </rPh>
    <phoneticPr fontId="6"/>
  </si>
  <si>
    <t>再委託30</t>
    <rPh sb="0" eb="3">
      <t>サイイタク</t>
    </rPh>
    <phoneticPr fontId="6"/>
  </si>
  <si>
    <t>提出日（改定日）：</t>
    <rPh sb="0" eb="3">
      <t>テイシュツビ</t>
    </rPh>
    <rPh sb="4" eb="7">
      <t>カイテイビ</t>
    </rPh>
    <phoneticPr fontId="7"/>
  </si>
  <si>
    <t>人件費</t>
    <phoneticPr fontId="7"/>
  </si>
  <si>
    <t>謝金</t>
    <phoneticPr fontId="7"/>
  </si>
  <si>
    <t>（単位：円）</t>
    <phoneticPr fontId="7"/>
  </si>
  <si>
    <t>再委託31</t>
    <rPh sb="0" eb="3">
      <t>サイイタク</t>
    </rPh>
    <phoneticPr fontId="6"/>
  </si>
  <si>
    <t>再委託32</t>
    <rPh sb="0" eb="3">
      <t>サイイタク</t>
    </rPh>
    <phoneticPr fontId="6"/>
  </si>
  <si>
    <t>再委託33</t>
    <rPh sb="0" eb="3">
      <t>サイイタク</t>
    </rPh>
    <phoneticPr fontId="6"/>
  </si>
  <si>
    <t>再委託34</t>
    <rPh sb="0" eb="3">
      <t>サイイタク</t>
    </rPh>
    <phoneticPr fontId="6"/>
  </si>
  <si>
    <t>再委託35</t>
    <rPh sb="0" eb="3">
      <t>サイイタク</t>
    </rPh>
    <phoneticPr fontId="6"/>
  </si>
  <si>
    <t>研究開発担当者名：</t>
    <rPh sb="0" eb="2">
      <t>ケンキュウ</t>
    </rPh>
    <rPh sb="2" eb="4">
      <t>カイハツ</t>
    </rPh>
    <rPh sb="4" eb="7">
      <t>タントウシャ</t>
    </rPh>
    <rPh sb="7" eb="8">
      <t>メイ</t>
    </rPh>
    <phoneticPr fontId="7"/>
  </si>
  <si>
    <t>研究開発担当者E-mailアドレス：</t>
    <rPh sb="0" eb="2">
      <t>ケンキュウ</t>
    </rPh>
    <rPh sb="2" eb="4">
      <t>カイハツ</t>
    </rPh>
    <rPh sb="4" eb="7">
      <t>タントウシャ</t>
    </rPh>
    <phoneticPr fontId="7"/>
  </si>
  <si>
    <t>研究開発担当者事務連絡担当者
E-mailアドレス：</t>
    <rPh sb="0" eb="2">
      <t>ケンキュウ</t>
    </rPh>
    <rPh sb="2" eb="4">
      <t>カイハツ</t>
    </rPh>
    <rPh sb="4" eb="7">
      <t>タントウシャ</t>
    </rPh>
    <rPh sb="7" eb="9">
      <t>ジム</t>
    </rPh>
    <rPh sb="9" eb="11">
      <t>レンラク</t>
    </rPh>
    <rPh sb="11" eb="14">
      <t>タントウシャ</t>
    </rPh>
    <phoneticPr fontId="7"/>
  </si>
  <si>
    <t>研究開発担当者事務連絡担当者氏名：</t>
    <rPh sb="0" eb="2">
      <t>ケンキュウ</t>
    </rPh>
    <rPh sb="2" eb="4">
      <t>カイハツ</t>
    </rPh>
    <rPh sb="4" eb="7">
      <t>タントウシャ</t>
    </rPh>
    <rPh sb="7" eb="9">
      <t>ジム</t>
    </rPh>
    <rPh sb="9" eb="11">
      <t>レンラク</t>
    </rPh>
    <rPh sb="11" eb="14">
      <t>タントウシャ</t>
    </rPh>
    <rPh sb="14" eb="16">
      <t>シメイ</t>
    </rPh>
    <phoneticPr fontId="7"/>
  </si>
  <si>
    <t>研究開発担当者所属部署・役職①</t>
    <rPh sb="0" eb="2">
      <t>ケンキュウ</t>
    </rPh>
    <rPh sb="2" eb="4">
      <t>カイハツ</t>
    </rPh>
    <rPh sb="4" eb="7">
      <t>タントウシャ</t>
    </rPh>
    <rPh sb="7" eb="9">
      <t>ショゾク</t>
    </rPh>
    <rPh sb="9" eb="11">
      <t>ブショ</t>
    </rPh>
    <rPh sb="12" eb="14">
      <t>ヤクショク</t>
    </rPh>
    <phoneticPr fontId="13"/>
  </si>
  <si>
    <t>委託費(税込額)</t>
    <rPh sb="0" eb="2">
      <t>イタク</t>
    </rPh>
    <rPh sb="2" eb="3">
      <t>ヒ</t>
    </rPh>
    <rPh sb="4" eb="6">
      <t>ゼイコ</t>
    </rPh>
    <rPh sb="6" eb="7">
      <t>ガク</t>
    </rPh>
    <phoneticPr fontId="13"/>
  </si>
  <si>
    <t>研究開発担当者所属・役職：</t>
    <rPh sb="0" eb="2">
      <t>ケンキュウ</t>
    </rPh>
    <rPh sb="2" eb="4">
      <t>カイハツ</t>
    </rPh>
    <rPh sb="4" eb="7">
      <t>タントウシャ</t>
    </rPh>
    <rPh sb="7" eb="9">
      <t>ショゾク</t>
    </rPh>
    <rPh sb="10" eb="12">
      <t>ヤクショク</t>
    </rPh>
    <phoneticPr fontId="7"/>
  </si>
  <si>
    <t>当年度委託期間開始日</t>
    <rPh sb="0" eb="3">
      <t>トウネンド</t>
    </rPh>
    <rPh sb="3" eb="5">
      <t>イタク</t>
    </rPh>
    <rPh sb="5" eb="7">
      <t>キカン</t>
    </rPh>
    <rPh sb="7" eb="10">
      <t>カイシビ</t>
    </rPh>
    <phoneticPr fontId="13"/>
  </si>
  <si>
    <t>当年度委託期間終了日</t>
    <rPh sb="0" eb="3">
      <t>トウネンド</t>
    </rPh>
    <rPh sb="3" eb="5">
      <t>イタク</t>
    </rPh>
    <rPh sb="5" eb="7">
      <t>キカン</t>
    </rPh>
    <rPh sb="7" eb="9">
      <t>シュウリョウ</t>
    </rPh>
    <rPh sb="9" eb="10">
      <t>ヒ</t>
    </rPh>
    <phoneticPr fontId="13"/>
  </si>
  <si>
    <r>
      <t xml:space="preserve">当年度目的：
</t>
    </r>
    <r>
      <rPr>
        <sz val="11"/>
        <color rgb="FFFF0000"/>
        <rFont val="ＭＳ 明朝"/>
        <family val="1"/>
        <charset val="128"/>
      </rPr>
      <t>（300～500字程度で、公開可能なもの</t>
    </r>
    <r>
      <rPr>
        <sz val="12"/>
        <rFont val="ＭＳ 明朝"/>
        <family val="1"/>
        <charset val="128"/>
      </rPr>
      <t>）</t>
    </r>
    <rPh sb="0" eb="3">
      <t>トウネンド</t>
    </rPh>
    <rPh sb="3" eb="5">
      <t>モクテキ</t>
    </rPh>
    <rPh sb="20" eb="22">
      <t>コウカイ</t>
    </rPh>
    <rPh sb="22" eb="24">
      <t>カノウ</t>
    </rPh>
    <phoneticPr fontId="13"/>
  </si>
  <si>
    <t>＜経費等内訳書＞2019年度</t>
    <rPh sb="1" eb="3">
      <t>ケイヒ</t>
    </rPh>
    <rPh sb="3" eb="4">
      <t>ナド</t>
    </rPh>
    <rPh sb="4" eb="7">
      <t>ウチワケショ</t>
    </rPh>
    <rPh sb="12" eb="14">
      <t>ネンド</t>
    </rPh>
    <phoneticPr fontId="7"/>
  </si>
  <si>
    <t>e-Rad課題ID：</t>
    <rPh sb="5" eb="7">
      <t>カダイ</t>
    </rPh>
    <phoneticPr fontId="7"/>
  </si>
  <si>
    <t>～</t>
  </si>
  <si>
    <t>直接経費の</t>
  </si>
  <si>
    <t>％</t>
  </si>
  <si>
    <t>E-mailアドレス</t>
  </si>
  <si>
    <t>事業名・プログラム名、課題管理番号付与ルール（2019年度）</t>
    <rPh sb="0" eb="2">
      <t>ジギョウ</t>
    </rPh>
    <rPh sb="2" eb="3">
      <t>メイ</t>
    </rPh>
    <rPh sb="9" eb="10">
      <t>メイ</t>
    </rPh>
    <rPh sb="11" eb="13">
      <t>カダイ</t>
    </rPh>
    <rPh sb="13" eb="15">
      <t>カンリ</t>
    </rPh>
    <rPh sb="15" eb="17">
      <t>バンゴウ</t>
    </rPh>
    <rPh sb="17" eb="19">
      <t>フヨ</t>
    </rPh>
    <rPh sb="27" eb="29">
      <t>ネンド</t>
    </rPh>
    <phoneticPr fontId="13"/>
  </si>
  <si>
    <t>課題管理番号の構成　　契約年度＋（西暦下2桁）＋下記項目（事業名orプログラム名番号2桁＋契約単位連番3桁＋本契約or再委託記号＋本契約の分担or再委託の連番＋実施の年度目情報）</t>
    <rPh sb="0" eb="2">
      <t>カダイ</t>
    </rPh>
    <rPh sb="2" eb="4">
      <t>カンリ</t>
    </rPh>
    <rPh sb="4" eb="6">
      <t>バンゴウ</t>
    </rPh>
    <rPh sb="7" eb="9">
      <t>コウセイ</t>
    </rPh>
    <rPh sb="11" eb="13">
      <t>ケイヤク</t>
    </rPh>
    <rPh sb="13" eb="15">
      <t>ネンド</t>
    </rPh>
    <rPh sb="17" eb="19">
      <t>セイレキ</t>
    </rPh>
    <rPh sb="19" eb="20">
      <t>シモ</t>
    </rPh>
    <rPh sb="21" eb="22">
      <t>ケタ</t>
    </rPh>
    <rPh sb="24" eb="26">
      <t>カキ</t>
    </rPh>
    <rPh sb="26" eb="28">
      <t>コウモク</t>
    </rPh>
    <rPh sb="29" eb="31">
      <t>ジギョウ</t>
    </rPh>
    <rPh sb="31" eb="32">
      <t>メイ</t>
    </rPh>
    <rPh sb="39" eb="40">
      <t>メイ</t>
    </rPh>
    <rPh sb="40" eb="42">
      <t>バンゴウ</t>
    </rPh>
    <rPh sb="43" eb="44">
      <t>ケタ</t>
    </rPh>
    <rPh sb="45" eb="47">
      <t>ケイヤク</t>
    </rPh>
    <rPh sb="47" eb="49">
      <t>タンイ</t>
    </rPh>
    <rPh sb="49" eb="51">
      <t>レンバン</t>
    </rPh>
    <rPh sb="52" eb="53">
      <t>ケタ</t>
    </rPh>
    <rPh sb="54" eb="57">
      <t>ホンケイヤク</t>
    </rPh>
    <rPh sb="59" eb="62">
      <t>サイイタク</t>
    </rPh>
    <rPh sb="62" eb="64">
      <t>キゴウ</t>
    </rPh>
    <rPh sb="65" eb="68">
      <t>ホンケイヤク</t>
    </rPh>
    <rPh sb="69" eb="71">
      <t>ブンタン</t>
    </rPh>
    <rPh sb="73" eb="76">
      <t>サイイタク</t>
    </rPh>
    <rPh sb="77" eb="79">
      <t>レンバン</t>
    </rPh>
    <rPh sb="80" eb="82">
      <t>ジッシ</t>
    </rPh>
    <rPh sb="83" eb="85">
      <t>ネンド</t>
    </rPh>
    <rPh sb="85" eb="86">
      <t>メ</t>
    </rPh>
    <rPh sb="86" eb="88">
      <t>ジョウホウ</t>
    </rPh>
    <phoneticPr fontId="13"/>
  </si>
  <si>
    <t>部署名</t>
    <rPh sb="0" eb="3">
      <t>ブショメイ</t>
    </rPh>
    <phoneticPr fontId="13"/>
  </si>
  <si>
    <t>省庁
独法</t>
    <rPh sb="0" eb="2">
      <t>ショウチョウ</t>
    </rPh>
    <rPh sb="3" eb="5">
      <t>ドクホウ</t>
    </rPh>
    <phoneticPr fontId="13"/>
  </si>
  <si>
    <t>事業名
※括弧書きの数字は事業名の識別コードですので、契約書記入項目入力シートには記載しないでください。</t>
    <rPh sb="0" eb="2">
      <t>ジギョウ</t>
    </rPh>
    <rPh sb="2" eb="3">
      <t>メイ</t>
    </rPh>
    <rPh sb="5" eb="8">
      <t>カッコガ</t>
    </rPh>
    <rPh sb="10" eb="12">
      <t>スウジ</t>
    </rPh>
    <rPh sb="13" eb="15">
      <t>ジギョウ</t>
    </rPh>
    <rPh sb="15" eb="16">
      <t>メイ</t>
    </rPh>
    <rPh sb="17" eb="19">
      <t>シキベツ</t>
    </rPh>
    <rPh sb="27" eb="30">
      <t>ケイヤクショ</t>
    </rPh>
    <rPh sb="30" eb="32">
      <t>キニュウ</t>
    </rPh>
    <rPh sb="32" eb="34">
      <t>コウモク</t>
    </rPh>
    <rPh sb="34" eb="36">
      <t>ニュウリョク</t>
    </rPh>
    <rPh sb="41" eb="43">
      <t>キサイ</t>
    </rPh>
    <phoneticPr fontId="13"/>
  </si>
  <si>
    <t>プログラム名
※括弧書きの数字はプログラム名の識別コードですので、契約書記入項目入力シートには記載しないでください。</t>
    <rPh sb="5" eb="6">
      <t>メイ</t>
    </rPh>
    <rPh sb="21" eb="22">
      <t>メイ</t>
    </rPh>
    <phoneticPr fontId="13"/>
  </si>
  <si>
    <t>連携分野</t>
    <rPh sb="0" eb="2">
      <t>レンケイ</t>
    </rPh>
    <rPh sb="2" eb="4">
      <t>ブンヤ</t>
    </rPh>
    <phoneticPr fontId="13"/>
  </si>
  <si>
    <t>　　契約単位の連番(xxx：001～999の一連番号)</t>
    <rPh sb="2" eb="4">
      <t>ケイヤク</t>
    </rPh>
    <rPh sb="4" eb="6">
      <t>タンイ</t>
    </rPh>
    <rPh sb="7" eb="9">
      <t>レンバン</t>
    </rPh>
    <rPh sb="22" eb="24">
      <t>イチレン</t>
    </rPh>
    <rPh sb="24" eb="26">
      <t>バンゴウ</t>
    </rPh>
    <phoneticPr fontId="13"/>
  </si>
  <si>
    <t>　　本契約(h)・再委託契約(s)・補助事業（j)の区別</t>
    <rPh sb="12" eb="14">
      <t>ケイヤク</t>
    </rPh>
    <rPh sb="18" eb="20">
      <t>ホジョ</t>
    </rPh>
    <rPh sb="20" eb="22">
      <t>ジギョウ</t>
    </rPh>
    <phoneticPr fontId="13"/>
  </si>
  <si>
    <t>　　本契約の分担又は再委託契約の連番（ｙｙ：01～99の一連番号）※本契約や機関補助の場合は00</t>
    <rPh sb="2" eb="5">
      <t>ホンケイヤク</t>
    </rPh>
    <rPh sb="6" eb="8">
      <t>ブンタン</t>
    </rPh>
    <rPh sb="8" eb="9">
      <t>マタ</t>
    </rPh>
    <rPh sb="13" eb="15">
      <t>ケイヤク</t>
    </rPh>
    <rPh sb="28" eb="30">
      <t>イチレン</t>
    </rPh>
    <rPh sb="30" eb="32">
      <t>バンゴウ</t>
    </rPh>
    <rPh sb="34" eb="37">
      <t>ホンケイヤク</t>
    </rPh>
    <rPh sb="38" eb="40">
      <t>キカン</t>
    </rPh>
    <rPh sb="40" eb="42">
      <t>ホジョ</t>
    </rPh>
    <rPh sb="43" eb="45">
      <t>バアイ</t>
    </rPh>
    <phoneticPr fontId="13"/>
  </si>
  <si>
    <t>　　事業実施年度（zz：01～99年度目）</t>
    <rPh sb="17" eb="19">
      <t>ネンド</t>
    </rPh>
    <rPh sb="19" eb="20">
      <t>メ</t>
    </rPh>
    <phoneticPr fontId="13"/>
  </si>
  <si>
    <t>課題管理番号付与ルール</t>
    <rPh sb="0" eb="2">
      <t>カダイ</t>
    </rPh>
    <rPh sb="2" eb="4">
      <t>カンリ</t>
    </rPh>
    <rPh sb="4" eb="6">
      <t>バンゴウ</t>
    </rPh>
    <rPh sb="6" eb="8">
      <t>フヨ</t>
    </rPh>
    <phoneticPr fontId="13"/>
  </si>
  <si>
    <t>創薬戦略部</t>
    <rPh sb="0" eb="2">
      <t>ソウヤク</t>
    </rPh>
    <rPh sb="2" eb="5">
      <t>センリャクブ</t>
    </rPh>
    <phoneticPr fontId="7"/>
  </si>
  <si>
    <t>医薬品研究課(a)</t>
    <rPh sb="0" eb="3">
      <t>イヤクヒン</t>
    </rPh>
    <rPh sb="3" eb="5">
      <t>ケンキュウ</t>
    </rPh>
    <rPh sb="5" eb="6">
      <t>カ</t>
    </rPh>
    <phoneticPr fontId="13"/>
  </si>
  <si>
    <t>文科(m)</t>
    <rPh sb="0" eb="2">
      <t>モンカ</t>
    </rPh>
    <phoneticPr fontId="13"/>
  </si>
  <si>
    <r>
      <t>創薬等ライフサイエンス研究支援基盤事業</t>
    </r>
    <r>
      <rPr>
        <strike/>
        <sz val="12"/>
        <rFont val="Meiryo UI"/>
        <family val="3"/>
        <charset val="128"/>
      </rPr>
      <t>(01)</t>
    </r>
    <rPh sb="0" eb="3">
      <t>ソウヤクナド</t>
    </rPh>
    <rPh sb="11" eb="13">
      <t>ケンキュウ</t>
    </rPh>
    <rPh sb="13" eb="15">
      <t>シエン</t>
    </rPh>
    <rPh sb="15" eb="17">
      <t>キバン</t>
    </rPh>
    <rPh sb="17" eb="19">
      <t>ジギョウ</t>
    </rPh>
    <phoneticPr fontId="13"/>
  </si>
  <si>
    <t>①</t>
    <phoneticPr fontId="13"/>
  </si>
  <si>
    <t>19am0101xxxｊyyzz</t>
  </si>
  <si>
    <t>革新的バイオ医薬品創出基盤技術開発(03)</t>
    <rPh sb="0" eb="3">
      <t>カクシンテキ</t>
    </rPh>
    <rPh sb="6" eb="9">
      <t>イヤクヒン</t>
    </rPh>
    <rPh sb="9" eb="11">
      <t>ソウシュツ</t>
    </rPh>
    <rPh sb="11" eb="13">
      <t>キバン</t>
    </rPh>
    <rPh sb="13" eb="15">
      <t>ギジュツ</t>
    </rPh>
    <rPh sb="15" eb="17">
      <t>カイハツ</t>
    </rPh>
    <phoneticPr fontId="13"/>
  </si>
  <si>
    <t>廃止</t>
    <rPh sb="0" eb="2">
      <t>ハイシ</t>
    </rPh>
    <phoneticPr fontId="7"/>
  </si>
  <si>
    <t>先端的バイオ創薬等基盤技術開発事業</t>
    <rPh sb="0" eb="3">
      <t>センタンテキ</t>
    </rPh>
    <rPh sb="6" eb="8">
      <t>ソウヤク</t>
    </rPh>
    <rPh sb="8" eb="9">
      <t>トウ</t>
    </rPh>
    <rPh sb="9" eb="11">
      <t>キバン</t>
    </rPh>
    <rPh sb="11" eb="13">
      <t>ギジュツ</t>
    </rPh>
    <rPh sb="13" eb="15">
      <t>カイハツ</t>
    </rPh>
    <rPh sb="15" eb="17">
      <t>ジギョウ</t>
    </rPh>
    <phoneticPr fontId="7"/>
  </si>
  <si>
    <t>①</t>
    <phoneticPr fontId="13"/>
  </si>
  <si>
    <t>19am0401xxx(hまたはs)yyzz</t>
    <phoneticPr fontId="7"/>
  </si>
  <si>
    <t>新規追加</t>
    <rPh sb="0" eb="2">
      <t>シンキ</t>
    </rPh>
    <rPh sb="2" eb="4">
      <t>ツイカ</t>
    </rPh>
    <phoneticPr fontId="7"/>
  </si>
  <si>
    <t>革新的先端研究開発支援事業</t>
    <rPh sb="0" eb="3">
      <t>カクシンテキ</t>
    </rPh>
    <rPh sb="3" eb="5">
      <t>センタン</t>
    </rPh>
    <rPh sb="5" eb="7">
      <t>ケンキュウ</t>
    </rPh>
    <rPh sb="7" eb="9">
      <t>カイハツ</t>
    </rPh>
    <rPh sb="9" eb="11">
      <t>シエン</t>
    </rPh>
    <rPh sb="11" eb="13">
      <t>ジギョウ</t>
    </rPh>
    <phoneticPr fontId="13"/>
  </si>
  <si>
    <t>インキュベートタイプ(00)</t>
    <phoneticPr fontId="13"/>
  </si>
  <si>
    <t>厚労(k)</t>
    <rPh sb="0" eb="2">
      <t>コウロウ</t>
    </rPh>
    <phoneticPr fontId="13"/>
  </si>
  <si>
    <r>
      <t>創薬基盤推進研究事業</t>
    </r>
    <r>
      <rPr>
        <strike/>
        <sz val="12"/>
        <rFont val="Meiryo UI"/>
        <family val="3"/>
        <charset val="128"/>
      </rPr>
      <t>(01)</t>
    </r>
    <rPh sb="0" eb="2">
      <t>ソウヤク</t>
    </rPh>
    <rPh sb="2" eb="4">
      <t>キバン</t>
    </rPh>
    <rPh sb="4" eb="6">
      <t>スイシン</t>
    </rPh>
    <rPh sb="6" eb="8">
      <t>ケンキュウ</t>
    </rPh>
    <rPh sb="8" eb="10">
      <t>ジギョウ</t>
    </rPh>
    <phoneticPr fontId="13"/>
  </si>
  <si>
    <t>19ak0101xxx(hまたはs)yyzz</t>
  </si>
  <si>
    <t>経産(e)</t>
    <rPh sb="0" eb="2">
      <t>ケイサン</t>
    </rPh>
    <phoneticPr fontId="13"/>
  </si>
  <si>
    <r>
      <t>次世代治療・診断実現のための創薬基盤技術開発事業</t>
    </r>
    <r>
      <rPr>
        <strike/>
        <sz val="12"/>
        <rFont val="Meiryo UI"/>
        <family val="3"/>
        <charset val="128"/>
      </rPr>
      <t>(01)</t>
    </r>
    <rPh sb="0" eb="3">
      <t>ジセダイ</t>
    </rPh>
    <rPh sb="3" eb="5">
      <t>チリョウ</t>
    </rPh>
    <rPh sb="6" eb="8">
      <t>シンダン</t>
    </rPh>
    <rPh sb="8" eb="10">
      <t>ジツゲン</t>
    </rPh>
    <rPh sb="14" eb="16">
      <t>ソウヤク</t>
    </rPh>
    <rPh sb="16" eb="18">
      <t>キバン</t>
    </rPh>
    <rPh sb="18" eb="20">
      <t>ギジュツ</t>
    </rPh>
    <rPh sb="20" eb="22">
      <t>カイハツ</t>
    </rPh>
    <rPh sb="22" eb="24">
      <t>ジギョウ</t>
    </rPh>
    <phoneticPr fontId="13"/>
  </si>
  <si>
    <t>19ae0101xxx(hまたはs)yyzz</t>
    <phoneticPr fontId="7"/>
  </si>
  <si>
    <t>遺伝子・細胞治療研究開発基盤事業</t>
    <phoneticPr fontId="7"/>
  </si>
  <si>
    <t>再生医療・遺伝子治療の産業化に向けた基盤技術開発事業</t>
    <phoneticPr fontId="7"/>
  </si>
  <si>
    <t>遺伝子治療製造技術開発</t>
    <rPh sb="5" eb="7">
      <t>セイゾウ</t>
    </rPh>
    <rPh sb="7" eb="9">
      <t>ギジュツ</t>
    </rPh>
    <phoneticPr fontId="7"/>
  </si>
  <si>
    <t>19ae0201xxx(hまたはs)yyzz</t>
    <phoneticPr fontId="7"/>
  </si>
  <si>
    <t>NEDO(e)</t>
    <phoneticPr fontId="13"/>
  </si>
  <si>
    <t>次世代治療・診断実現のための創薬基盤技術開発事業(01)</t>
    <rPh sb="0" eb="3">
      <t>ジセダイ</t>
    </rPh>
    <rPh sb="3" eb="5">
      <t>チリョウ</t>
    </rPh>
    <rPh sb="6" eb="8">
      <t>シンダン</t>
    </rPh>
    <rPh sb="8" eb="10">
      <t>ジツゲン</t>
    </rPh>
    <rPh sb="14" eb="16">
      <t>ソウヤク</t>
    </rPh>
    <rPh sb="16" eb="18">
      <t>キバン</t>
    </rPh>
    <rPh sb="18" eb="20">
      <t>ギジュツ</t>
    </rPh>
    <rPh sb="20" eb="22">
      <t>カイハツ</t>
    </rPh>
    <rPh sb="22" eb="24">
      <t>ジギョウ</t>
    </rPh>
    <phoneticPr fontId="13"/>
  </si>
  <si>
    <t>戦略推進部</t>
  </si>
  <si>
    <t>再生医療研究課(b)</t>
    <rPh sb="0" eb="2">
      <t>サイセイ</t>
    </rPh>
    <rPh sb="2" eb="4">
      <t>イリョウ</t>
    </rPh>
    <rPh sb="4" eb="6">
      <t>ケンキュウ</t>
    </rPh>
    <rPh sb="6" eb="7">
      <t>カ</t>
    </rPh>
    <phoneticPr fontId="13"/>
  </si>
  <si>
    <t>JST(m)</t>
    <phoneticPr fontId="13"/>
  </si>
  <si>
    <t>再生医療実現拠点ネットワークプログラム</t>
    <rPh sb="0" eb="2">
      <t>サイセイ</t>
    </rPh>
    <rPh sb="2" eb="4">
      <t>イリョウ</t>
    </rPh>
    <rPh sb="4" eb="6">
      <t>ジツゲン</t>
    </rPh>
    <rPh sb="6" eb="8">
      <t>キョテン</t>
    </rPh>
    <phoneticPr fontId="7"/>
  </si>
  <si>
    <t>iPS細胞研究中核拠点(01)、疾患・組織別実用化研究拠点（拠点Ａ）(02)、疾患・組織別実用化研究拠点（拠点B）(03)、技術開発個別課題(04)、再生医療の実現化ハイウェイ(05)、幹細胞・再生医学イノベーション創出プログラム(07)、疾患特異的iPS細胞の利活用促進・難病研究加速プログラム（08）</t>
    <rPh sb="93" eb="96">
      <t>カンサイボウ</t>
    </rPh>
    <rPh sb="97" eb="99">
      <t>サイセイ</t>
    </rPh>
    <rPh sb="99" eb="101">
      <t>イガク</t>
    </rPh>
    <rPh sb="108" eb="110">
      <t>ソウシュツ</t>
    </rPh>
    <phoneticPr fontId="13"/>
  </si>
  <si>
    <t>④</t>
    <phoneticPr fontId="13"/>
  </si>
  <si>
    <t>19bm(01-05,07,08のいずれか)04xxx(hまたはs)yyzz</t>
  </si>
  <si>
    <t>再生医療実用化研究事業(01)</t>
    <rPh sb="0" eb="2">
      <t>サイセイ</t>
    </rPh>
    <rPh sb="2" eb="4">
      <t>イリョウ</t>
    </rPh>
    <rPh sb="4" eb="7">
      <t>ジツヨウカ</t>
    </rPh>
    <rPh sb="7" eb="9">
      <t>ケンキュウ</t>
    </rPh>
    <rPh sb="9" eb="11">
      <t>ジギョウ</t>
    </rPh>
    <phoneticPr fontId="13"/>
  </si>
  <si>
    <t>19bk0104xxx(hまたはs)yyzz</t>
  </si>
  <si>
    <t>再生医療臨床研究促進基盤整備事業(02)</t>
    <rPh sb="0" eb="2">
      <t>サイセイ</t>
    </rPh>
    <rPh sb="2" eb="4">
      <t>イリョウ</t>
    </rPh>
    <rPh sb="4" eb="6">
      <t>リンショウ</t>
    </rPh>
    <rPh sb="6" eb="8">
      <t>ケンキュウ</t>
    </rPh>
    <rPh sb="8" eb="10">
      <t>ソクシン</t>
    </rPh>
    <rPh sb="10" eb="12">
      <t>キバン</t>
    </rPh>
    <rPh sb="12" eb="14">
      <t>セイビ</t>
    </rPh>
    <rPh sb="14" eb="16">
      <t>ジギョウ</t>
    </rPh>
    <phoneticPr fontId="13"/>
  </si>
  <si>
    <t>19bk0204xxx(hまたはs)yyzz</t>
  </si>
  <si>
    <t>再生医療の産業化に向けた評価基盤技術開発事業</t>
    <rPh sb="0" eb="2">
      <t>サイセイ</t>
    </rPh>
    <rPh sb="2" eb="4">
      <t>イリョウ</t>
    </rPh>
    <rPh sb="5" eb="8">
      <t>サンギョウカ</t>
    </rPh>
    <rPh sb="9" eb="10">
      <t>ム</t>
    </rPh>
    <rPh sb="12" eb="14">
      <t>ヒョウカ</t>
    </rPh>
    <rPh sb="14" eb="16">
      <t>キバン</t>
    </rPh>
    <rPh sb="16" eb="18">
      <t>ギジュツ</t>
    </rPh>
    <rPh sb="18" eb="20">
      <t>カイハツ</t>
    </rPh>
    <rPh sb="20" eb="22">
      <t>ジギョウ</t>
    </rPh>
    <phoneticPr fontId="13"/>
  </si>
  <si>
    <t>再生医療等の産業化に向けた評価手法等の開発(01)</t>
    <phoneticPr fontId="13"/>
  </si>
  <si>
    <t>NEDO(e)</t>
    <phoneticPr fontId="13"/>
  </si>
  <si>
    <t>再生医療の産業化に向けた細胞製造・加工システムの開発(02)</t>
    <phoneticPr fontId="13"/>
  </si>
  <si>
    <t>④</t>
    <phoneticPr fontId="13"/>
  </si>
  <si>
    <r>
      <t>再生医療</t>
    </r>
    <r>
      <rPr>
        <sz val="12"/>
        <color rgb="FFFF0000"/>
        <rFont val="Meiryo UI"/>
        <family val="3"/>
        <charset val="128"/>
      </rPr>
      <t>・遺伝子治療</t>
    </r>
    <r>
      <rPr>
        <sz val="12"/>
        <rFont val="Meiryo UI"/>
        <family val="3"/>
        <charset val="128"/>
      </rPr>
      <t>の産業化に向けた評価基盤技術開発事業</t>
    </r>
    <rPh sb="0" eb="2">
      <t>サイセイ</t>
    </rPh>
    <rPh sb="2" eb="4">
      <t>イリョウ</t>
    </rPh>
    <rPh sb="11" eb="14">
      <t>サンギョウカ</t>
    </rPh>
    <rPh sb="15" eb="16">
      <t>ム</t>
    </rPh>
    <rPh sb="18" eb="20">
      <t>ヒョウカ</t>
    </rPh>
    <rPh sb="20" eb="22">
      <t>キバン</t>
    </rPh>
    <rPh sb="22" eb="24">
      <t>ギジュツ</t>
    </rPh>
    <rPh sb="24" eb="26">
      <t>カイハツ</t>
    </rPh>
    <rPh sb="26" eb="28">
      <t>ジギョウ</t>
    </rPh>
    <phoneticPr fontId="7"/>
  </si>
  <si>
    <t>再生医療技術を応用した創薬支援基盤技術の開発（03）</t>
    <phoneticPr fontId="7"/>
  </si>
  <si>
    <t>④</t>
    <phoneticPr fontId="13"/>
  </si>
  <si>
    <t>19be0304xxx(hまたはs)yyzz</t>
  </si>
  <si>
    <t>一部修正</t>
    <rPh sb="0" eb="2">
      <t>イチブ</t>
    </rPh>
    <rPh sb="2" eb="4">
      <t>シュウセイ</t>
    </rPh>
    <phoneticPr fontId="7"/>
  </si>
  <si>
    <t>がん研究課(c)</t>
    <rPh sb="2" eb="4">
      <t>ケンキュウ</t>
    </rPh>
    <rPh sb="4" eb="5">
      <t>カ</t>
    </rPh>
    <phoneticPr fontId="13"/>
  </si>
  <si>
    <t>次世代がん医療創生研究事業(01)</t>
    <phoneticPr fontId="13"/>
  </si>
  <si>
    <t>⑥</t>
    <phoneticPr fontId="13"/>
  </si>
  <si>
    <t>19cm0106xxx(hまたはs)yyzz</t>
  </si>
  <si>
    <t>革新的がん医療実用化研究事業(01)</t>
    <rPh sb="0" eb="2">
      <t>カクシン</t>
    </rPh>
    <phoneticPr fontId="13"/>
  </si>
  <si>
    <t>19ck0106xxx(hまたはs)yyzz</t>
  </si>
  <si>
    <t>脳と心の研究課(d)</t>
    <rPh sb="0" eb="1">
      <t>ノウ</t>
    </rPh>
    <rPh sb="2" eb="3">
      <t>ココロ</t>
    </rPh>
    <rPh sb="4" eb="6">
      <t>ケンキュウ</t>
    </rPh>
    <rPh sb="6" eb="7">
      <t>カ</t>
    </rPh>
    <phoneticPr fontId="13"/>
  </si>
  <si>
    <t>脳科学研究戦略推進プログラム(01)</t>
    <rPh sb="0" eb="1">
      <t>ノウ</t>
    </rPh>
    <rPh sb="1" eb="3">
      <t>カガク</t>
    </rPh>
    <rPh sb="3" eb="5">
      <t>ケンキュウ</t>
    </rPh>
    <rPh sb="5" eb="7">
      <t>センリャク</t>
    </rPh>
    <rPh sb="7" eb="9">
      <t>スイシン</t>
    </rPh>
    <phoneticPr fontId="13"/>
  </si>
  <si>
    <t>⑦</t>
    <phoneticPr fontId="13"/>
  </si>
  <si>
    <t>19dm0107xxx(hまたはs)yyzz</t>
  </si>
  <si>
    <t>革新的技術による脳機能ネットワークの全容解明プロジェクト(02)</t>
    <rPh sb="0" eb="3">
      <t>カクシンテキ</t>
    </rPh>
    <rPh sb="3" eb="5">
      <t>ギジュツ</t>
    </rPh>
    <rPh sb="8" eb="11">
      <t>ノウキノウ</t>
    </rPh>
    <rPh sb="18" eb="20">
      <t>ゼンヨウ</t>
    </rPh>
    <rPh sb="20" eb="22">
      <t>カイメイ</t>
    </rPh>
    <phoneticPr fontId="13"/>
  </si>
  <si>
    <t>19dm0207xxx(hまたはs)yyzz</t>
  </si>
  <si>
    <t>戦略的国際脳科学研究推進プログラム(03)</t>
    <rPh sb="0" eb="3">
      <t>センリャクテキ</t>
    </rPh>
    <rPh sb="3" eb="5">
      <t>コクサイ</t>
    </rPh>
    <rPh sb="5" eb="6">
      <t>ノウ</t>
    </rPh>
    <rPh sb="6" eb="8">
      <t>カガク</t>
    </rPh>
    <rPh sb="8" eb="10">
      <t>ケンキュウ</t>
    </rPh>
    <rPh sb="10" eb="12">
      <t>スイシン</t>
    </rPh>
    <phoneticPr fontId="13"/>
  </si>
  <si>
    <t>⑦</t>
    <phoneticPr fontId="13"/>
  </si>
  <si>
    <t>19dm0307xxx(hまたはs)yyzz</t>
    <phoneticPr fontId="7"/>
  </si>
  <si>
    <t>長寿・障害総合研究事業</t>
    <rPh sb="0" eb="2">
      <t>チョウジュ</t>
    </rPh>
    <rPh sb="3" eb="5">
      <t>ショウガイ</t>
    </rPh>
    <rPh sb="5" eb="7">
      <t>ソウゴウ</t>
    </rPh>
    <rPh sb="7" eb="9">
      <t>ケンキュウ</t>
    </rPh>
    <rPh sb="9" eb="11">
      <t>ジギョウ</t>
    </rPh>
    <phoneticPr fontId="13"/>
  </si>
  <si>
    <t>長寿科学研究開発事業(01)</t>
    <phoneticPr fontId="13"/>
  </si>
  <si>
    <t>⑩</t>
    <phoneticPr fontId="13"/>
  </si>
  <si>
    <t>19dk0110xxx(hまたはs)yyzz</t>
  </si>
  <si>
    <t>認知症研究開発事業）(02)</t>
    <phoneticPr fontId="13"/>
  </si>
  <si>
    <t>19dk0207xxx(hまたはs)yyzz</t>
  </si>
  <si>
    <t>障害者対策総合研究開発事業（身体・知的等障害分野）(03)</t>
    <rPh sb="14" eb="16">
      <t>シンタイ</t>
    </rPh>
    <rPh sb="17" eb="19">
      <t>チテキ</t>
    </rPh>
    <rPh sb="19" eb="20">
      <t>トウ</t>
    </rPh>
    <rPh sb="20" eb="22">
      <t>ショウガイ</t>
    </rPh>
    <rPh sb="22" eb="24">
      <t>ブンヤ</t>
    </rPh>
    <phoneticPr fontId="13"/>
  </si>
  <si>
    <t>19dk0310xxx(hまたはs)yyzz</t>
  </si>
  <si>
    <t>障害者対策総合研究開発事業（感覚器障害分野）(03)</t>
    <rPh sb="14" eb="17">
      <t>カンカクキ</t>
    </rPh>
    <rPh sb="17" eb="19">
      <t>ショウガイ</t>
    </rPh>
    <rPh sb="19" eb="21">
      <t>ブンヤ</t>
    </rPh>
    <phoneticPr fontId="13"/>
  </si>
  <si>
    <t>障害者対策総合研究開発事業（精神障害分野）（03）</t>
    <rPh sb="14" eb="16">
      <t>セイシン</t>
    </rPh>
    <rPh sb="16" eb="18">
      <t>ショウガイ</t>
    </rPh>
    <rPh sb="18" eb="20">
      <t>ブンヤ</t>
    </rPh>
    <phoneticPr fontId="13"/>
  </si>
  <si>
    <t>19dk0307xxx(hまたはs)yyzz</t>
  </si>
  <si>
    <t>障害者対策総合研究開発事業（神経・筋疾患分野）(03)</t>
    <rPh sb="14" eb="16">
      <t>シンケイ</t>
    </rPh>
    <rPh sb="17" eb="18">
      <t>スジ</t>
    </rPh>
    <rPh sb="18" eb="20">
      <t>シッカン</t>
    </rPh>
    <rPh sb="20" eb="22">
      <t>ブンヤ</t>
    </rPh>
    <phoneticPr fontId="13"/>
  </si>
  <si>
    <t>認知症対策官民イノベーション実証基盤整備事業</t>
    <rPh sb="0" eb="2">
      <t>ニンチ</t>
    </rPh>
    <rPh sb="2" eb="3">
      <t>ショウ</t>
    </rPh>
    <rPh sb="3" eb="5">
      <t>タイサク</t>
    </rPh>
    <rPh sb="5" eb="7">
      <t>カンミン</t>
    </rPh>
    <rPh sb="14" eb="16">
      <t>ジッショウ</t>
    </rPh>
    <rPh sb="16" eb="18">
      <t>キバン</t>
    </rPh>
    <rPh sb="18" eb="20">
      <t>セイビ</t>
    </rPh>
    <rPh sb="20" eb="22">
      <t>ジギョウ</t>
    </rPh>
    <phoneticPr fontId="7"/>
  </si>
  <si>
    <t>⑦</t>
    <phoneticPr fontId="7"/>
  </si>
  <si>
    <t>19de0107xxx(hまたはs)yyzz</t>
    <phoneticPr fontId="7"/>
  </si>
  <si>
    <t>201906追加</t>
    <rPh sb="6" eb="8">
      <t>ツイカ</t>
    </rPh>
    <phoneticPr fontId="7"/>
  </si>
  <si>
    <t>難病研究課(e)</t>
    <rPh sb="0" eb="2">
      <t>ナンビョウ</t>
    </rPh>
    <rPh sb="2" eb="4">
      <t>ケンキュウ</t>
    </rPh>
    <rPh sb="4" eb="5">
      <t>カ</t>
    </rPh>
    <phoneticPr fontId="13"/>
  </si>
  <si>
    <t>難治性疾患実用化研究事業(01)</t>
    <rPh sb="0" eb="3">
      <t>ナンジセイ</t>
    </rPh>
    <rPh sb="3" eb="5">
      <t>シッカン</t>
    </rPh>
    <rPh sb="5" eb="8">
      <t>ジツヨウカ</t>
    </rPh>
    <rPh sb="8" eb="10">
      <t>ケンキュウ</t>
    </rPh>
    <rPh sb="10" eb="12">
      <t>ジギョウ</t>
    </rPh>
    <phoneticPr fontId="13"/>
  </si>
  <si>
    <t>⑨</t>
    <phoneticPr fontId="13"/>
  </si>
  <si>
    <t>19ek0109xxx(hまたはs)yyzz</t>
  </si>
  <si>
    <t>循環器疾患・糖尿病等生活習慣病対策実用化研究事業(02)</t>
    <rPh sb="0" eb="3">
      <t>ジュンカンキ</t>
    </rPh>
    <rPh sb="3" eb="5">
      <t>シッカン</t>
    </rPh>
    <rPh sb="6" eb="9">
      <t>トウニョウビョウ</t>
    </rPh>
    <rPh sb="9" eb="10">
      <t>トウ</t>
    </rPh>
    <rPh sb="10" eb="12">
      <t>セイカツ</t>
    </rPh>
    <rPh sb="12" eb="15">
      <t>シュウカンビョウ</t>
    </rPh>
    <rPh sb="15" eb="17">
      <t>タイサク</t>
    </rPh>
    <rPh sb="17" eb="20">
      <t>ジツヨウカ</t>
    </rPh>
    <rPh sb="20" eb="22">
      <t>ケンキュウ</t>
    </rPh>
    <rPh sb="22" eb="24">
      <t>ジギョウ</t>
    </rPh>
    <phoneticPr fontId="13"/>
  </si>
  <si>
    <t>19ek0210xxx(hまたはs)yyzz</t>
  </si>
  <si>
    <t>腎疾患実用化研究事業(03)</t>
    <rPh sb="0" eb="3">
      <t>ジンシッカン</t>
    </rPh>
    <rPh sb="3" eb="6">
      <t>ジツヨウカ</t>
    </rPh>
    <rPh sb="6" eb="8">
      <t>ケンキュウ</t>
    </rPh>
    <rPh sb="8" eb="10">
      <t>ジギョウ</t>
    </rPh>
    <phoneticPr fontId="13"/>
  </si>
  <si>
    <t>19ek0310xxx(hまたはs)yyzz</t>
  </si>
  <si>
    <t>免疫アレルギー疾患等実用化研究事業</t>
    <rPh sb="0" eb="2">
      <t>メンエキ</t>
    </rPh>
    <rPh sb="7" eb="9">
      <t>シッカン</t>
    </rPh>
    <rPh sb="9" eb="10">
      <t>トウ</t>
    </rPh>
    <rPh sb="10" eb="13">
      <t>ジツヨウカ</t>
    </rPh>
    <rPh sb="13" eb="15">
      <t>ケンキュウ</t>
    </rPh>
    <rPh sb="15" eb="17">
      <t>ジギョウ</t>
    </rPh>
    <phoneticPr fontId="13"/>
  </si>
  <si>
    <t>免疫アレルギー疾患実用化研究分野(04)、移植医療技術開発研究分野(05)</t>
    <phoneticPr fontId="13"/>
  </si>
  <si>
    <t>19ek(04または05)10xxx(hまたはs)yyzz</t>
  </si>
  <si>
    <t>慢性の痛み解明研究事業(06)</t>
    <rPh sb="0" eb="2">
      <t>マンセイ</t>
    </rPh>
    <rPh sb="3" eb="4">
      <t>イタ</t>
    </rPh>
    <rPh sb="5" eb="7">
      <t>カイメイ</t>
    </rPh>
    <rPh sb="7" eb="9">
      <t>ケンキュウ</t>
    </rPh>
    <rPh sb="9" eb="11">
      <t>ジギョウ</t>
    </rPh>
    <phoneticPr fontId="13"/>
  </si>
  <si>
    <t>19ek0610xxx(hまたはs)yyzz</t>
  </si>
  <si>
    <t>感染症研究課(f)</t>
    <rPh sb="0" eb="3">
      <t>カンセンショウ</t>
    </rPh>
    <rPh sb="3" eb="5">
      <t>ケンキュウ</t>
    </rPh>
    <rPh sb="5" eb="6">
      <t>カ</t>
    </rPh>
    <phoneticPr fontId="13"/>
  </si>
  <si>
    <t>感染症研究国際展開戦略プログラム(01)</t>
    <rPh sb="0" eb="3">
      <t>カンセンショウ</t>
    </rPh>
    <rPh sb="3" eb="5">
      <t>ケンキュウ</t>
    </rPh>
    <rPh sb="5" eb="7">
      <t>コクサイ</t>
    </rPh>
    <rPh sb="7" eb="9">
      <t>テンカイ</t>
    </rPh>
    <rPh sb="9" eb="11">
      <t>センリャク</t>
    </rPh>
    <phoneticPr fontId="13"/>
  </si>
  <si>
    <t>⑧</t>
    <phoneticPr fontId="13"/>
  </si>
  <si>
    <t>19fm0108xxx(hまたはs)yyzz</t>
  </si>
  <si>
    <t>感染症研究革新イニシアティブ(02)</t>
    <rPh sb="0" eb="3">
      <t>カンセンショウ</t>
    </rPh>
    <rPh sb="3" eb="5">
      <t>ケンキュウ</t>
    </rPh>
    <rPh sb="5" eb="7">
      <t>カクシン</t>
    </rPh>
    <phoneticPr fontId="13"/>
  </si>
  <si>
    <t>⑧</t>
  </si>
  <si>
    <t>19fm0208xxx(hまたはsまたはｊ)yyzz</t>
  </si>
  <si>
    <t>感染症実用化研究事業</t>
    <rPh sb="0" eb="3">
      <t>カンセンショウ</t>
    </rPh>
    <rPh sb="3" eb="6">
      <t>ジツヨウカ</t>
    </rPh>
    <rPh sb="6" eb="8">
      <t>ケンキュウ</t>
    </rPh>
    <rPh sb="8" eb="10">
      <t>ジギョウ</t>
    </rPh>
    <phoneticPr fontId="13"/>
  </si>
  <si>
    <t>新興・再興感染症に対する革新的医薬品等開発推進研究事業(01)</t>
    <phoneticPr fontId="13"/>
  </si>
  <si>
    <t>19fk0108xxx(hまたはs)yyzz</t>
  </si>
  <si>
    <t>肝炎等克服実用化研究事業 肝炎等克服緊急対策研究事業(02)、肝炎等克服実用化研究事業 B型肝炎創薬実用化等研究事業(03)</t>
    <rPh sb="13" eb="15">
      <t>カンエン</t>
    </rPh>
    <rPh sb="15" eb="16">
      <t>トウ</t>
    </rPh>
    <rPh sb="16" eb="18">
      <t>コクフク</t>
    </rPh>
    <rPh sb="18" eb="20">
      <t>キンキュウ</t>
    </rPh>
    <rPh sb="20" eb="22">
      <t>タイサク</t>
    </rPh>
    <rPh sb="22" eb="24">
      <t>ケンキュウ</t>
    </rPh>
    <rPh sb="24" eb="26">
      <t>ジギョウ</t>
    </rPh>
    <rPh sb="45" eb="46">
      <t>ガタ</t>
    </rPh>
    <rPh sb="46" eb="48">
      <t>カンエン</t>
    </rPh>
    <rPh sb="48" eb="50">
      <t>ソウヤク</t>
    </rPh>
    <rPh sb="50" eb="53">
      <t>ジツヨウカ</t>
    </rPh>
    <rPh sb="53" eb="54">
      <t>トウ</t>
    </rPh>
    <rPh sb="54" eb="56">
      <t>ケンキュウ</t>
    </rPh>
    <rPh sb="56" eb="58">
      <t>ジギョウ</t>
    </rPh>
    <phoneticPr fontId="13"/>
  </si>
  <si>
    <t>19fk(02または03)10xxx(hまたはs)yyzz</t>
  </si>
  <si>
    <t>エイズ対策実用化研究事業(04)</t>
    <rPh sb="5" eb="8">
      <t>ジツヨウカ</t>
    </rPh>
    <phoneticPr fontId="13"/>
  </si>
  <si>
    <t>⑩</t>
    <phoneticPr fontId="13"/>
  </si>
  <si>
    <t>19fk0410xxx(hまたはs)yyzz</t>
  </si>
  <si>
    <t>基盤研究事業部</t>
    <phoneticPr fontId="7"/>
  </si>
  <si>
    <t>研究企画課　　(g)</t>
    <phoneticPr fontId="7"/>
  </si>
  <si>
    <t>JST(m)</t>
  </si>
  <si>
    <t>革新的先端研究開発支援事業</t>
    <rPh sb="0" eb="3">
      <t>カクシンテキ</t>
    </rPh>
    <rPh sb="3" eb="5">
      <t>センタン</t>
    </rPh>
    <rPh sb="5" eb="7">
      <t>ケンキュウ</t>
    </rPh>
    <rPh sb="7" eb="9">
      <t>カイハツ</t>
    </rPh>
    <rPh sb="9" eb="11">
      <t>シエン</t>
    </rPh>
    <rPh sb="11" eb="13">
      <t>ジギョウ</t>
    </rPh>
    <phoneticPr fontId="7"/>
  </si>
  <si>
    <t>ユニットタイプ「エピゲノム研究に基づく診断・治療へ向けた新技術の創出」研究開発領域（05）</t>
    <rPh sb="35" eb="37">
      <t>ケンキュウ</t>
    </rPh>
    <rPh sb="39" eb="41">
      <t>リョウイキ</t>
    </rPh>
    <phoneticPr fontId="13"/>
  </si>
  <si>
    <t>⑩</t>
  </si>
  <si>
    <t>19gm0510xxx(hまたはs)yyzz</t>
  </si>
  <si>
    <t>ユニットタイプ「生体恒常性維持・変容・破綻機構のネットワーク的理解に基づく最適医療実現のための技術創出」研究開発領域（06）</t>
    <rPh sb="52" eb="54">
      <t>ケンキュウ</t>
    </rPh>
    <rPh sb="54" eb="56">
      <t>カイハツ</t>
    </rPh>
    <rPh sb="56" eb="58">
      <t>リョウイキ</t>
    </rPh>
    <phoneticPr fontId="13"/>
  </si>
  <si>
    <t>19gm0610xxx(hまたはs)yyzz</t>
  </si>
  <si>
    <t>ユニットタイプ「疾患における代謝産物の解析および代謝制御に基づく革新的医療基盤技術の創出」研究開発領域（07）</t>
    <rPh sb="45" eb="47">
      <t>ケンキュウ</t>
    </rPh>
    <rPh sb="49" eb="51">
      <t>リョウイキ</t>
    </rPh>
    <phoneticPr fontId="13"/>
  </si>
  <si>
    <t>19gm0710xxx(hまたはs)yyzz</t>
  </si>
  <si>
    <t>ユニットタイプ「メカノバイオロジー機構の解明による革新的医療機器及び医療技術の創出」研究開発領域（08）</t>
    <rPh sb="42" eb="44">
      <t>ケンキュウ</t>
    </rPh>
    <rPh sb="44" eb="46">
      <t>カイハツ</t>
    </rPh>
    <rPh sb="46" eb="48">
      <t>リョウイキ</t>
    </rPh>
    <phoneticPr fontId="13"/>
  </si>
  <si>
    <t>19gm0810xxx(hまたはs)yyzz</t>
  </si>
  <si>
    <t>ユニットタイプ「画期的医薬品等の創出をめざす脂質の生理活性と機能の解明」研究開発領域（09）</t>
    <rPh sb="36" eb="38">
      <t>ケンキュウ</t>
    </rPh>
    <rPh sb="38" eb="40">
      <t>カイハツ</t>
    </rPh>
    <rPh sb="40" eb="42">
      <t>リョウイキ</t>
    </rPh>
    <phoneticPr fontId="13"/>
  </si>
  <si>
    <t>19gm0910xxx(hまたはs)yyzz</t>
  </si>
  <si>
    <t>ソロタイプ「メカノバイオロジー機構の解明による革新的医療機器及び医療技術の創出」研究開発領域（58）</t>
    <rPh sb="40" eb="42">
      <t>ケンキュウ</t>
    </rPh>
    <rPh sb="42" eb="44">
      <t>カイハツ</t>
    </rPh>
    <rPh sb="44" eb="46">
      <t>リョウイキ</t>
    </rPh>
    <phoneticPr fontId="13"/>
  </si>
  <si>
    <t>19gm5810xxx(hまたはs)yyzz</t>
  </si>
  <si>
    <t>ソロタイプ「画期的医薬品等の創出をめざす脂質の生理活性と機能の解明」研究開発領域（59）</t>
    <rPh sb="34" eb="36">
      <t>ケンキュウ</t>
    </rPh>
    <rPh sb="36" eb="38">
      <t>カイハツ</t>
    </rPh>
    <rPh sb="38" eb="40">
      <t>リョウイキ</t>
    </rPh>
    <phoneticPr fontId="13"/>
  </si>
  <si>
    <t>19gm5910xxx(hまたはs)yyzz</t>
  </si>
  <si>
    <t>インキュベートタイプ(00)</t>
    <phoneticPr fontId="13"/>
  </si>
  <si>
    <t>19gm0010xxx(hまたはs)yyzz</t>
  </si>
  <si>
    <t>ユニットタイプ「微生物叢と宿主の相互作用・共生の理解と、それに基づく疾患発症のメカニズム解明」研究開発領域（10）</t>
    <phoneticPr fontId="13"/>
  </si>
  <si>
    <t>19gm1010xxx(hまたはs)yyzz</t>
  </si>
  <si>
    <t>ソロタイプ「微生物叢と宿主の相互作用・共生の理解と、それに基づく疾患発症のメカニズム解明」研究開発領域（60）</t>
    <phoneticPr fontId="13"/>
  </si>
  <si>
    <t>19gm6010xxx(hまたはs)yyzz</t>
  </si>
  <si>
    <t>ユニットタイプ「全ライフコースを対象とした個体の機能低下機構の解明」研究開発領域（11）</t>
  </si>
  <si>
    <t>19gm1110xxx(hまたはs)yyzz</t>
  </si>
  <si>
    <t>ソロタイプ「全ライフコースを対象とした個体の機能低下機構の解明」研究開発領域（61）</t>
  </si>
  <si>
    <t>19gm6110xxx(hまたはs)yyzz</t>
  </si>
  <si>
    <t>新規領域課題「－」（12）</t>
    <rPh sb="0" eb="2">
      <t>シンキ</t>
    </rPh>
    <rPh sb="2" eb="4">
      <t>リョウイキ</t>
    </rPh>
    <rPh sb="4" eb="6">
      <t>カダイ</t>
    </rPh>
    <phoneticPr fontId="7"/>
  </si>
  <si>
    <t>19gm1210xxx(hまたはs)yyzz</t>
  </si>
  <si>
    <t>新規領域課題「－」（62）</t>
    <rPh sb="0" eb="2">
      <t>シンキ</t>
    </rPh>
    <rPh sb="2" eb="4">
      <t>リョウイキ</t>
    </rPh>
    <rPh sb="4" eb="6">
      <t>カダイ</t>
    </rPh>
    <phoneticPr fontId="7"/>
  </si>
  <si>
    <t>19gm6210xxx(hまたはs)yyzz</t>
  </si>
  <si>
    <t>老化メカニズムの解明・制御プロジェクト</t>
  </si>
  <si>
    <t>19gm5010xxx(hまたはs)yyzz</t>
  </si>
  <si>
    <t>成育疾患克服等総合研究事業(01)</t>
    <rPh sb="0" eb="2">
      <t>セイイク</t>
    </rPh>
    <rPh sb="1" eb="2">
      <t>イクセイ</t>
    </rPh>
    <rPh sb="2" eb="4">
      <t>シッカン</t>
    </rPh>
    <rPh sb="4" eb="6">
      <t>コクフク</t>
    </rPh>
    <rPh sb="6" eb="7">
      <t>トウ</t>
    </rPh>
    <rPh sb="7" eb="9">
      <t>ソウゴウ</t>
    </rPh>
    <rPh sb="9" eb="11">
      <t>ケンキュウ</t>
    </rPh>
    <rPh sb="11" eb="13">
      <t>ジギョウ</t>
    </rPh>
    <phoneticPr fontId="13"/>
  </si>
  <si>
    <t>19gk0110xxx(hまたはs)yyzz</t>
  </si>
  <si>
    <t>女性の健康の包括的支援実用化研究事業(02)</t>
    <phoneticPr fontId="13"/>
  </si>
  <si>
    <t>⑩</t>
    <phoneticPr fontId="13"/>
  </si>
  <si>
    <t>19gk0210xxx(hまたはs)yyzz</t>
  </si>
  <si>
    <t>産学連携部</t>
    <rPh sb="0" eb="2">
      <t>サンガク</t>
    </rPh>
    <rPh sb="2" eb="5">
      <t>レンケイブ</t>
    </rPh>
    <phoneticPr fontId="13"/>
  </si>
  <si>
    <t>医療機器研究課(h)</t>
    <rPh sb="0" eb="2">
      <t>イリョウ</t>
    </rPh>
    <rPh sb="2" eb="4">
      <t>キキ</t>
    </rPh>
    <rPh sb="4" eb="6">
      <t>ケンキュウ</t>
    </rPh>
    <rPh sb="6" eb="7">
      <t>カ</t>
    </rPh>
    <phoneticPr fontId="13"/>
  </si>
  <si>
    <t>医療分野研究成果展開事業</t>
    <rPh sb="2" eb="4">
      <t>ブンヤ</t>
    </rPh>
    <phoneticPr fontId="37"/>
  </si>
  <si>
    <t>先端計測分析技術・機器開発プログラム(01)</t>
  </si>
  <si>
    <t>②</t>
  </si>
  <si>
    <t>19hm0102xxx(hまたはs)yyzz</t>
  </si>
  <si>
    <t>厚労(k)</t>
    <rPh sb="0" eb="2">
      <t>コウロウ</t>
    </rPh>
    <phoneticPr fontId="37"/>
  </si>
  <si>
    <t>医療機器開発推進研究事業(01)</t>
    <rPh sb="0" eb="2">
      <t>イリョウ</t>
    </rPh>
    <rPh sb="2" eb="4">
      <t>キキ</t>
    </rPh>
    <rPh sb="4" eb="6">
      <t>カイハツ</t>
    </rPh>
    <rPh sb="6" eb="8">
      <t>スイシン</t>
    </rPh>
    <rPh sb="8" eb="10">
      <t>ケンキュウ</t>
    </rPh>
    <rPh sb="10" eb="12">
      <t>ジギョウ</t>
    </rPh>
    <phoneticPr fontId="37"/>
  </si>
  <si>
    <t>19hk0102xxx(hまたはs)yyzz</t>
  </si>
  <si>
    <t>国産医療機器創出促進基盤整備等事業(02)</t>
    <phoneticPr fontId="7"/>
  </si>
  <si>
    <t>開発途上国・新興国等における医療技術等実用化研究事業事業(03)</t>
  </si>
  <si>
    <t>19hk0302xxx(hまたはs)yyzz</t>
  </si>
  <si>
    <t>次世代医療機器連携拠点整備等事業(04)</t>
    <phoneticPr fontId="7"/>
  </si>
  <si>
    <t>19hk0402xxxjyyzz</t>
    <phoneticPr fontId="7"/>
  </si>
  <si>
    <t>総務(s)</t>
    <rPh sb="0" eb="2">
      <t>ソウム</t>
    </rPh>
    <phoneticPr fontId="26"/>
  </si>
  <si>
    <r>
      <t>8K等高精細映像データ利活用研究事業</t>
    </r>
    <r>
      <rPr>
        <strike/>
        <sz val="12"/>
        <color rgb="FFFF0000"/>
        <rFont val="Meiryo UI"/>
        <family val="3"/>
        <charset val="128"/>
      </rPr>
      <t>(01)</t>
    </r>
    <rPh sb="2" eb="3">
      <t>トウ</t>
    </rPh>
    <rPh sb="3" eb="6">
      <t>コウセイサイ</t>
    </rPh>
    <rPh sb="6" eb="8">
      <t>エイゾウ</t>
    </rPh>
    <rPh sb="11" eb="14">
      <t>リカツヨウ</t>
    </rPh>
    <rPh sb="14" eb="16">
      <t>ケンキュウ</t>
    </rPh>
    <rPh sb="16" eb="18">
      <t>ジギョウ</t>
    </rPh>
    <phoneticPr fontId="37"/>
  </si>
  <si>
    <r>
      <rPr>
        <strike/>
        <sz val="12"/>
        <color rgb="FFFF0000"/>
        <rFont val="Meiryo UI"/>
        <family val="3"/>
        <charset val="128"/>
      </rPr>
      <t>8K等高精細映像データ利活用研究（０１）、</t>
    </r>
    <r>
      <rPr>
        <sz val="12"/>
        <rFont val="Meiryo UI"/>
        <family val="3"/>
        <charset val="128"/>
      </rPr>
      <t>高精細映像データの収集・解析を通じて内視鏡診療支援を行う医用人工知能システムの研究（０２）</t>
    </r>
    <phoneticPr fontId="7"/>
  </si>
  <si>
    <t>19hs(01か02のいずれか）10xxx(hまたはs)yyzz</t>
  </si>
  <si>
    <t>一部削除</t>
    <rPh sb="0" eb="2">
      <t>イチブ</t>
    </rPh>
    <rPh sb="2" eb="4">
      <t>サクジョ</t>
    </rPh>
    <phoneticPr fontId="7"/>
  </si>
  <si>
    <t>経産NEDO(e)</t>
    <rPh sb="0" eb="2">
      <t>ケイサン</t>
    </rPh>
    <phoneticPr fontId="37"/>
  </si>
  <si>
    <t>未来医療を実現する医療機器・システム研究開発事業</t>
    <rPh sb="0" eb="2">
      <t>ミライ</t>
    </rPh>
    <rPh sb="2" eb="4">
      <t>イリョウ</t>
    </rPh>
    <rPh sb="5" eb="7">
      <t>ジツゲン</t>
    </rPh>
    <rPh sb="9" eb="11">
      <t>イリョウ</t>
    </rPh>
    <rPh sb="11" eb="13">
      <t>キキ</t>
    </rPh>
    <rPh sb="18" eb="20">
      <t>ケンキュウ</t>
    </rPh>
    <rPh sb="20" eb="22">
      <t>カイハツ</t>
    </rPh>
    <rPh sb="22" eb="24">
      <t>ジギョウ</t>
    </rPh>
    <phoneticPr fontId="37"/>
  </si>
  <si>
    <t>フレキシブル内視鏡手術ロボット(01)、スマート手術室(02)、医療情報の高度利用による医療システムの研究開発(3)、ニューロリハビリシステム(04)、再生医療製品有効性予測システム(05)、機能的生体組織製造技術(07)、低侵襲がん診療装置研究開発プロジェクト(9)、低侵襲がん診療装置研究開発プロジェクト(10)、ICTを活用した診療支援技術研究開発プロジェクト(11)、認知症の早期診断・早期治療のための医療機器開発プロジェクト(１４)、救急の現場にて傷病者が早く正しい医療を受療できる技術開発プロジェクト(１５)、術者の技能に依存しない高度かつ精密な手術システムの開発（１６）、術中の迅速な判断・決定を支援するための診断支援機器・システム開発（１７）、臨床現場の医師の暗黙知を利用する医療機器開発システム～『メディカル・デジタル・テストベッド』の構築～（１８）、革新的医療機器創出支援プロジェクト（１９）</t>
    <rPh sb="6" eb="9">
      <t>ナイシキョウ</t>
    </rPh>
    <rPh sb="9" eb="11">
      <t>シュジュツ</t>
    </rPh>
    <rPh sb="24" eb="27">
      <t>シュジュツシツ</t>
    </rPh>
    <rPh sb="76" eb="78">
      <t>サイセイ</t>
    </rPh>
    <rPh sb="78" eb="80">
      <t>イリョウ</t>
    </rPh>
    <rPh sb="80" eb="82">
      <t>セイヒン</t>
    </rPh>
    <rPh sb="82" eb="85">
      <t>ユウコウセイ</t>
    </rPh>
    <rPh sb="85" eb="87">
      <t>ヨソク</t>
    </rPh>
    <rPh sb="96" eb="99">
      <t>キノウテキ</t>
    </rPh>
    <rPh sb="99" eb="101">
      <t>セイタイ</t>
    </rPh>
    <rPh sb="101" eb="103">
      <t>ソシキ</t>
    </rPh>
    <rPh sb="103" eb="105">
      <t>セイゾウ</t>
    </rPh>
    <rPh sb="105" eb="107">
      <t>ギジュツ</t>
    </rPh>
    <rPh sb="385" eb="388">
      <t>カクシンテキ</t>
    </rPh>
    <rPh sb="388" eb="390">
      <t>イリョウ</t>
    </rPh>
    <rPh sb="390" eb="392">
      <t>キキ</t>
    </rPh>
    <rPh sb="392" eb="394">
      <t>ソウシュツ</t>
    </rPh>
    <rPh sb="394" eb="396">
      <t>シエン</t>
    </rPh>
    <phoneticPr fontId="37"/>
  </si>
  <si>
    <t>経産(e)</t>
    <rPh sb="0" eb="2">
      <t>ケイサン</t>
    </rPh>
    <phoneticPr fontId="37"/>
  </si>
  <si>
    <t>先進的医療機器・システム等技術開発事業(21)</t>
    <rPh sb="0" eb="3">
      <t>センシンテキ</t>
    </rPh>
    <rPh sb="3" eb="5">
      <t>イリョウ</t>
    </rPh>
    <rPh sb="5" eb="7">
      <t>キキ</t>
    </rPh>
    <rPh sb="12" eb="13">
      <t>ナド</t>
    </rPh>
    <rPh sb="13" eb="15">
      <t>ギジュツ</t>
    </rPh>
    <rPh sb="15" eb="17">
      <t>カイハツ</t>
    </rPh>
    <rPh sb="17" eb="19">
      <t>ジギョウ</t>
    </rPh>
    <phoneticPr fontId="37"/>
  </si>
  <si>
    <t>医療機器等に関する開発ガイドライン（手引き）策定(08)、術者の技能に依存しない高度かつ精密な手術システムの開発（16）、術中の迅速な判断・決定を支援するための診断支援機器・システム開発（17）</t>
    <phoneticPr fontId="37"/>
  </si>
  <si>
    <t>19he(08-11, 14-19,21のいずれか)02xxx(hまたはsまたはｊ)yyzz</t>
    <phoneticPr fontId="7"/>
  </si>
  <si>
    <t>ロボット介護機器開発・導入促進事業(12)</t>
    <rPh sb="4" eb="6">
      <t>カイゴ</t>
    </rPh>
    <rPh sb="6" eb="8">
      <t>キキ</t>
    </rPh>
    <rPh sb="8" eb="10">
      <t>カイハツ</t>
    </rPh>
    <rPh sb="11" eb="13">
      <t>ドウニュウ</t>
    </rPh>
    <rPh sb="13" eb="15">
      <t>ソクシン</t>
    </rPh>
    <rPh sb="15" eb="17">
      <t>ジギョウ</t>
    </rPh>
    <phoneticPr fontId="37"/>
  </si>
  <si>
    <t>ロボット介護機器開発・標準化事業(20)</t>
    <rPh sb="4" eb="6">
      <t>カイゴ</t>
    </rPh>
    <rPh sb="6" eb="8">
      <t>キキ</t>
    </rPh>
    <rPh sb="8" eb="10">
      <t>カイハツ</t>
    </rPh>
    <rPh sb="11" eb="14">
      <t>ヒョウジュンカ</t>
    </rPh>
    <rPh sb="14" eb="16">
      <t>ジギョウ</t>
    </rPh>
    <phoneticPr fontId="37"/>
  </si>
  <si>
    <t>19he2002xxx(hまたはs)yyzz</t>
  </si>
  <si>
    <t>医工連携事業化推進事業(13)</t>
    <rPh sb="0" eb="2">
      <t>イコウ</t>
    </rPh>
    <rPh sb="2" eb="4">
      <t>レンケイ</t>
    </rPh>
    <rPh sb="4" eb="7">
      <t>ジギョウカ</t>
    </rPh>
    <rPh sb="7" eb="9">
      <t>スイシン</t>
    </rPh>
    <rPh sb="9" eb="11">
      <t>ジギョウ</t>
    </rPh>
    <phoneticPr fontId="37"/>
  </si>
  <si>
    <t>19he1302xxx(hまたはs)yyzz</t>
  </si>
  <si>
    <t>産学連携課(i)</t>
    <rPh sb="0" eb="2">
      <t>サンガク</t>
    </rPh>
    <rPh sb="2" eb="4">
      <t>レンケイ</t>
    </rPh>
    <rPh sb="4" eb="5">
      <t>カ</t>
    </rPh>
    <phoneticPr fontId="13"/>
  </si>
  <si>
    <t>医療分野研究成果展開事業</t>
    <rPh sb="0" eb="2">
      <t>イリョウ</t>
    </rPh>
    <rPh sb="2" eb="4">
      <t>ブンヤ</t>
    </rPh>
    <rPh sb="4" eb="6">
      <t>ケンキュウ</t>
    </rPh>
    <rPh sb="6" eb="8">
      <t>セイカ</t>
    </rPh>
    <rPh sb="8" eb="10">
      <t>テンカイ</t>
    </rPh>
    <rPh sb="10" eb="12">
      <t>ジギョウ</t>
    </rPh>
    <phoneticPr fontId="7"/>
  </si>
  <si>
    <t>研究成果最適展開支援プログラム(01),(03)</t>
    <phoneticPr fontId="13"/>
  </si>
  <si>
    <t>②または⑩</t>
    <phoneticPr fontId="13"/>
  </si>
  <si>
    <t>19im0110(または0302)xxx(hまたはkまたはs)yyzz</t>
    <phoneticPr fontId="7"/>
  </si>
  <si>
    <t>文科(m)</t>
    <rPh sb="0" eb="2">
      <t>モンカ</t>
    </rPh>
    <phoneticPr fontId="7"/>
  </si>
  <si>
    <t>産学連携医療イノベーション創出プログラム(02)</t>
    <phoneticPr fontId="13"/>
  </si>
  <si>
    <t>19im0210xxx(hまたはj)yyzz</t>
  </si>
  <si>
    <t>医療分野研究成果展開事業</t>
    <rPh sb="2" eb="4">
      <t>ブンヤ</t>
    </rPh>
    <phoneticPr fontId="13"/>
  </si>
  <si>
    <t>戦略的イノベーション創出推進プログラム(05)</t>
    <phoneticPr fontId="13"/>
  </si>
  <si>
    <t>②</t>
    <phoneticPr fontId="13"/>
  </si>
  <si>
    <t>19im0502xxx(h)yyzz</t>
  </si>
  <si>
    <t>国際事業部</t>
    <rPh sb="0" eb="2">
      <t>コクサイ</t>
    </rPh>
    <rPh sb="2" eb="4">
      <t>ジギョウ</t>
    </rPh>
    <rPh sb="4" eb="5">
      <t>ブ</t>
    </rPh>
    <phoneticPr fontId="13"/>
  </si>
  <si>
    <t>国際連携研究課(j)</t>
    <rPh sb="0" eb="2">
      <t>コクサイ</t>
    </rPh>
    <rPh sb="2" eb="4">
      <t>レンケイ</t>
    </rPh>
    <rPh sb="4" eb="6">
      <t>ケンキュウ</t>
    </rPh>
    <rPh sb="6" eb="7">
      <t>カ</t>
    </rPh>
    <phoneticPr fontId="13"/>
  </si>
  <si>
    <t>医療分野国際科学技術共同研究開発推進事業</t>
    <rPh sb="0" eb="2">
      <t>イリョウ</t>
    </rPh>
    <rPh sb="2" eb="4">
      <t>ブンヤ</t>
    </rPh>
    <rPh sb="4" eb="6">
      <t>コクサイ</t>
    </rPh>
    <rPh sb="6" eb="8">
      <t>カガク</t>
    </rPh>
    <rPh sb="8" eb="10">
      <t>ギジュツ</t>
    </rPh>
    <rPh sb="10" eb="12">
      <t>キョウドウ</t>
    </rPh>
    <rPh sb="12" eb="14">
      <t>ケンキュウ</t>
    </rPh>
    <rPh sb="14" eb="16">
      <t>カイハツ</t>
    </rPh>
    <rPh sb="16" eb="18">
      <t>スイシン</t>
    </rPh>
    <rPh sb="18" eb="20">
      <t>ジギョウ</t>
    </rPh>
    <phoneticPr fontId="7"/>
  </si>
  <si>
    <t>地球規模課題対応国際科学技術協力プログラム(01)</t>
    <phoneticPr fontId="13"/>
  </si>
  <si>
    <t>19jm0110xxx(hまたはs)yyzz</t>
  </si>
  <si>
    <t>医療分野国際科学技術共同研究開発推進事業</t>
    <phoneticPr fontId="7"/>
  </si>
  <si>
    <t>戦略的国際共同研究プログラム（国名）(02)</t>
    <rPh sb="7" eb="9">
      <t>ケンキュウ</t>
    </rPh>
    <rPh sb="15" eb="17">
      <t>コクメイ</t>
    </rPh>
    <phoneticPr fontId="13"/>
  </si>
  <si>
    <t>19jm0210xxx(hまたはs)yyzz</t>
  </si>
  <si>
    <t>文科(m)</t>
    <phoneticPr fontId="13"/>
  </si>
  <si>
    <t>アフリカにおける顧みられない熱帯病（NTDs）対策のための国際共同研究プログラム(05)</t>
    <phoneticPr fontId="13"/>
  </si>
  <si>
    <t>19jm0510xxx(hまたはs)yyzz</t>
  </si>
  <si>
    <t>Interstellar Initiative(06)</t>
  </si>
  <si>
    <t>19jm0610xxx(hまたはs)yyzz</t>
  </si>
  <si>
    <t>地球規模保健課題解決推進のための研究事業(01)</t>
    <rPh sb="0" eb="2">
      <t>チキュウ</t>
    </rPh>
    <phoneticPr fontId="13"/>
  </si>
  <si>
    <t>（官房国際課）</t>
    <phoneticPr fontId="13"/>
  </si>
  <si>
    <t>19jk0110xxx(hまたはs)yyzz</t>
  </si>
  <si>
    <t>地球規模保健課題解決推進のための研究事業</t>
    <rPh sb="0" eb="2">
      <t>チキュウ</t>
    </rPh>
    <phoneticPr fontId="13"/>
  </si>
  <si>
    <t>日米医学協力計画(02)</t>
    <rPh sb="0" eb="2">
      <t>ニチベイ</t>
    </rPh>
    <rPh sb="2" eb="4">
      <t>イガク</t>
    </rPh>
    <rPh sb="4" eb="6">
      <t>キョウリョク</t>
    </rPh>
    <rPh sb="6" eb="8">
      <t>ケイカク</t>
    </rPh>
    <phoneticPr fontId="13"/>
  </si>
  <si>
    <t>19jk0210xxx(hまたはs)yyzz</t>
  </si>
  <si>
    <t>基盤研究事業部</t>
    <rPh sb="0" eb="2">
      <t>キバン</t>
    </rPh>
    <rPh sb="2" eb="4">
      <t>ケンキュウ</t>
    </rPh>
    <rPh sb="4" eb="7">
      <t>ジギョウブ</t>
    </rPh>
    <phoneticPr fontId="7"/>
  </si>
  <si>
    <t>バイオバンク課(k)</t>
    <rPh sb="6" eb="7">
      <t>カ</t>
    </rPh>
    <phoneticPr fontId="13"/>
  </si>
  <si>
    <t>東北メディカル・メガバンク計画(01)</t>
    <rPh sb="0" eb="2">
      <t>トウホク</t>
    </rPh>
    <rPh sb="13" eb="15">
      <t>ケイカク</t>
    </rPh>
    <phoneticPr fontId="13"/>
  </si>
  <si>
    <t>⑤</t>
  </si>
  <si>
    <t>19km0105xxxjyyzz</t>
  </si>
  <si>
    <t>ナショナルバイオリソースプロジェクト(02)</t>
  </si>
  <si>
    <t>19km0210xxxjyyzz</t>
  </si>
  <si>
    <t>ゲノム医療実現推進プラットフォーム事業(04)</t>
  </si>
  <si>
    <t>19km0405xxx(hまたはs)yyzz</t>
  </si>
  <si>
    <t>ゲノム研究バイオバンク事業(06)</t>
    <phoneticPr fontId="7"/>
  </si>
  <si>
    <t>19km0605xxxjyyzz</t>
  </si>
  <si>
    <t>厚労(k)</t>
  </si>
  <si>
    <t>臨床ゲノム情報統合データベース整備事業(02)</t>
  </si>
  <si>
    <t>19kk0205xxx(hまたはs)yyzz</t>
  </si>
  <si>
    <t>ゲノム創薬基盤推進研究事業(03)</t>
  </si>
  <si>
    <t>19kk0305xxx(hまたはs)yyzz</t>
  </si>
  <si>
    <t>運営費交付金(a)</t>
    <rPh sb="0" eb="3">
      <t>ウンエイヒ</t>
    </rPh>
    <rPh sb="3" eb="6">
      <t>コウフキン</t>
    </rPh>
    <phoneticPr fontId="13"/>
  </si>
  <si>
    <t>若手研究者による研究倫理の国民への伝え方に関する研究(02)</t>
    <phoneticPr fontId="7"/>
  </si>
  <si>
    <t>臨床研究・治験基盤事業部</t>
    <phoneticPr fontId="13"/>
  </si>
  <si>
    <t>臨床研究課(l)</t>
    <phoneticPr fontId="13"/>
  </si>
  <si>
    <t>橋渡し研究戦略的推進プログラム(02)</t>
    <rPh sb="0" eb="2">
      <t>ハシワタ</t>
    </rPh>
    <rPh sb="3" eb="5">
      <t>ケンキュウ</t>
    </rPh>
    <rPh sb="5" eb="7">
      <t>センリャク</t>
    </rPh>
    <rPh sb="7" eb="8">
      <t>テキ</t>
    </rPh>
    <rPh sb="8" eb="10">
      <t>スイシン</t>
    </rPh>
    <phoneticPr fontId="13"/>
  </si>
  <si>
    <t>③</t>
  </si>
  <si>
    <t>19lm0203xxx(hまたはs)yyzz</t>
  </si>
  <si>
    <t>19lm0203xxxjyyzz</t>
  </si>
  <si>
    <t>臨床研究・治験推進研究事業(02)</t>
    <rPh sb="0" eb="2">
      <t>リンショウ</t>
    </rPh>
    <rPh sb="2" eb="4">
      <t>ケンキュウ</t>
    </rPh>
    <rPh sb="5" eb="7">
      <t>チケン</t>
    </rPh>
    <rPh sb="7" eb="9">
      <t>スイシン</t>
    </rPh>
    <rPh sb="9" eb="11">
      <t>ケンキュウ</t>
    </rPh>
    <rPh sb="11" eb="13">
      <t>ジギョウ</t>
    </rPh>
    <phoneticPr fontId="13"/>
  </si>
  <si>
    <t>①</t>
  </si>
  <si>
    <t>19lk0201xxx(hまたはs)yyzz</t>
  </si>
  <si>
    <t>「統合医療」に係る医療の質向上・科学的根拠収集研究事業(03)</t>
    <rPh sb="1" eb="3">
      <t>トウゴウ</t>
    </rPh>
    <rPh sb="3" eb="5">
      <t>イリョウ</t>
    </rPh>
    <rPh sb="7" eb="8">
      <t>カカワ</t>
    </rPh>
    <rPh sb="9" eb="11">
      <t>イリョウ</t>
    </rPh>
    <rPh sb="12" eb="13">
      <t>シツ</t>
    </rPh>
    <rPh sb="13" eb="15">
      <t>コウジョウ</t>
    </rPh>
    <rPh sb="16" eb="19">
      <t>カガクテキ</t>
    </rPh>
    <rPh sb="19" eb="21">
      <t>コンキョ</t>
    </rPh>
    <rPh sb="21" eb="23">
      <t>シュウシュウ</t>
    </rPh>
    <rPh sb="23" eb="25">
      <t>ケンキュウ</t>
    </rPh>
    <rPh sb="25" eb="27">
      <t>ジギョウ</t>
    </rPh>
    <phoneticPr fontId="13"/>
  </si>
  <si>
    <t>19lk0310xxx(hまたはs)yyzz</t>
  </si>
  <si>
    <t>厚労(k)</t>
    <rPh sb="0" eb="2">
      <t>コウロウ</t>
    </rPh>
    <phoneticPr fontId="1"/>
  </si>
  <si>
    <t>クリニカル・イノベーション・ネットワーク推進支援事業(16)</t>
    <rPh sb="20" eb="22">
      <t>スイシン</t>
    </rPh>
    <rPh sb="22" eb="24">
      <t>シエン</t>
    </rPh>
    <rPh sb="24" eb="26">
      <t>ジギョウ</t>
    </rPh>
    <phoneticPr fontId="1"/>
  </si>
  <si>
    <t>19lk1601xxx(hまたはs)yyzz</t>
    <phoneticPr fontId="7"/>
  </si>
  <si>
    <t>臨床研究等ＩＣＴ基盤構築・人工知能実装研究事業(10)</t>
    <phoneticPr fontId="13"/>
  </si>
  <si>
    <t>19lk1010xxx(hまたはs)yyzz</t>
  </si>
  <si>
    <t>革新的医療シーズ実用化研究事業(14)</t>
    <rPh sb="0" eb="3">
      <t>カクシンテキ</t>
    </rPh>
    <rPh sb="3" eb="5">
      <t>イリョウ</t>
    </rPh>
    <rPh sb="8" eb="10">
      <t>ジツヨウ</t>
    </rPh>
    <rPh sb="10" eb="11">
      <t>カ</t>
    </rPh>
    <rPh sb="11" eb="13">
      <t>ケンキュウ</t>
    </rPh>
    <rPh sb="13" eb="15">
      <t>ジギョウ</t>
    </rPh>
    <phoneticPr fontId="13"/>
  </si>
  <si>
    <t>19lk1403xxx(hまたはs)yyzz</t>
  </si>
  <si>
    <t>ARO機能評価事業(18)</t>
    <phoneticPr fontId="7"/>
  </si>
  <si>
    <t>③</t>
    <phoneticPr fontId="7"/>
  </si>
  <si>
    <t>19lk1903xxx(hまたはs)yyzz</t>
  </si>
  <si>
    <t>厚労(k)</t>
    <rPh sb="0" eb="2">
      <t>コウロウ</t>
    </rPh>
    <phoneticPr fontId="27"/>
  </si>
  <si>
    <t>医療技術実用化総合促進事業(15)</t>
    <rPh sb="0" eb="2">
      <t>イリョウ</t>
    </rPh>
    <rPh sb="2" eb="4">
      <t>ギジュツ</t>
    </rPh>
    <rPh sb="4" eb="6">
      <t>ジツヨウ</t>
    </rPh>
    <rPh sb="6" eb="7">
      <t>カ</t>
    </rPh>
    <rPh sb="7" eb="9">
      <t>ソウゴウ</t>
    </rPh>
    <rPh sb="9" eb="11">
      <t>ソクシン</t>
    </rPh>
    <rPh sb="11" eb="13">
      <t>ジギョウ</t>
    </rPh>
    <phoneticPr fontId="13"/>
  </si>
  <si>
    <t>19lk1503xxxjyyzz</t>
  </si>
  <si>
    <t>クリニカル・イノベーション・ネットワーク推進支援事業</t>
    <rPh sb="20" eb="22">
      <t>スイシン</t>
    </rPh>
    <rPh sb="22" eb="24">
      <t>シエン</t>
    </rPh>
    <rPh sb="24" eb="26">
      <t>ジギョウ</t>
    </rPh>
    <phoneticPr fontId="1"/>
  </si>
  <si>
    <t>19lk1601xxxjyyzz</t>
  </si>
  <si>
    <t>中央治験審査委員会・中央倫理審査委員会基盤整備事業(19)</t>
    <rPh sb="0" eb="2">
      <t>チュウオウ</t>
    </rPh>
    <rPh sb="2" eb="4">
      <t>チケン</t>
    </rPh>
    <rPh sb="4" eb="6">
      <t>シンサ</t>
    </rPh>
    <rPh sb="6" eb="9">
      <t>イインカイ</t>
    </rPh>
    <rPh sb="10" eb="12">
      <t>チュウオウ</t>
    </rPh>
    <rPh sb="12" eb="14">
      <t>リンリ</t>
    </rPh>
    <rPh sb="14" eb="16">
      <t>シンサ</t>
    </rPh>
    <rPh sb="16" eb="19">
      <t>イインカイ</t>
    </rPh>
    <rPh sb="19" eb="21">
      <t>キバン</t>
    </rPh>
    <rPh sb="21" eb="23">
      <t>セイビ</t>
    </rPh>
    <rPh sb="23" eb="25">
      <t>ジギョウ</t>
    </rPh>
    <phoneticPr fontId="1"/>
  </si>
  <si>
    <r>
      <t>19lk</t>
    </r>
    <r>
      <rPr>
        <sz val="12"/>
        <color rgb="FFFF0000"/>
        <rFont val="Meiryo UI"/>
        <family val="3"/>
        <charset val="128"/>
      </rPr>
      <t>18</t>
    </r>
    <r>
      <rPr>
        <sz val="12"/>
        <rFont val="Meiryo UI"/>
        <family val="3"/>
        <charset val="128"/>
      </rPr>
      <t>03xxxjyyzz</t>
    </r>
    <phoneticPr fontId="7"/>
  </si>
  <si>
    <t>臨床研究・治験推進研究事業/生物統計家育成支援事業(02)</t>
    <rPh sb="0" eb="2">
      <t>リンショウ</t>
    </rPh>
    <rPh sb="2" eb="4">
      <t>ケンキュウ</t>
    </rPh>
    <rPh sb="5" eb="7">
      <t>チケン</t>
    </rPh>
    <rPh sb="7" eb="9">
      <t>スイシン</t>
    </rPh>
    <rPh sb="9" eb="11">
      <t>ケンキュウ</t>
    </rPh>
    <rPh sb="11" eb="13">
      <t>ジギョウ</t>
    </rPh>
    <phoneticPr fontId="13"/>
  </si>
  <si>
    <t>19lk0201xxxtyyzz</t>
  </si>
  <si>
    <t>総務(s)</t>
    <rPh sb="0" eb="2">
      <t>ソウム</t>
    </rPh>
    <phoneticPr fontId="27"/>
  </si>
  <si>
    <t>パーソナル・ヘルス・レコード（PHR)利活用研究事業(01)</t>
    <rPh sb="19" eb="22">
      <t>リカツヨウ</t>
    </rPh>
    <rPh sb="22" eb="24">
      <t>ケンキュウ</t>
    </rPh>
    <rPh sb="24" eb="26">
      <t>ジギョウ</t>
    </rPh>
    <phoneticPr fontId="27"/>
  </si>
  <si>
    <t>ＡＩを活用した保健指導システム研究推進事業(02)</t>
    <rPh sb="3" eb="5">
      <t>カツヨウ</t>
    </rPh>
    <rPh sb="7" eb="9">
      <t>ホケン</t>
    </rPh>
    <rPh sb="9" eb="11">
      <t>シドウ</t>
    </rPh>
    <rPh sb="15" eb="17">
      <t>ケンキュウ</t>
    </rPh>
    <rPh sb="17" eb="19">
      <t>スイシン</t>
    </rPh>
    <rPh sb="19" eb="20">
      <t>コト</t>
    </rPh>
    <rPh sb="20" eb="21">
      <t>ギョウ</t>
    </rPh>
    <phoneticPr fontId="13"/>
  </si>
  <si>
    <t>19ls0210xxx(hまたはs)yyzz</t>
  </si>
  <si>
    <t>8K等高精細映像データ利活用研究事業(03)</t>
    <rPh sb="1" eb="3">
      <t>キロナド</t>
    </rPh>
    <rPh sb="3" eb="6">
      <t>コウセイサイ</t>
    </rPh>
    <rPh sb="6" eb="8">
      <t>エイゾウ</t>
    </rPh>
    <rPh sb="11" eb="14">
      <t>リカツヨウ</t>
    </rPh>
    <rPh sb="14" eb="16">
      <t>ケンキュウ</t>
    </rPh>
    <rPh sb="16" eb="18">
      <t>ジギョウ</t>
    </rPh>
    <phoneticPr fontId="13"/>
  </si>
  <si>
    <t>19ls0310xxx(hまたはs)yyzz</t>
  </si>
  <si>
    <t>IoT等活用行動変容研究事業(01)</t>
    <phoneticPr fontId="13"/>
  </si>
  <si>
    <t>19le0110xxx(hまたはs)yyzz</t>
  </si>
  <si>
    <t>標準的医療情報収集システム開発・利活用研究事業(02)</t>
    <phoneticPr fontId="7"/>
  </si>
  <si>
    <t>19le0210xxx(hまたはs)yyzz</t>
    <phoneticPr fontId="7"/>
  </si>
  <si>
    <t>未定(03)</t>
    <rPh sb="0" eb="2">
      <t>ミテイ</t>
    </rPh>
    <phoneticPr fontId="7"/>
  </si>
  <si>
    <t>19le0310xxx(hまたはs)yyzz</t>
    <phoneticPr fontId="7"/>
  </si>
  <si>
    <t>医薬品等規制科学課(m)</t>
    <rPh sb="0" eb="3">
      <t>イヤクヒン</t>
    </rPh>
    <rPh sb="3" eb="4">
      <t>トウ</t>
    </rPh>
    <rPh sb="4" eb="8">
      <t>キセイカガク</t>
    </rPh>
    <rPh sb="8" eb="9">
      <t>カ</t>
    </rPh>
    <phoneticPr fontId="13"/>
  </si>
  <si>
    <t>医薬品等規制調和・評価研究事業(01)</t>
    <rPh sb="0" eb="3">
      <t>イヤクヒン</t>
    </rPh>
    <rPh sb="3" eb="4">
      <t>トウ</t>
    </rPh>
    <rPh sb="4" eb="6">
      <t>キセイ</t>
    </rPh>
    <rPh sb="6" eb="8">
      <t>チョウワ</t>
    </rPh>
    <rPh sb="9" eb="11">
      <t>ヒョウカ</t>
    </rPh>
    <rPh sb="11" eb="13">
      <t>ケンキュウ</t>
    </rPh>
    <rPh sb="13" eb="15">
      <t>ジギョウ</t>
    </rPh>
    <phoneticPr fontId="13"/>
  </si>
  <si>
    <t>①</t>
    <phoneticPr fontId="13"/>
  </si>
  <si>
    <t>19mk0101xxx(hまたはs)yyzz</t>
  </si>
  <si>
    <t>②</t>
    <phoneticPr fontId="13"/>
  </si>
  <si>
    <t>19mk0102xxx(hまたはs)yyzz</t>
  </si>
  <si>
    <t>④</t>
    <phoneticPr fontId="13"/>
  </si>
  <si>
    <t>19mk0104xxx(hまたはs)yyzz</t>
  </si>
  <si>
    <t>医薬品等規制調和・評価研究事業(01)</t>
    <rPh sb="0" eb="3">
      <t>イヤクヒン</t>
    </rPh>
    <rPh sb="3" eb="4">
      <t>トウ</t>
    </rPh>
    <rPh sb="4" eb="6">
      <t>キセイ</t>
    </rPh>
    <rPh sb="6" eb="8">
      <t>チョウワ</t>
    </rPh>
    <rPh sb="9" eb="11">
      <t>ヒョウカ</t>
    </rPh>
    <rPh sb="11" eb="13">
      <t>ケンキュウ</t>
    </rPh>
    <rPh sb="13" eb="15">
      <t>ジギョウ</t>
    </rPh>
    <phoneticPr fontId="37"/>
  </si>
  <si>
    <t>④</t>
  </si>
  <si>
    <t>19mk0104xxx(hまたはj)yyzz</t>
  </si>
  <si>
    <t>創薬企画・評価課(n)</t>
    <phoneticPr fontId="13"/>
  </si>
  <si>
    <t>創薬支援推進事業(01)</t>
    <phoneticPr fontId="13"/>
  </si>
  <si>
    <t>創薬総合支援事業</t>
    <rPh sb="0" eb="2">
      <t>ソウヤク</t>
    </rPh>
    <rPh sb="2" eb="4">
      <t>ソウゴウ</t>
    </rPh>
    <rPh sb="4" eb="6">
      <t>シエン</t>
    </rPh>
    <rPh sb="6" eb="8">
      <t>ジギョウ</t>
    </rPh>
    <phoneticPr fontId="13"/>
  </si>
  <si>
    <t>19nk0101xxx(hまたはs)yyzz</t>
  </si>
  <si>
    <t>創薬支援推進事業(01)</t>
    <phoneticPr fontId="13"/>
  </si>
  <si>
    <t>創薬支援インフォマティクス構築</t>
    <rPh sb="0" eb="2">
      <t>ソウヤク</t>
    </rPh>
    <rPh sb="2" eb="4">
      <t>シエン</t>
    </rPh>
    <rPh sb="13" eb="15">
      <t>コウチク</t>
    </rPh>
    <phoneticPr fontId="13"/>
  </si>
  <si>
    <t>①</t>
    <phoneticPr fontId="13"/>
  </si>
  <si>
    <t>創薬支援推進事業(01)</t>
    <phoneticPr fontId="13"/>
  </si>
  <si>
    <t>希少疾病用医薬品指定前実用化支援事業</t>
    <rPh sb="0" eb="2">
      <t>キショウ</t>
    </rPh>
    <rPh sb="2" eb="4">
      <t>シッペイ</t>
    </rPh>
    <rPh sb="4" eb="5">
      <t>ヨウ</t>
    </rPh>
    <rPh sb="5" eb="8">
      <t>イヤクヒン</t>
    </rPh>
    <rPh sb="8" eb="11">
      <t>シテイマエ</t>
    </rPh>
    <rPh sb="11" eb="14">
      <t>ジツヨウカ</t>
    </rPh>
    <rPh sb="14" eb="16">
      <t>シエン</t>
    </rPh>
    <rPh sb="16" eb="18">
      <t>ジギョウ</t>
    </rPh>
    <phoneticPr fontId="13"/>
  </si>
  <si>
    <t>19nk0101xxxjyyzz</t>
  </si>
  <si>
    <t>創薬支援推進事業(01)</t>
    <rPh sb="0" eb="2">
      <t>ソウヤク</t>
    </rPh>
    <rPh sb="2" eb="4">
      <t>シエン</t>
    </rPh>
    <rPh sb="4" eb="6">
      <t>スイシン</t>
    </rPh>
    <rPh sb="6" eb="8">
      <t>ジギョウ</t>
    </rPh>
    <phoneticPr fontId="7"/>
  </si>
  <si>
    <t>創薬シーズ実用化支援基盤整備事業</t>
    <phoneticPr fontId="7"/>
  </si>
  <si>
    <t>19nk0101xxxjyyzz</t>
    <phoneticPr fontId="7"/>
  </si>
  <si>
    <t>研究公正・法務部</t>
    <rPh sb="0" eb="2">
      <t>ケンキュウ</t>
    </rPh>
    <rPh sb="2" eb="4">
      <t>コウセイ</t>
    </rPh>
    <rPh sb="5" eb="7">
      <t>ホウム</t>
    </rPh>
    <rPh sb="7" eb="8">
      <t>ブ</t>
    </rPh>
    <phoneticPr fontId="13"/>
  </si>
  <si>
    <t>研究公正・法務部（o）</t>
    <rPh sb="0" eb="2">
      <t>ケンキュウ</t>
    </rPh>
    <rPh sb="2" eb="4">
      <t>コウセイ</t>
    </rPh>
    <rPh sb="5" eb="7">
      <t>ホウム</t>
    </rPh>
    <rPh sb="7" eb="8">
      <t>ブ</t>
    </rPh>
    <phoneticPr fontId="13"/>
  </si>
  <si>
    <t>運営費交付金(a)</t>
    <phoneticPr fontId="7"/>
  </si>
  <si>
    <t>研究公正高度化モデル開発支援事業(01)</t>
    <rPh sb="0" eb="2">
      <t>ケンキュウ</t>
    </rPh>
    <rPh sb="2" eb="4">
      <t>コウセイ</t>
    </rPh>
    <rPh sb="4" eb="7">
      <t>コウドカ</t>
    </rPh>
    <rPh sb="10" eb="12">
      <t>カイハツ</t>
    </rPh>
    <rPh sb="12" eb="14">
      <t>シエン</t>
    </rPh>
    <rPh sb="14" eb="16">
      <t>ジギョウ</t>
    </rPh>
    <phoneticPr fontId="13"/>
  </si>
  <si>
    <t>19oa0110xxx(hまたはs)yyzz</t>
  </si>
  <si>
    <t>研究データの質向上の指導者育成のためのプログラム開発事業(02)</t>
    <phoneticPr fontId="7"/>
  </si>
  <si>
    <t>⑩</t>
    <phoneticPr fontId="7"/>
  </si>
  <si>
    <t>19oa0210xxxhyyzz</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</si>
</sst>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Red]\(#,##0\)"/>
    <numFmt numFmtId="177" formatCode="[$-411]ggge&quot;年&quot;m&quot;月&quot;d&quot;日&quot;;@"/>
    <numFmt numFmtId="178" formatCode="#,##0_ "/>
    <numFmt numFmtId="179" formatCode="0_);[Red]\(0\)"/>
    <numFmt numFmtId="180" formatCode="[$-F800]dddd\,\ mmmm\ dd\,\ yyyy"/>
    <numFmt numFmtId="181" formatCode="yyyy&quot;年&quot;m&quot;月&quot;d&quot;日&quot;;@"/>
  </numFmts>
  <fonts count="44">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2"/>
      <name val="ＭＳ 明朝"/>
      <family val="1"/>
      <charset val="128"/>
    </font>
    <font>
      <sz val="6"/>
      <name val="ＭＳ Ｐゴシック"/>
      <family val="3"/>
      <charset val="128"/>
      <scheme val="minor"/>
    </font>
    <font>
      <sz val="6"/>
      <name val="ＭＳ Ｐゴシック"/>
      <family val="3"/>
      <charset val="128"/>
    </font>
    <font>
      <sz val="12"/>
      <color rgb="FFFF0000"/>
      <name val="ＭＳ 明朝"/>
      <family val="1"/>
      <charset val="128"/>
    </font>
    <font>
      <b/>
      <sz val="12"/>
      <name val="ＭＳ 明朝"/>
      <family val="1"/>
      <charset val="128"/>
    </font>
    <font>
      <b/>
      <sz val="12"/>
      <color theme="1"/>
      <name val="ＭＳ 明朝"/>
      <family val="1"/>
      <charset val="128"/>
    </font>
    <font>
      <sz val="12"/>
      <color indexed="10"/>
      <name val="ＭＳ 明朝"/>
      <family val="1"/>
      <charset val="128"/>
    </font>
    <font>
      <b/>
      <sz val="9"/>
      <color indexed="81"/>
      <name val="ＭＳ Ｐゴシック"/>
      <family val="3"/>
      <charset val="128"/>
    </font>
    <font>
      <sz val="6"/>
      <name val="ＭＳ Ｐゴシック"/>
      <family val="2"/>
      <charset val="128"/>
      <scheme val="minor"/>
    </font>
    <font>
      <sz val="10"/>
      <name val="Century"/>
      <family val="1"/>
    </font>
    <font>
      <sz val="14"/>
      <name val="ＭＳ 明朝"/>
      <family val="1"/>
      <charset val="128"/>
    </font>
    <font>
      <sz val="9"/>
      <color indexed="81"/>
      <name val="ＭＳ Ｐゴシック"/>
      <family val="3"/>
      <charset val="128"/>
    </font>
    <font>
      <sz val="11"/>
      <color theme="1"/>
      <name val="ＭＳ Ｐゴシック"/>
      <family val="3"/>
      <charset val="128"/>
      <scheme val="minor"/>
    </font>
    <font>
      <sz val="12"/>
      <color theme="1"/>
      <name val="ＭＳ 明朝"/>
      <family val="1"/>
      <charset val="128"/>
    </font>
    <font>
      <b/>
      <sz val="11"/>
      <name val="ＭＳ 明朝"/>
      <family val="1"/>
      <charset val="128"/>
    </font>
    <font>
      <sz val="11"/>
      <name val="ＭＳ 明朝"/>
      <family val="1"/>
      <charset val="128"/>
    </font>
    <font>
      <sz val="11"/>
      <color rgb="FFFF0000"/>
      <name val="ＭＳ 明朝"/>
      <family val="1"/>
      <charset val="128"/>
    </font>
    <font>
      <b/>
      <sz val="10"/>
      <name val="ＭＳ 明朝"/>
      <family val="1"/>
      <charset val="128"/>
    </font>
    <font>
      <sz val="9"/>
      <name val="ＭＳ 明朝"/>
      <family val="1"/>
      <charset val="128"/>
    </font>
    <font>
      <b/>
      <sz val="10"/>
      <color rgb="FFFF0000"/>
      <name val="ＭＳ 明朝"/>
      <family val="1"/>
      <charset val="128"/>
    </font>
    <font>
      <sz val="18"/>
      <name val="Meiryo UI"/>
      <family val="3"/>
      <charset val="128"/>
    </font>
    <font>
      <sz val="14"/>
      <name val="Meiryo UI"/>
      <family val="3"/>
      <charset val="128"/>
    </font>
    <font>
      <sz val="12"/>
      <name val="Meiryo UI"/>
      <family val="3"/>
      <charset val="128"/>
    </font>
    <font>
      <sz val="11"/>
      <name val="ＭＳ Ｐゴシック"/>
      <family val="2"/>
      <charset val="128"/>
      <scheme val="minor"/>
    </font>
    <font>
      <sz val="11"/>
      <name val="Meiryo UI"/>
      <family val="3"/>
      <charset val="128"/>
    </font>
    <font>
      <strike/>
      <sz val="12"/>
      <name val="Meiryo UI"/>
      <family val="3"/>
      <charset val="128"/>
    </font>
    <font>
      <strike/>
      <sz val="11"/>
      <name val="Meiryo UI"/>
      <family val="3"/>
      <charset val="128"/>
    </font>
    <font>
      <sz val="12"/>
      <color theme="0"/>
      <name val="Meiryo UI"/>
      <family val="3"/>
      <charset val="128"/>
    </font>
    <font>
      <sz val="11"/>
      <color rgb="FFFF0000"/>
      <name val="Meiryo UI"/>
      <family val="3"/>
      <charset val="128"/>
    </font>
    <font>
      <sz val="12"/>
      <color rgb="FFFF0000"/>
      <name val="Meiryo UI"/>
      <family val="3"/>
      <charset val="128"/>
    </font>
    <font>
      <sz val="11"/>
      <name val="ＭＳ Ｐゴシック"/>
      <family val="3"/>
      <charset val="128"/>
    </font>
    <font>
      <sz val="11"/>
      <color theme="1"/>
      <name val="Meiryo UI"/>
      <family val="3"/>
      <charset val="128"/>
    </font>
    <font>
      <sz val="12"/>
      <name val="ＭＳ Ｐゴシック"/>
      <family val="3"/>
      <charset val="128"/>
    </font>
    <font>
      <strike/>
      <sz val="12"/>
      <color theme="9" tint="0.79998168889431442"/>
      <name val="Meiryo UI"/>
      <family val="3"/>
      <charset val="128"/>
    </font>
    <font>
      <strike/>
      <sz val="12"/>
      <color rgb="FFFF0000"/>
      <name val="Meiryo UI"/>
      <family val="3"/>
      <charset val="128"/>
    </font>
    <font>
      <b/>
      <sz val="11"/>
      <name val="Meiryo UI"/>
      <family val="3"/>
      <charset val="128"/>
    </font>
    <font>
      <b/>
      <sz val="12"/>
      <name val="Meiryo UI"/>
      <family val="3"/>
      <charset val="128"/>
    </font>
    <font>
      <sz val="12"/>
      <color rgb="FF0000FF"/>
      <name val="Meiryo UI"/>
      <family val="3"/>
      <charset val="128"/>
    </font>
    <font>
      <b/>
      <sz val="12"/>
      <color indexed="81"/>
      <name val="ＭＳ Ｐゴシック"/>
      <family val="3"/>
      <charset val="128"/>
    </font>
  </fonts>
  <fills count="28">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8" tint="0.79998168889431442"/>
        <bgColor theme="8"/>
      </patternFill>
    </fill>
    <fill>
      <patternFill patternType="solid">
        <fgColor theme="0" tint="-0.499984740745262"/>
        <bgColor theme="8"/>
      </patternFill>
    </fill>
    <fill>
      <patternFill patternType="solid">
        <fgColor theme="0" tint="-0.499984740745262"/>
        <bgColor indexed="64"/>
      </patternFill>
    </fill>
    <fill>
      <patternFill patternType="solid">
        <fgColor rgb="FF92D050"/>
        <bgColor indexed="64"/>
      </patternFill>
    </fill>
    <fill>
      <patternFill patternType="solid">
        <fgColor theme="8" tint="0.79998168889431442"/>
        <bgColor indexed="64"/>
      </patternFill>
    </fill>
    <fill>
      <patternFill patternType="solid">
        <fgColor theme="8" tint="0.59999389629810485"/>
        <bgColor theme="8"/>
      </patternFill>
    </fill>
    <fill>
      <patternFill patternType="mediumGray">
        <fgColor theme="8" tint="0.59996337778862885"/>
        <bgColor theme="8" tint="0.59999389629810485"/>
      </patternFill>
    </fill>
    <fill>
      <patternFill patternType="darkGrid">
        <fgColor theme="8" tint="0.59996337778862885"/>
        <bgColor theme="8" tint="0.59999389629810485"/>
      </patternFill>
    </fill>
    <fill>
      <patternFill patternType="solid">
        <fgColor theme="8"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79998168889431442"/>
        <bgColor theme="8"/>
      </patternFill>
    </fill>
    <fill>
      <patternFill patternType="solid">
        <fgColor theme="3" tint="0.79998168889431442"/>
        <bgColor indexed="64"/>
      </patternFill>
    </fill>
    <fill>
      <patternFill patternType="solid">
        <fgColor rgb="FFCC99FF"/>
        <bgColor indexed="64"/>
      </patternFill>
    </fill>
  </fills>
  <borders count="11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style="thin">
        <color indexed="64"/>
      </left>
      <right style="thick">
        <color rgb="FF0070C0"/>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right style="medium">
        <color indexed="64"/>
      </right>
      <top/>
      <bottom/>
      <diagonal/>
    </border>
    <border>
      <left style="thick">
        <color rgb="FF0070C0"/>
      </left>
      <right style="thick">
        <color rgb="FF0070C0"/>
      </right>
      <top/>
      <bottom style="thin">
        <color indexed="64"/>
      </bottom>
      <diagonal/>
    </border>
    <border>
      <left style="thick">
        <color rgb="FF0070C0"/>
      </left>
      <right style="thin">
        <color indexed="64"/>
      </right>
      <top/>
      <bottom style="thin">
        <color indexed="64"/>
      </bottom>
      <diagonal/>
    </border>
    <border>
      <left style="thin">
        <color indexed="64"/>
      </left>
      <right style="thick">
        <color rgb="FF0070C0"/>
      </right>
      <top/>
      <bottom style="thin">
        <color indexed="64"/>
      </bottom>
      <diagonal/>
    </border>
    <border>
      <left style="thick">
        <color rgb="FF0070C0"/>
      </left>
      <right style="thick">
        <color rgb="FF0070C0"/>
      </right>
      <top style="thick">
        <color rgb="FF0070C0"/>
      </top>
      <bottom style="thick">
        <color rgb="FF0070C0"/>
      </bottom>
      <diagonal/>
    </border>
    <border>
      <left/>
      <right/>
      <top style="thick">
        <color rgb="FF0070C0"/>
      </top>
      <bottom style="thick">
        <color rgb="FF0070C0"/>
      </bottom>
      <diagonal/>
    </border>
    <border>
      <left style="thick">
        <color rgb="FF0070C0"/>
      </left>
      <right style="thin">
        <color indexed="64"/>
      </right>
      <top style="thick">
        <color rgb="FF0070C0"/>
      </top>
      <bottom style="thick">
        <color rgb="FF0070C0"/>
      </bottom>
      <diagonal/>
    </border>
    <border>
      <left style="thin">
        <color indexed="64"/>
      </left>
      <right style="thin">
        <color indexed="64"/>
      </right>
      <top style="thick">
        <color rgb="FF0070C0"/>
      </top>
      <bottom style="thick">
        <color rgb="FF0070C0"/>
      </bottom>
      <diagonal/>
    </border>
    <border>
      <left/>
      <right style="thin">
        <color indexed="64"/>
      </right>
      <top style="thick">
        <color rgb="FF0070C0"/>
      </top>
      <bottom style="thick">
        <color rgb="FF0070C0"/>
      </bottom>
      <diagonal/>
    </border>
    <border>
      <left style="thin">
        <color indexed="64"/>
      </left>
      <right style="thick">
        <color rgb="FF0070C0"/>
      </right>
      <top style="thick">
        <color rgb="FF0070C0"/>
      </top>
      <bottom style="thick">
        <color rgb="FF0070C0"/>
      </bottom>
      <diagonal/>
    </border>
    <border>
      <left/>
      <right style="thin">
        <color theme="1"/>
      </right>
      <top style="thick">
        <color rgb="FF0070C0"/>
      </top>
      <bottom style="thick">
        <color rgb="FF0070C0"/>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style="thin">
        <color auto="1"/>
      </top>
      <bottom style="thin">
        <color auto="1"/>
      </bottom>
      <diagonal/>
    </border>
    <border>
      <left style="medium">
        <color auto="1"/>
      </left>
      <right style="medium">
        <color auto="1"/>
      </right>
      <top style="thin">
        <color auto="1"/>
      </top>
      <bottom/>
      <diagonal/>
    </border>
    <border>
      <left style="medium">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auto="1"/>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double">
        <color indexed="64"/>
      </bottom>
      <diagonal/>
    </border>
    <border>
      <left/>
      <right/>
      <top style="thin">
        <color indexed="64"/>
      </top>
      <bottom style="medium">
        <color indexed="64"/>
      </bottom>
      <diagonal/>
    </border>
    <border>
      <left/>
      <right/>
      <top style="medium">
        <color indexed="64"/>
      </top>
      <bottom/>
      <diagonal/>
    </border>
    <border>
      <left/>
      <right/>
      <top/>
      <bottom style="double">
        <color indexed="64"/>
      </bottom>
      <diagonal/>
    </border>
    <border>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double">
        <color indexed="64"/>
      </top>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style="medium">
        <color indexed="64"/>
      </left>
      <right style="thin">
        <color indexed="64"/>
      </right>
      <top/>
      <bottom style="medium">
        <color indexed="64"/>
      </bottom>
      <diagonal/>
    </border>
  </borders>
  <cellStyleXfs count="6">
    <xf numFmtId="0" fontId="0" fillId="0" borderId="0"/>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1" fillId="0" borderId="0">
      <alignment vertical="center"/>
    </xf>
    <xf numFmtId="0" fontId="35" fillId="0" borderId="0"/>
  </cellStyleXfs>
  <cellXfs count="532">
    <xf numFmtId="0" fontId="0" fillId="0" borderId="0" xfId="0"/>
    <xf numFmtId="176" fontId="5" fillId="0" borderId="0" xfId="0" applyNumberFormat="1" applyFont="1" applyAlignment="1">
      <alignment vertical="center"/>
    </xf>
    <xf numFmtId="176" fontId="5" fillId="0" borderId="0" xfId="0" applyNumberFormat="1" applyFont="1" applyAlignment="1">
      <alignment horizontal="right" vertical="center"/>
    </xf>
    <xf numFmtId="176" fontId="9" fillId="0" borderId="0" xfId="0" applyNumberFormat="1" applyFont="1" applyFill="1" applyBorder="1" applyAlignment="1">
      <alignment horizontal="left" vertical="center"/>
    </xf>
    <xf numFmtId="176" fontId="5" fillId="3" borderId="0" xfId="0" applyNumberFormat="1" applyFont="1" applyFill="1" applyAlignment="1">
      <alignment horizontal="right" vertical="center"/>
    </xf>
    <xf numFmtId="176" fontId="5" fillId="0" borderId="5" xfId="0" applyNumberFormat="1" applyFont="1" applyBorder="1" applyAlignment="1">
      <alignment horizontal="center" vertical="center"/>
    </xf>
    <xf numFmtId="176" fontId="5" fillId="0" borderId="9" xfId="0" applyNumberFormat="1" applyFont="1" applyBorder="1" applyAlignment="1">
      <alignment horizontal="center" vertical="center"/>
    </xf>
    <xf numFmtId="176" fontId="9" fillId="0" borderId="10" xfId="0" applyNumberFormat="1" applyFont="1" applyFill="1" applyBorder="1" applyAlignment="1">
      <alignment vertical="center"/>
    </xf>
    <xf numFmtId="176" fontId="9" fillId="0" borderId="14" xfId="0" applyNumberFormat="1" applyFont="1" applyFill="1" applyBorder="1" applyAlignment="1">
      <alignment vertical="center"/>
    </xf>
    <xf numFmtId="176" fontId="9" fillId="0" borderId="15" xfId="0" applyNumberFormat="1" applyFont="1" applyFill="1" applyBorder="1" applyAlignment="1">
      <alignment vertical="center"/>
    </xf>
    <xf numFmtId="176" fontId="9" fillId="0" borderId="16" xfId="0" applyNumberFormat="1" applyFont="1" applyBorder="1" applyAlignment="1">
      <alignment vertical="center"/>
    </xf>
    <xf numFmtId="176" fontId="9" fillId="0" borderId="17" xfId="0" applyNumberFormat="1" applyFont="1" applyFill="1" applyBorder="1" applyAlignment="1">
      <alignment vertical="center"/>
    </xf>
    <xf numFmtId="176" fontId="9" fillId="0" borderId="19" xfId="0" applyNumberFormat="1" applyFont="1" applyFill="1" applyBorder="1" applyAlignment="1">
      <alignment vertical="center"/>
    </xf>
    <xf numFmtId="176" fontId="9" fillId="0" borderId="20" xfId="0" applyNumberFormat="1" applyFont="1" applyBorder="1" applyAlignment="1">
      <alignment vertical="center"/>
    </xf>
    <xf numFmtId="176" fontId="9" fillId="0" borderId="21" xfId="0" applyNumberFormat="1" applyFont="1" applyFill="1" applyBorder="1" applyAlignment="1">
      <alignment vertical="center"/>
    </xf>
    <xf numFmtId="176" fontId="9" fillId="0" borderId="22" xfId="0" applyNumberFormat="1" applyFont="1" applyBorder="1" applyAlignment="1">
      <alignment vertical="center"/>
    </xf>
    <xf numFmtId="176" fontId="9" fillId="0" borderId="17" xfId="0" applyNumberFormat="1" applyFont="1" applyFill="1" applyBorder="1" applyAlignment="1">
      <alignment horizontal="right" vertical="center"/>
    </xf>
    <xf numFmtId="176" fontId="9" fillId="0" borderId="23" xfId="0" applyNumberFormat="1" applyFont="1" applyFill="1" applyBorder="1" applyAlignment="1">
      <alignment vertical="center"/>
    </xf>
    <xf numFmtId="176" fontId="9" fillId="0" borderId="24" xfId="0" applyNumberFormat="1" applyFont="1" applyBorder="1" applyAlignment="1">
      <alignment vertical="center"/>
    </xf>
    <xf numFmtId="176" fontId="5" fillId="0" borderId="25" xfId="0" applyNumberFormat="1" applyFont="1" applyFill="1" applyBorder="1" applyAlignment="1">
      <alignment vertical="center"/>
    </xf>
    <xf numFmtId="176" fontId="5" fillId="0" borderId="16" xfId="0" applyNumberFormat="1" applyFont="1" applyBorder="1" applyAlignment="1">
      <alignment vertical="center"/>
    </xf>
    <xf numFmtId="176" fontId="5" fillId="0" borderId="19" xfId="0" applyNumberFormat="1" applyFont="1" applyFill="1" applyBorder="1" applyAlignment="1">
      <alignment vertical="center"/>
    </xf>
    <xf numFmtId="176" fontId="9" fillId="0" borderId="27" xfId="0" applyNumberFormat="1" applyFont="1" applyFill="1" applyBorder="1" applyAlignment="1">
      <alignment vertical="center"/>
    </xf>
    <xf numFmtId="176" fontId="9" fillId="0" borderId="25" xfId="0" applyNumberFormat="1" applyFont="1" applyFill="1" applyBorder="1" applyAlignment="1">
      <alignment vertical="center"/>
    </xf>
    <xf numFmtId="176" fontId="9" fillId="0" borderId="20" xfId="0" applyNumberFormat="1" applyFont="1" applyFill="1" applyBorder="1" applyAlignment="1">
      <alignment vertical="center"/>
    </xf>
    <xf numFmtId="176" fontId="5" fillId="0" borderId="28" xfId="0" applyNumberFormat="1" applyFont="1" applyBorder="1" applyAlignment="1">
      <alignment horizontal="right" vertical="center"/>
    </xf>
    <xf numFmtId="9" fontId="5" fillId="0" borderId="4" xfId="0" applyNumberFormat="1" applyFont="1" applyBorder="1" applyAlignment="1">
      <alignment horizontal="left" vertical="center"/>
    </xf>
    <xf numFmtId="176" fontId="9" fillId="0" borderId="4" xfId="0" applyNumberFormat="1" applyFont="1" applyFill="1" applyBorder="1" applyAlignment="1">
      <alignment horizontal="right" vertical="center"/>
    </xf>
    <xf numFmtId="176" fontId="9" fillId="0" borderId="29" xfId="0" applyNumberFormat="1" applyFont="1" applyFill="1" applyBorder="1" applyAlignment="1">
      <alignment vertical="center"/>
    </xf>
    <xf numFmtId="176" fontId="9" fillId="0" borderId="32" xfId="0" applyNumberFormat="1" applyFont="1" applyBorder="1" applyAlignment="1">
      <alignment horizontal="center" vertical="center"/>
    </xf>
    <xf numFmtId="176" fontId="9" fillId="0" borderId="32" xfId="0" applyNumberFormat="1" applyFont="1" applyFill="1" applyBorder="1" applyAlignment="1">
      <alignment horizontal="right" vertical="center"/>
    </xf>
    <xf numFmtId="176" fontId="9" fillId="0" borderId="33" xfId="0" applyNumberFormat="1" applyFont="1" applyFill="1" applyBorder="1" applyAlignment="1">
      <alignment horizontal="right" vertical="center"/>
    </xf>
    <xf numFmtId="176" fontId="9" fillId="0" borderId="0" xfId="0" applyNumberFormat="1" applyFont="1" applyBorder="1" applyAlignment="1">
      <alignment horizontal="center" vertical="center"/>
    </xf>
    <xf numFmtId="176" fontId="9" fillId="0" borderId="0" xfId="0" applyNumberFormat="1" applyFont="1" applyFill="1" applyBorder="1" applyAlignment="1">
      <alignment horizontal="right" vertical="center"/>
    </xf>
    <xf numFmtId="176" fontId="9" fillId="0" borderId="0" xfId="0" applyNumberFormat="1" applyFont="1" applyBorder="1" applyAlignment="1">
      <alignment horizontal="left" vertical="center"/>
    </xf>
    <xf numFmtId="176" fontId="9" fillId="0" borderId="0" xfId="0" applyNumberFormat="1" applyFont="1" applyBorder="1" applyAlignment="1">
      <alignment vertical="center"/>
    </xf>
    <xf numFmtId="176" fontId="5" fillId="0" borderId="34" xfId="0" applyNumberFormat="1" applyFont="1" applyBorder="1" applyAlignment="1">
      <alignment horizontal="center" vertical="center"/>
    </xf>
    <xf numFmtId="0" fontId="5" fillId="0" borderId="0" xfId="0" applyFont="1" applyAlignment="1">
      <alignment horizontal="center" vertical="center"/>
    </xf>
    <xf numFmtId="0" fontId="3" fillId="0" borderId="0" xfId="2">
      <alignment vertical="center"/>
    </xf>
    <xf numFmtId="0" fontId="0" fillId="0" borderId="0" xfId="0" applyBorder="1"/>
    <xf numFmtId="178" fontId="15" fillId="0" borderId="0" xfId="0" applyNumberFormat="1" applyFont="1" applyBorder="1" applyAlignment="1">
      <alignment vertical="center"/>
    </xf>
    <xf numFmtId="0" fontId="2" fillId="0" borderId="17" xfId="2" applyFont="1" applyFill="1" applyBorder="1" applyAlignment="1">
      <alignment horizontal="center" vertical="center"/>
    </xf>
    <xf numFmtId="0" fontId="17" fillId="4" borderId="41" xfId="2" applyFont="1" applyFill="1" applyBorder="1" applyAlignment="1">
      <alignment horizontal="center" vertical="center"/>
    </xf>
    <xf numFmtId="0" fontId="17" fillId="0" borderId="2" xfId="2" applyFont="1" applyFill="1" applyBorder="1" applyAlignment="1">
      <alignment horizontal="center" vertical="center"/>
    </xf>
    <xf numFmtId="0" fontId="17" fillId="4" borderId="42" xfId="2" applyFont="1" applyFill="1" applyBorder="1" applyAlignment="1">
      <alignment horizontal="center" vertical="center"/>
    </xf>
    <xf numFmtId="0" fontId="17" fillId="4" borderId="43" xfId="2" applyFont="1" applyFill="1" applyBorder="1" applyAlignment="1">
      <alignment horizontal="center" vertical="center"/>
    </xf>
    <xf numFmtId="0" fontId="17" fillId="5" borderId="44" xfId="2" applyFont="1" applyFill="1" applyBorder="1" applyAlignment="1">
      <alignment horizontal="center" vertical="center"/>
    </xf>
    <xf numFmtId="0" fontId="17" fillId="5" borderId="43" xfId="2" applyFont="1" applyFill="1" applyBorder="1" applyAlignment="1">
      <alignment horizontal="center" vertical="center" wrapText="1"/>
    </xf>
    <xf numFmtId="0" fontId="17" fillId="5" borderId="44" xfId="2" applyFont="1" applyFill="1" applyBorder="1" applyAlignment="1">
      <alignment horizontal="center" vertical="center" wrapText="1"/>
    </xf>
    <xf numFmtId="0" fontId="17" fillId="5" borderId="43" xfId="2" applyFont="1" applyFill="1" applyBorder="1" applyAlignment="1">
      <alignment horizontal="center" vertical="center"/>
    </xf>
    <xf numFmtId="177" fontId="17" fillId="5" borderId="43" xfId="2" applyNumberFormat="1" applyFont="1" applyFill="1" applyBorder="1" applyAlignment="1">
      <alignment horizontal="center" vertical="center" wrapText="1"/>
    </xf>
    <xf numFmtId="0" fontId="17" fillId="5" borderId="45" xfId="2" applyFont="1" applyFill="1" applyBorder="1" applyAlignment="1">
      <alignment horizontal="center" vertical="center"/>
    </xf>
    <xf numFmtId="0" fontId="17" fillId="6" borderId="46" xfId="2" applyFont="1" applyFill="1" applyBorder="1" applyAlignment="1">
      <alignment horizontal="center" vertical="center" wrapText="1"/>
    </xf>
    <xf numFmtId="0" fontId="17" fillId="6" borderId="47" xfId="2" applyFont="1" applyFill="1" applyBorder="1" applyAlignment="1">
      <alignment horizontal="center" vertical="center" wrapText="1"/>
    </xf>
    <xf numFmtId="0" fontId="17" fillId="6" borderId="47" xfId="2" applyFont="1" applyFill="1" applyBorder="1" applyAlignment="1">
      <alignment horizontal="center" vertical="center"/>
    </xf>
    <xf numFmtId="0" fontId="17" fillId="7" borderId="48" xfId="2" applyFont="1" applyFill="1" applyBorder="1" applyAlignment="1">
      <alignment horizontal="center" vertical="center" wrapText="1"/>
    </xf>
    <xf numFmtId="0" fontId="17" fillId="7" borderId="49" xfId="2" applyFont="1" applyFill="1" applyBorder="1" applyAlignment="1">
      <alignment horizontal="center" vertical="center" wrapText="1"/>
    </xf>
    <xf numFmtId="0" fontId="17" fillId="7" borderId="49" xfId="2" applyFont="1" applyFill="1" applyBorder="1" applyAlignment="1">
      <alignment horizontal="center" vertical="center"/>
    </xf>
    <xf numFmtId="0" fontId="17" fillId="8" borderId="34" xfId="2" applyFont="1" applyFill="1" applyBorder="1" applyAlignment="1">
      <alignment horizontal="center" vertical="center"/>
    </xf>
    <xf numFmtId="0" fontId="17" fillId="9" borderId="34" xfId="2" applyFont="1" applyFill="1" applyBorder="1" applyAlignment="1">
      <alignment horizontal="center" vertical="center"/>
    </xf>
    <xf numFmtId="0" fontId="17" fillId="0" borderId="0" xfId="2" applyFont="1">
      <alignment vertical="center"/>
    </xf>
    <xf numFmtId="0" fontId="17" fillId="11" borderId="49" xfId="2" applyFont="1" applyFill="1" applyBorder="1" applyAlignment="1">
      <alignment horizontal="center" vertical="center" wrapText="1"/>
    </xf>
    <xf numFmtId="0" fontId="17" fillId="11" borderId="49" xfId="2" applyFont="1" applyFill="1" applyBorder="1" applyAlignment="1">
      <alignment horizontal="center" vertical="center"/>
    </xf>
    <xf numFmtId="0" fontId="17" fillId="12" borderId="38" xfId="2" applyFont="1" applyFill="1" applyBorder="1" applyAlignment="1">
      <alignment horizontal="center" vertical="center" wrapText="1"/>
    </xf>
    <xf numFmtId="0" fontId="17" fillId="12" borderId="38" xfId="2" applyFont="1" applyFill="1" applyBorder="1" applyAlignment="1">
      <alignment horizontal="center" vertical="center"/>
    </xf>
    <xf numFmtId="176" fontId="8" fillId="0" borderId="0" xfId="0" applyNumberFormat="1" applyFont="1" applyAlignment="1" applyProtection="1">
      <alignment vertical="center"/>
      <protection locked="0"/>
    </xf>
    <xf numFmtId="176" fontId="9" fillId="2" borderId="1" xfId="0" applyNumberFormat="1" applyFont="1" applyFill="1" applyBorder="1" applyAlignment="1" applyProtection="1">
      <alignment vertical="center"/>
      <protection locked="0"/>
    </xf>
    <xf numFmtId="49" fontId="5" fillId="0" borderId="0" xfId="0" applyNumberFormat="1" applyFont="1" applyAlignment="1">
      <alignment horizontal="right" vertical="center" shrinkToFit="1"/>
    </xf>
    <xf numFmtId="176" fontId="5" fillId="0" borderId="0" xfId="0" applyNumberFormat="1" applyFont="1" applyAlignment="1">
      <alignment horizontal="left" vertical="center"/>
    </xf>
    <xf numFmtId="176" fontId="5" fillId="0" borderId="0" xfId="0" applyNumberFormat="1" applyFont="1" applyAlignment="1">
      <alignment horizontal="center" vertical="center"/>
    </xf>
    <xf numFmtId="0" fontId="8" fillId="2" borderId="4" xfId="0" applyNumberFormat="1" applyFont="1" applyFill="1" applyBorder="1" applyAlignment="1" applyProtection="1">
      <alignment horizontal="center" vertical="center"/>
      <protection locked="0"/>
    </xf>
    <xf numFmtId="176" fontId="9" fillId="2" borderId="27" xfId="0" applyNumberFormat="1" applyFont="1" applyFill="1" applyBorder="1" applyAlignment="1" applyProtection="1">
      <alignment horizontal="left" vertical="center"/>
      <protection locked="0"/>
    </xf>
    <xf numFmtId="176" fontId="9" fillId="2" borderId="37" xfId="0" applyNumberFormat="1" applyFont="1" applyFill="1" applyBorder="1" applyAlignment="1" applyProtection="1">
      <alignment horizontal="left" vertical="center"/>
      <protection locked="0"/>
    </xf>
    <xf numFmtId="176" fontId="9" fillId="2" borderId="40" xfId="0" applyNumberFormat="1" applyFont="1" applyFill="1" applyBorder="1" applyAlignment="1" applyProtection="1">
      <alignment horizontal="left" vertical="center"/>
      <protection locked="0"/>
    </xf>
    <xf numFmtId="176" fontId="5" fillId="0" borderId="27" xfId="0" applyNumberFormat="1" applyFont="1" applyBorder="1" applyAlignment="1">
      <alignment horizontal="center" vertical="center"/>
    </xf>
    <xf numFmtId="176" fontId="5" fillId="0" borderId="0" xfId="0" applyNumberFormat="1" applyFont="1" applyBorder="1" applyAlignment="1">
      <alignment horizontal="center" vertical="center"/>
    </xf>
    <xf numFmtId="176" fontId="9" fillId="0" borderId="14" xfId="0" applyNumberFormat="1" applyFont="1" applyFill="1" applyBorder="1" applyAlignment="1" applyProtection="1">
      <alignment horizontal="left" vertical="center"/>
      <protection locked="0"/>
    </xf>
    <xf numFmtId="176" fontId="5" fillId="0" borderId="0" xfId="0" applyNumberFormat="1" applyFont="1" applyFill="1" applyBorder="1" applyAlignment="1">
      <alignment horizontal="center" vertical="center"/>
    </xf>
    <xf numFmtId="49" fontId="9" fillId="0" borderId="0" xfId="0" applyNumberFormat="1" applyFont="1" applyFill="1" applyBorder="1" applyAlignment="1" applyProtection="1">
      <alignment horizontal="left" vertical="center"/>
      <protection locked="0"/>
    </xf>
    <xf numFmtId="49" fontId="9" fillId="0" borderId="1" xfId="0" applyNumberFormat="1" applyFont="1" applyFill="1" applyBorder="1" applyAlignment="1" applyProtection="1">
      <alignment horizontal="left" vertical="center"/>
      <protection locked="0"/>
    </xf>
    <xf numFmtId="176" fontId="9" fillId="0" borderId="0" xfId="0" applyNumberFormat="1" applyFont="1" applyFill="1" applyBorder="1" applyAlignment="1" applyProtection="1">
      <alignment horizontal="left" vertical="center"/>
      <protection locked="0"/>
    </xf>
    <xf numFmtId="176" fontId="5" fillId="0" borderId="0" xfId="0" applyNumberFormat="1" applyFont="1" applyFill="1" applyBorder="1" applyAlignment="1">
      <alignment vertical="center"/>
    </xf>
    <xf numFmtId="0" fontId="5" fillId="0" borderId="0" xfId="0" applyFont="1" applyAlignment="1">
      <alignment vertical="top"/>
    </xf>
    <xf numFmtId="176" fontId="9" fillId="2" borderId="35" xfId="0" applyNumberFormat="1" applyFont="1" applyFill="1" applyBorder="1" applyAlignment="1" applyProtection="1">
      <alignment horizontal="left" vertical="center"/>
      <protection locked="0"/>
    </xf>
    <xf numFmtId="176" fontId="9" fillId="2" borderId="3" xfId="0" applyNumberFormat="1" applyFont="1" applyFill="1" applyBorder="1" applyAlignment="1" applyProtection="1">
      <alignment horizontal="left" vertical="center"/>
      <protection locked="0"/>
    </xf>
    <xf numFmtId="176" fontId="9" fillId="2" borderId="36" xfId="0" applyNumberFormat="1" applyFont="1" applyFill="1" applyBorder="1" applyAlignment="1" applyProtection="1">
      <alignment horizontal="left" vertical="center"/>
      <protection locked="0"/>
    </xf>
    <xf numFmtId="176" fontId="5" fillId="3" borderId="34" xfId="0" applyNumberFormat="1" applyFont="1" applyFill="1" applyBorder="1" applyAlignment="1">
      <alignment horizontal="center" vertical="center"/>
    </xf>
    <xf numFmtId="49" fontId="9" fillId="2" borderId="14" xfId="0" applyNumberFormat="1" applyFont="1" applyFill="1" applyBorder="1" applyAlignment="1" applyProtection="1">
      <alignment horizontal="left" vertical="center"/>
      <protection locked="0"/>
    </xf>
    <xf numFmtId="49" fontId="9" fillId="2" borderId="1" xfId="0" applyNumberFormat="1" applyFont="1" applyFill="1" applyBorder="1" applyAlignment="1" applyProtection="1">
      <alignment horizontal="left" vertical="center"/>
      <protection locked="0"/>
    </xf>
    <xf numFmtId="49" fontId="9" fillId="2" borderId="39" xfId="0" applyNumberFormat="1" applyFont="1" applyFill="1" applyBorder="1" applyAlignment="1" applyProtection="1">
      <alignment horizontal="left" vertical="center"/>
      <protection locked="0"/>
    </xf>
    <xf numFmtId="0" fontId="9" fillId="2" borderId="17" xfId="0" applyFont="1" applyFill="1" applyBorder="1" applyAlignment="1" applyProtection="1">
      <alignment horizontal="center" vertical="center" shrinkToFit="1"/>
      <protection locked="0"/>
    </xf>
    <xf numFmtId="0" fontId="9" fillId="2" borderId="2" xfId="0" applyFont="1" applyFill="1" applyBorder="1" applyAlignment="1" applyProtection="1">
      <alignment horizontal="center" vertical="center" shrinkToFit="1"/>
      <protection locked="0"/>
    </xf>
    <xf numFmtId="0" fontId="9" fillId="2" borderId="18" xfId="0" applyFont="1" applyFill="1" applyBorder="1" applyAlignment="1" applyProtection="1">
      <alignment horizontal="center" vertical="center" shrinkToFit="1"/>
      <protection locked="0"/>
    </xf>
    <xf numFmtId="176" fontId="5" fillId="0" borderId="17" xfId="0" applyNumberFormat="1" applyFont="1" applyBorder="1" applyAlignment="1">
      <alignment horizontal="center" vertical="center"/>
    </xf>
    <xf numFmtId="176" fontId="5" fillId="0" borderId="2" xfId="0" applyNumberFormat="1" applyFont="1" applyBorder="1" applyAlignment="1">
      <alignment horizontal="center" vertical="center"/>
    </xf>
    <xf numFmtId="176" fontId="5" fillId="0" borderId="18" xfId="0" applyNumberFormat="1" applyFont="1" applyBorder="1" applyAlignment="1">
      <alignment horizontal="center" vertical="center"/>
    </xf>
    <xf numFmtId="176" fontId="5" fillId="0" borderId="17" xfId="0" applyNumberFormat="1" applyFont="1" applyBorder="1" applyAlignment="1">
      <alignment horizontal="left" vertical="center"/>
    </xf>
    <xf numFmtId="176" fontId="5" fillId="0" borderId="2" xfId="0" applyNumberFormat="1" applyFont="1" applyBorder="1" applyAlignment="1">
      <alignment horizontal="left" vertical="center"/>
    </xf>
    <xf numFmtId="176" fontId="5" fillId="0" borderId="18" xfId="0" applyNumberFormat="1" applyFont="1" applyBorder="1" applyAlignment="1">
      <alignment horizontal="left" vertical="center"/>
    </xf>
    <xf numFmtId="176" fontId="9" fillId="0" borderId="26" xfId="0" applyNumberFormat="1" applyFont="1" applyBorder="1" applyAlignment="1">
      <alignment horizontal="left" vertical="center"/>
    </xf>
    <xf numFmtId="176" fontId="9" fillId="0" borderId="2" xfId="0" applyNumberFormat="1" applyFont="1" applyBorder="1" applyAlignment="1">
      <alignment horizontal="left" vertical="center"/>
    </xf>
    <xf numFmtId="176" fontId="9" fillId="0" borderId="18" xfId="0" applyNumberFormat="1" applyFont="1" applyBorder="1" applyAlignment="1">
      <alignment horizontal="left" vertical="center"/>
    </xf>
    <xf numFmtId="176" fontId="9" fillId="0" borderId="30" xfId="0" applyNumberFormat="1" applyFont="1" applyBorder="1" applyAlignment="1">
      <alignment horizontal="center" vertical="center"/>
    </xf>
    <xf numFmtId="176" fontId="9" fillId="0" borderId="31" xfId="0" applyNumberFormat="1" applyFont="1" applyBorder="1" applyAlignment="1">
      <alignment horizontal="center" vertical="center"/>
    </xf>
    <xf numFmtId="176" fontId="5" fillId="0" borderId="11" xfId="0" applyNumberFormat="1" applyFont="1" applyBorder="1" applyAlignment="1">
      <alignment horizontal="left" vertical="center"/>
    </xf>
    <xf numFmtId="176" fontId="5" fillId="0" borderId="12" xfId="0" applyNumberFormat="1" applyFont="1" applyBorder="1" applyAlignment="1">
      <alignment horizontal="left" vertical="center"/>
    </xf>
    <xf numFmtId="176" fontId="5" fillId="0" borderId="13" xfId="0" applyNumberFormat="1" applyFont="1" applyBorder="1" applyAlignment="1">
      <alignment horizontal="left" vertical="center"/>
    </xf>
    <xf numFmtId="49" fontId="9" fillId="2" borderId="4" xfId="0" applyNumberFormat="1" applyFont="1" applyFill="1" applyBorder="1" applyAlignment="1" applyProtection="1">
      <alignment horizontal="left" vertical="center"/>
      <protection locked="0"/>
    </xf>
    <xf numFmtId="49" fontId="9" fillId="2" borderId="2" xfId="0" applyNumberFormat="1" applyFont="1" applyFill="1" applyBorder="1" applyAlignment="1" applyProtection="1">
      <alignment horizontal="left" vertical="center"/>
      <protection locked="0"/>
    </xf>
    <xf numFmtId="176" fontId="5" fillId="0" borderId="6" xfId="0"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9" fillId="2" borderId="2" xfId="0" applyNumberFormat="1" applyFont="1" applyFill="1" applyBorder="1" applyAlignment="1" applyProtection="1">
      <alignment horizontal="left" vertical="center"/>
      <protection locked="0"/>
    </xf>
    <xf numFmtId="176" fontId="9" fillId="2" borderId="1" xfId="0" applyNumberFormat="1" applyFont="1" applyFill="1" applyBorder="1" applyAlignment="1" applyProtection="1">
      <alignment horizontal="left" vertical="center"/>
      <protection locked="0"/>
    </xf>
    <xf numFmtId="0" fontId="0" fillId="0" borderId="17" xfId="0" applyBorder="1" applyAlignment="1" applyProtection="1">
      <alignment horizontal="center" vertical="center" wrapText="1"/>
    </xf>
    <xf numFmtId="0" fontId="0" fillId="10" borderId="56" xfId="0" applyFill="1" applyBorder="1" applyAlignment="1" applyProtection="1">
      <alignment vertical="center" wrapText="1"/>
    </xf>
    <xf numFmtId="0" fontId="0" fillId="10" borderId="57" xfId="0" applyFill="1" applyBorder="1" applyAlignment="1" applyProtection="1">
      <alignment vertical="center" wrapText="1"/>
    </xf>
    <xf numFmtId="0" fontId="0" fillId="10" borderId="58" xfId="0" applyFill="1" applyBorder="1" applyAlignment="1" applyProtection="1">
      <alignment vertical="center" wrapText="1"/>
    </xf>
    <xf numFmtId="0" fontId="0" fillId="10" borderId="59" xfId="0" applyFill="1" applyBorder="1" applyAlignment="1" applyProtection="1">
      <alignment vertical="center" wrapText="1"/>
    </xf>
    <xf numFmtId="0" fontId="0" fillId="10" borderId="60" xfId="0" applyFill="1" applyBorder="1" applyAlignment="1" applyProtection="1">
      <alignment vertical="center" wrapText="1"/>
    </xf>
    <xf numFmtId="0" fontId="0" fillId="10" borderId="59" xfId="0" applyNumberFormat="1" applyFill="1" applyBorder="1" applyAlignment="1" applyProtection="1">
      <alignment vertical="center" wrapText="1"/>
    </xf>
    <xf numFmtId="38" fontId="0" fillId="10" borderId="59" xfId="3" applyFont="1" applyFill="1" applyBorder="1" applyAlignment="1" applyProtection="1">
      <alignment vertical="center" wrapText="1"/>
    </xf>
    <xf numFmtId="179" fontId="0" fillId="10" borderId="59" xfId="1" applyNumberFormat="1" applyFont="1" applyFill="1" applyBorder="1" applyAlignment="1" applyProtection="1">
      <alignment vertical="center" wrapText="1"/>
    </xf>
    <xf numFmtId="0" fontId="0" fillId="10" borderId="61" xfId="0" applyFill="1" applyBorder="1" applyAlignment="1" applyProtection="1">
      <alignment vertical="center" wrapText="1"/>
    </xf>
    <xf numFmtId="0" fontId="0" fillId="10" borderId="62" xfId="0" applyNumberFormat="1" applyFill="1" applyBorder="1" applyAlignment="1" applyProtection="1">
      <alignment vertical="center" wrapText="1"/>
    </xf>
    <xf numFmtId="0" fontId="0" fillId="0" borderId="27" xfId="0" applyBorder="1" applyAlignment="1" applyProtection="1">
      <alignment vertical="center" wrapText="1"/>
    </xf>
    <xf numFmtId="0" fontId="3" fillId="0" borderId="0" xfId="2" applyAlignment="1">
      <alignment vertical="center" wrapText="1"/>
    </xf>
    <xf numFmtId="0" fontId="0" fillId="0" borderId="53" xfId="0"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54"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39" xfId="0" applyNumberFormat="1" applyBorder="1" applyAlignment="1" applyProtection="1">
      <alignment vertical="center" wrapText="1"/>
      <protection locked="0"/>
    </xf>
    <xf numFmtId="38" fontId="0" fillId="0" borderId="40" xfId="3" applyFont="1" applyBorder="1" applyAlignment="1" applyProtection="1">
      <alignment vertical="center" wrapText="1"/>
    </xf>
    <xf numFmtId="0" fontId="0" fillId="0" borderId="40" xfId="0" applyNumberFormat="1" applyBorder="1" applyAlignment="1" applyProtection="1">
      <alignment vertical="center" wrapText="1"/>
      <protection locked="0"/>
    </xf>
    <xf numFmtId="38" fontId="0" fillId="0" borderId="40" xfId="3" applyFont="1" applyBorder="1" applyAlignment="1" applyProtection="1">
      <alignment vertical="center" wrapText="1"/>
      <protection locked="0"/>
    </xf>
    <xf numFmtId="1" fontId="0" fillId="0" borderId="40" xfId="1" applyNumberFormat="1" applyFont="1" applyBorder="1" applyAlignment="1" applyProtection="1">
      <alignment vertical="center" wrapText="1"/>
      <protection locked="0"/>
    </xf>
    <xf numFmtId="0" fontId="0" fillId="0" borderId="55" xfId="0" applyBorder="1" applyAlignment="1" applyProtection="1">
      <alignment vertical="center" wrapText="1"/>
      <protection locked="0"/>
    </xf>
    <xf numFmtId="0" fontId="0" fillId="0" borderId="63" xfId="0" applyBorder="1" applyAlignment="1" applyProtection="1">
      <alignment vertical="center" wrapText="1"/>
      <protection locked="0"/>
    </xf>
    <xf numFmtId="0" fontId="0" fillId="0" borderId="64" xfId="0" applyBorder="1" applyAlignment="1" applyProtection="1">
      <alignment vertical="center" wrapText="1"/>
      <protection locked="0"/>
    </xf>
    <xf numFmtId="0" fontId="0" fillId="0" borderId="65" xfId="0" applyBorder="1" applyAlignment="1" applyProtection="1">
      <alignment vertical="center" wrapText="1"/>
      <protection locked="0"/>
    </xf>
    <xf numFmtId="49" fontId="0" fillId="0" borderId="40" xfId="0" applyNumberFormat="1" applyBorder="1" applyAlignment="1" applyProtection="1">
      <alignment vertical="center" wrapText="1"/>
      <protection locked="0"/>
    </xf>
    <xf numFmtId="0" fontId="0" fillId="0" borderId="0" xfId="0" applyAlignment="1" applyProtection="1">
      <alignment vertical="center" wrapText="1"/>
    </xf>
    <xf numFmtId="0" fontId="0" fillId="0" borderId="50"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51" xfId="0" applyBorder="1" applyAlignment="1" applyProtection="1">
      <alignment vertical="center" wrapText="1"/>
      <protection locked="0"/>
    </xf>
    <xf numFmtId="0" fontId="0" fillId="0" borderId="34" xfId="0" applyBorder="1" applyAlignment="1" applyProtection="1">
      <alignment vertical="center" wrapText="1"/>
      <protection locked="0"/>
    </xf>
    <xf numFmtId="49" fontId="9" fillId="3" borderId="0" xfId="0" applyNumberFormat="1" applyFont="1" applyFill="1" applyBorder="1" applyAlignment="1">
      <alignment horizontal="left" vertical="center"/>
    </xf>
    <xf numFmtId="176" fontId="9" fillId="0" borderId="27" xfId="0" applyNumberFormat="1" applyFont="1" applyFill="1" applyBorder="1" applyAlignment="1" applyProtection="1">
      <alignment horizontal="left" vertical="center"/>
      <protection locked="0"/>
    </xf>
    <xf numFmtId="176" fontId="10" fillId="0" borderId="0" xfId="0" applyNumberFormat="1" applyFont="1" applyAlignment="1">
      <alignment vertical="center"/>
    </xf>
    <xf numFmtId="0" fontId="18" fillId="0" borderId="0" xfId="0" applyNumberFormat="1" applyFont="1" applyAlignment="1">
      <alignment horizontal="right" vertical="top"/>
    </xf>
    <xf numFmtId="176" fontId="11" fillId="0" borderId="0" xfId="0" applyNumberFormat="1" applyFont="1" applyAlignment="1">
      <alignment vertical="top"/>
    </xf>
    <xf numFmtId="176" fontId="5" fillId="3" borderId="17" xfId="0" applyNumberFormat="1" applyFont="1" applyFill="1" applyBorder="1" applyAlignment="1">
      <alignment horizontal="center" vertical="center"/>
    </xf>
    <xf numFmtId="176" fontId="5" fillId="3" borderId="18" xfId="0" applyNumberFormat="1" applyFont="1" applyFill="1" applyBorder="1" applyAlignment="1">
      <alignment horizontal="center" vertical="center"/>
    </xf>
    <xf numFmtId="176" fontId="5" fillId="3" borderId="2" xfId="0" applyNumberFormat="1" applyFont="1" applyFill="1" applyBorder="1" applyAlignment="1">
      <alignment horizontal="center" vertical="center"/>
    </xf>
    <xf numFmtId="176" fontId="9" fillId="2" borderId="38" xfId="0" applyNumberFormat="1" applyFont="1" applyFill="1" applyBorder="1" applyAlignment="1" applyProtection="1">
      <alignment horizontal="left" vertical="center" shrinkToFit="1"/>
      <protection locked="0"/>
    </xf>
    <xf numFmtId="0" fontId="0" fillId="0" borderId="64" xfId="0" applyNumberFormat="1" applyBorder="1" applyAlignment="1" applyProtection="1">
      <alignment vertical="center" wrapText="1"/>
      <protection locked="0"/>
    </xf>
    <xf numFmtId="178" fontId="15" fillId="0" borderId="52" xfId="0" applyNumberFormat="1" applyFont="1" applyBorder="1" applyAlignment="1">
      <alignment vertical="center"/>
    </xf>
    <xf numFmtId="0" fontId="5" fillId="0" borderId="34" xfId="0" applyFont="1" applyBorder="1" applyAlignment="1">
      <alignment horizontal="center" vertical="center" wrapText="1"/>
    </xf>
    <xf numFmtId="0" fontId="5" fillId="0" borderId="34" xfId="0" applyFont="1" applyBorder="1" applyAlignment="1">
      <alignment horizontal="center" vertical="center"/>
    </xf>
    <xf numFmtId="0" fontId="5" fillId="0" borderId="34" xfId="0" applyFont="1" applyBorder="1" applyAlignment="1">
      <alignment horizontal="justify" vertical="center"/>
    </xf>
    <xf numFmtId="178" fontId="15" fillId="0" borderId="34" xfId="0" applyNumberFormat="1" applyFont="1" applyBorder="1" applyAlignment="1">
      <alignment vertical="center"/>
    </xf>
    <xf numFmtId="0" fontId="5" fillId="0" borderId="34" xfId="0" applyFont="1" applyBorder="1" applyAlignment="1">
      <alignment horizontal="justify" vertical="center" wrapText="1"/>
    </xf>
    <xf numFmtId="0" fontId="5" fillId="0" borderId="0" xfId="0" applyFont="1" applyBorder="1" applyAlignment="1">
      <alignment horizontal="right" vertical="center"/>
    </xf>
    <xf numFmtId="178" fontId="15" fillId="0" borderId="38" xfId="0" applyNumberFormat="1" applyFont="1" applyBorder="1" applyAlignment="1">
      <alignment vertical="center"/>
    </xf>
    <xf numFmtId="178" fontId="15" fillId="0" borderId="37" xfId="0" applyNumberFormat="1" applyFont="1" applyBorder="1" applyAlignment="1">
      <alignment vertical="center"/>
    </xf>
    <xf numFmtId="178" fontId="15" fillId="0" borderId="40" xfId="0" applyNumberFormat="1" applyFont="1" applyBorder="1" applyAlignment="1">
      <alignment vertical="center"/>
    </xf>
    <xf numFmtId="180" fontId="0" fillId="10" borderId="59" xfId="0" applyNumberFormat="1" applyFill="1" applyBorder="1" applyAlignment="1" applyProtection="1">
      <alignment vertical="center" wrapText="1"/>
    </xf>
    <xf numFmtId="180" fontId="0" fillId="0" borderId="39" xfId="0" applyNumberFormat="1" applyBorder="1" applyAlignment="1" applyProtection="1">
      <alignment vertical="center" wrapText="1"/>
      <protection locked="0"/>
    </xf>
    <xf numFmtId="181" fontId="19" fillId="0" borderId="1" xfId="0" applyNumberFormat="1" applyFont="1" applyFill="1" applyBorder="1" applyAlignment="1">
      <alignment horizontal="left" vertical="center"/>
    </xf>
    <xf numFmtId="181" fontId="19" fillId="2" borderId="2" xfId="0" applyNumberFormat="1" applyFont="1" applyFill="1" applyBorder="1" applyAlignment="1" applyProtection="1">
      <alignment horizontal="left" vertical="center"/>
      <protection locked="0"/>
    </xf>
    <xf numFmtId="181" fontId="19" fillId="2" borderId="1" xfId="0" applyNumberFormat="1" applyFont="1" applyFill="1" applyBorder="1" applyAlignment="1">
      <alignment horizontal="left" vertical="center"/>
    </xf>
    <xf numFmtId="181" fontId="19" fillId="2" borderId="1" xfId="0" applyNumberFormat="1" applyFont="1" applyFill="1" applyBorder="1" applyAlignment="1" applyProtection="1">
      <alignment horizontal="left" vertical="center"/>
      <protection locked="0"/>
    </xf>
    <xf numFmtId="181" fontId="20" fillId="2" borderId="1" xfId="0" applyNumberFormat="1" applyFont="1" applyFill="1" applyBorder="1" applyAlignment="1" applyProtection="1">
      <alignment vertical="center"/>
      <protection locked="0"/>
    </xf>
    <xf numFmtId="176" fontId="5" fillId="0" borderId="0" xfId="0" applyNumberFormat="1" applyFont="1" applyAlignment="1">
      <alignment horizontal="right" vertical="center" wrapText="1"/>
    </xf>
    <xf numFmtId="49" fontId="9" fillId="0" borderId="1" xfId="0" applyNumberFormat="1" applyFont="1" applyFill="1" applyBorder="1" applyAlignment="1">
      <alignment horizontal="left" vertical="center" wrapText="1"/>
    </xf>
    <xf numFmtId="49" fontId="9" fillId="3" borderId="0" xfId="0" applyNumberFormat="1" applyFont="1" applyFill="1" applyBorder="1" applyAlignment="1">
      <alignment horizontal="left" vertical="center" wrapText="1"/>
    </xf>
    <xf numFmtId="181" fontId="9" fillId="0" borderId="1" xfId="0" applyNumberFormat="1" applyFont="1" applyFill="1" applyBorder="1" applyAlignment="1">
      <alignment horizontal="left" vertical="center"/>
    </xf>
    <xf numFmtId="181" fontId="9" fillId="2" borderId="1" xfId="0" applyNumberFormat="1" applyFont="1" applyFill="1" applyBorder="1" applyAlignment="1" applyProtection="1">
      <alignment horizontal="left" vertical="center"/>
      <protection locked="0"/>
    </xf>
    <xf numFmtId="49" fontId="23" fillId="0" borderId="0" xfId="0" applyNumberFormat="1" applyFont="1" applyAlignment="1">
      <alignment horizontal="right" vertical="center" shrinkToFit="1"/>
    </xf>
    <xf numFmtId="176" fontId="9" fillId="0" borderId="29" xfId="0" applyNumberFormat="1" applyFont="1" applyFill="1" applyBorder="1" applyAlignment="1" applyProtection="1">
      <alignment vertical="center"/>
      <protection locked="0"/>
    </xf>
    <xf numFmtId="176" fontId="9" fillId="0" borderId="0" xfId="0" applyNumberFormat="1" applyFont="1" applyFill="1" applyBorder="1" applyAlignment="1" applyProtection="1">
      <alignment horizontal="left" vertical="center" wrapText="1"/>
      <protection locked="0"/>
    </xf>
    <xf numFmtId="176" fontId="10" fillId="0" borderId="0" xfId="0" applyNumberFormat="1" applyFont="1" applyAlignment="1">
      <alignment vertical="center" wrapText="1"/>
    </xf>
    <xf numFmtId="181" fontId="9" fillId="2" borderId="0" xfId="0" applyNumberFormat="1" applyFont="1" applyFill="1" applyBorder="1" applyAlignment="1" applyProtection="1">
      <alignment vertical="center" wrapText="1"/>
      <protection locked="0"/>
    </xf>
    <xf numFmtId="176" fontId="9" fillId="2" borderId="2" xfId="0" applyNumberFormat="1" applyFont="1" applyFill="1" applyBorder="1" applyAlignment="1" applyProtection="1">
      <alignment vertical="center"/>
      <protection locked="0"/>
    </xf>
    <xf numFmtId="49" fontId="9" fillId="2" borderId="2" xfId="0" applyNumberFormat="1" applyFont="1" applyFill="1" applyBorder="1" applyAlignment="1" applyProtection="1">
      <alignment vertical="center" wrapText="1"/>
      <protection locked="0"/>
    </xf>
    <xf numFmtId="181" fontId="9" fillId="2" borderId="2" xfId="0" applyNumberFormat="1" applyFont="1" applyFill="1" applyBorder="1" applyAlignment="1" applyProtection="1">
      <alignment vertical="center"/>
      <protection locked="0"/>
    </xf>
    <xf numFmtId="49" fontId="9" fillId="2" borderId="1" xfId="0" applyNumberFormat="1" applyFont="1" applyFill="1" applyBorder="1" applyAlignment="1" applyProtection="1">
      <alignment vertical="center"/>
      <protection locked="0"/>
    </xf>
    <xf numFmtId="49" fontId="9" fillId="2" borderId="4" xfId="0" applyNumberFormat="1" applyFont="1" applyFill="1" applyBorder="1" applyAlignment="1" applyProtection="1">
      <alignment vertical="center"/>
      <protection locked="0"/>
    </xf>
    <xf numFmtId="49" fontId="9" fillId="2" borderId="2" xfId="0" applyNumberFormat="1" applyFont="1" applyFill="1" applyBorder="1" applyAlignment="1" applyProtection="1">
      <alignment vertical="center"/>
      <protection locked="0"/>
    </xf>
    <xf numFmtId="176" fontId="24" fillId="2" borderId="1" xfId="0" applyNumberFormat="1" applyFont="1" applyFill="1" applyBorder="1" applyAlignment="1" applyProtection="1">
      <alignment vertical="center" wrapText="1"/>
      <protection locked="0"/>
    </xf>
    <xf numFmtId="176" fontId="5" fillId="0" borderId="6" xfId="0" applyNumberFormat="1" applyFont="1" applyBorder="1" applyAlignment="1">
      <alignment vertical="center"/>
    </xf>
    <xf numFmtId="176" fontId="5" fillId="0" borderId="7" xfId="0" applyNumberFormat="1" applyFont="1" applyBorder="1" applyAlignment="1">
      <alignment vertical="center"/>
    </xf>
    <xf numFmtId="176" fontId="5" fillId="0" borderId="8" xfId="0" applyNumberFormat="1" applyFont="1" applyBorder="1" applyAlignment="1">
      <alignment vertical="center"/>
    </xf>
    <xf numFmtId="176" fontId="5" fillId="0" borderId="11" xfId="0" applyNumberFormat="1" applyFont="1" applyBorder="1" applyAlignment="1">
      <alignment vertical="center"/>
    </xf>
    <xf numFmtId="176" fontId="5" fillId="0" borderId="12" xfId="0" applyNumberFormat="1" applyFont="1" applyBorder="1" applyAlignment="1">
      <alignment vertical="center"/>
    </xf>
    <xf numFmtId="176" fontId="5" fillId="0" borderId="13" xfId="0" applyNumberFormat="1" applyFont="1" applyBorder="1" applyAlignment="1">
      <alignment vertical="center"/>
    </xf>
    <xf numFmtId="176" fontId="5" fillId="0" borderId="17" xfId="0" applyNumberFormat="1" applyFont="1" applyBorder="1" applyAlignment="1">
      <alignment vertical="center"/>
    </xf>
    <xf numFmtId="176" fontId="5" fillId="0" borderId="2" xfId="0" applyNumberFormat="1" applyFont="1" applyBorder="1" applyAlignment="1">
      <alignment vertical="center"/>
    </xf>
    <xf numFmtId="176" fontId="5" fillId="0" borderId="18" xfId="0" applyNumberFormat="1" applyFont="1" applyBorder="1" applyAlignment="1">
      <alignment vertical="center"/>
    </xf>
    <xf numFmtId="176" fontId="9" fillId="0" borderId="26" xfId="0" applyNumberFormat="1" applyFont="1" applyBorder="1" applyAlignment="1">
      <alignment vertical="center"/>
    </xf>
    <xf numFmtId="176" fontId="9" fillId="0" borderId="2" xfId="0" applyNumberFormat="1" applyFont="1" applyBorder="1" applyAlignment="1">
      <alignment vertical="center"/>
    </xf>
    <xf numFmtId="176" fontId="9" fillId="0" borderId="18" xfId="0" applyNumberFormat="1" applyFont="1" applyBorder="1" applyAlignment="1">
      <alignment vertical="center"/>
    </xf>
    <xf numFmtId="176" fontId="9" fillId="0" borderId="30" xfId="0" applyNumberFormat="1" applyFont="1" applyBorder="1" applyAlignment="1">
      <alignment vertical="center"/>
    </xf>
    <xf numFmtId="176" fontId="9" fillId="0" borderId="31" xfId="0" applyNumberFormat="1" applyFont="1" applyBorder="1" applyAlignment="1">
      <alignment vertical="center"/>
    </xf>
    <xf numFmtId="176" fontId="9" fillId="2" borderId="35" xfId="0" applyNumberFormat="1" applyFont="1" applyFill="1" applyBorder="1" applyAlignment="1" applyProtection="1">
      <alignment vertical="center"/>
      <protection locked="0"/>
    </xf>
    <xf numFmtId="176" fontId="9" fillId="2" borderId="3" xfId="0" applyNumberFormat="1" applyFont="1" applyFill="1" applyBorder="1" applyAlignment="1" applyProtection="1">
      <alignment vertical="center"/>
      <protection locked="0"/>
    </xf>
    <xf numFmtId="176" fontId="9" fillId="2" borderId="36" xfId="0" applyNumberFormat="1" applyFont="1" applyFill="1" applyBorder="1" applyAlignment="1" applyProtection="1">
      <alignment vertical="center"/>
      <protection locked="0"/>
    </xf>
    <xf numFmtId="176" fontId="9" fillId="2" borderId="38" xfId="0" applyNumberFormat="1" applyFont="1" applyFill="1" applyBorder="1" applyAlignment="1" applyProtection="1">
      <alignment vertical="center" wrapText="1"/>
      <protection locked="0"/>
    </xf>
    <xf numFmtId="176" fontId="5" fillId="3" borderId="34" xfId="0" applyNumberFormat="1" applyFont="1" applyFill="1" applyBorder="1" applyAlignment="1">
      <alignment vertical="center"/>
    </xf>
    <xf numFmtId="176" fontId="9" fillId="2" borderId="37" xfId="0" applyNumberFormat="1" applyFont="1" applyFill="1" applyBorder="1" applyAlignment="1" applyProtection="1">
      <alignment vertical="center" wrapText="1"/>
      <protection locked="0"/>
    </xf>
    <xf numFmtId="49" fontId="9" fillId="2" borderId="14" xfId="0" applyNumberFormat="1" applyFont="1" applyFill="1" applyBorder="1" applyAlignment="1" applyProtection="1">
      <alignment vertical="center"/>
      <protection locked="0"/>
    </xf>
    <xf numFmtId="49" fontId="9" fillId="2" borderId="39" xfId="0" applyNumberFormat="1" applyFont="1" applyFill="1" applyBorder="1" applyAlignment="1" applyProtection="1">
      <alignment vertical="center"/>
      <protection locked="0"/>
    </xf>
    <xf numFmtId="176" fontId="9" fillId="2" borderId="40" xfId="0" applyNumberFormat="1" applyFont="1" applyFill="1" applyBorder="1" applyAlignment="1" applyProtection="1">
      <alignment vertical="center" wrapText="1"/>
      <protection locked="0"/>
    </xf>
    <xf numFmtId="176" fontId="9" fillId="0" borderId="0" xfId="0" applyNumberFormat="1" applyFont="1" applyFill="1" applyBorder="1" applyAlignment="1" applyProtection="1">
      <alignment vertical="center" wrapText="1"/>
      <protection locked="0"/>
    </xf>
    <xf numFmtId="176" fontId="9" fillId="0" borderId="27" xfId="0" applyNumberFormat="1" applyFont="1" applyFill="1" applyBorder="1" applyAlignment="1" applyProtection="1">
      <alignment vertical="center" wrapText="1"/>
      <protection locked="0"/>
    </xf>
    <xf numFmtId="0" fontId="9" fillId="2" borderId="17" xfId="0" applyFont="1" applyFill="1" applyBorder="1" applyAlignment="1" applyProtection="1">
      <alignment vertical="center" shrinkToFit="1"/>
      <protection locked="0"/>
    </xf>
    <xf numFmtId="0" fontId="9" fillId="2" borderId="2" xfId="0" applyFont="1" applyFill="1" applyBorder="1" applyAlignment="1" applyProtection="1">
      <alignment vertical="center" shrinkToFit="1"/>
      <protection locked="0"/>
    </xf>
    <xf numFmtId="0" fontId="9" fillId="2" borderId="18" xfId="0" applyFont="1" applyFill="1" applyBorder="1" applyAlignment="1" applyProtection="1">
      <alignment vertical="center" shrinkToFit="1"/>
      <protection locked="0"/>
    </xf>
    <xf numFmtId="176" fontId="22" fillId="2" borderId="1" xfId="0" applyNumberFormat="1" applyFont="1" applyFill="1" applyBorder="1" applyAlignment="1" applyProtection="1">
      <alignment vertical="top"/>
      <protection locked="0"/>
    </xf>
    <xf numFmtId="181" fontId="19" fillId="2" borderId="1" xfId="0" applyNumberFormat="1" applyFont="1" applyFill="1" applyBorder="1" applyAlignment="1" applyProtection="1">
      <alignment horizontal="left" vertical="center" wrapText="1"/>
      <protection locked="0"/>
    </xf>
    <xf numFmtId="176" fontId="22" fillId="2" borderId="1" xfId="0" quotePrefix="1" applyNumberFormat="1" applyFont="1" applyFill="1" applyBorder="1" applyAlignment="1" applyProtection="1">
      <alignment vertical="top"/>
      <protection locked="0"/>
    </xf>
    <xf numFmtId="0" fontId="25" fillId="0" borderId="0" xfId="4" applyFont="1" applyBorder="1" applyAlignment="1">
      <alignment horizontal="left" vertical="center"/>
    </xf>
    <xf numFmtId="0" fontId="26" fillId="0" borderId="0" xfId="4" applyFont="1" applyBorder="1" applyAlignment="1">
      <alignment horizontal="center" vertical="center" wrapText="1"/>
    </xf>
    <xf numFmtId="14" fontId="27" fillId="0" borderId="0" xfId="4" applyNumberFormat="1" applyFont="1" applyBorder="1" applyAlignment="1">
      <alignment horizontal="center" vertical="center" wrapText="1"/>
    </xf>
    <xf numFmtId="49" fontId="27" fillId="0" borderId="0" xfId="4" applyNumberFormat="1" applyFont="1" applyBorder="1" applyAlignment="1">
      <alignment horizontal="right" vertical="center" wrapText="1"/>
    </xf>
    <xf numFmtId="0" fontId="26" fillId="0" borderId="0" xfId="4" applyFont="1" applyAlignment="1">
      <alignment horizontal="center" vertical="center" wrapText="1"/>
    </xf>
    <xf numFmtId="0" fontId="26" fillId="0" borderId="10" xfId="4" applyFont="1" applyBorder="1" applyAlignment="1">
      <alignment horizontal="center" vertical="center" wrapText="1"/>
    </xf>
    <xf numFmtId="0" fontId="26" fillId="0" borderId="15" xfId="4" applyFont="1" applyBorder="1" applyAlignment="1">
      <alignment horizontal="center" vertical="center" wrapText="1"/>
    </xf>
    <xf numFmtId="0" fontId="26" fillId="0" borderId="68" xfId="4" applyFont="1" applyBorder="1" applyAlignment="1">
      <alignment horizontal="center" vertical="center" wrapText="1"/>
    </xf>
    <xf numFmtId="49" fontId="26" fillId="13" borderId="69" xfId="4" applyNumberFormat="1" applyFont="1" applyFill="1" applyBorder="1" applyAlignment="1">
      <alignment horizontal="center" vertical="center" wrapText="1"/>
    </xf>
    <xf numFmtId="0" fontId="29" fillId="0" borderId="0" xfId="4" applyFont="1" applyAlignment="1">
      <alignment horizontal="center" vertical="center" wrapText="1"/>
    </xf>
    <xf numFmtId="0" fontId="29" fillId="14" borderId="71" xfId="4" applyFont="1" applyFill="1" applyBorder="1" applyAlignment="1">
      <alignment horizontal="center" vertical="center"/>
    </xf>
    <xf numFmtId="0" fontId="27" fillId="14" borderId="72" xfId="4" applyFont="1" applyFill="1" applyBorder="1" applyAlignment="1">
      <alignment horizontal="left" vertical="center"/>
    </xf>
    <xf numFmtId="0" fontId="30" fillId="14" borderId="71" xfId="4" applyFont="1" applyFill="1" applyBorder="1" applyAlignment="1">
      <alignment horizontal="left" vertical="center" wrapText="1"/>
    </xf>
    <xf numFmtId="0" fontId="27" fillId="14" borderId="72" xfId="4" applyFont="1" applyFill="1" applyBorder="1" applyAlignment="1">
      <alignment horizontal="center" vertical="center"/>
    </xf>
    <xf numFmtId="49" fontId="27" fillId="14" borderId="70" xfId="4" applyNumberFormat="1" applyFont="1" applyFill="1" applyBorder="1" applyAlignment="1">
      <alignment horizontal="right" vertical="center" wrapText="1"/>
    </xf>
    <xf numFmtId="0" fontId="29" fillId="0" borderId="0" xfId="4" applyFont="1" applyAlignment="1">
      <alignment horizontal="center" vertical="center"/>
    </xf>
    <xf numFmtId="0" fontId="31" fillId="15" borderId="18" xfId="4" applyFont="1" applyFill="1" applyBorder="1" applyAlignment="1">
      <alignment horizontal="center" vertical="center"/>
    </xf>
    <xf numFmtId="0" fontId="30" fillId="15" borderId="21" xfId="4" applyFont="1" applyFill="1" applyBorder="1" applyAlignment="1">
      <alignment horizontal="left" vertical="center"/>
    </xf>
    <xf numFmtId="0" fontId="30" fillId="15" borderId="18" xfId="4" applyFont="1" applyFill="1" applyBorder="1" applyAlignment="1">
      <alignment horizontal="left" vertical="center" wrapText="1"/>
    </xf>
    <xf numFmtId="0" fontId="30" fillId="15" borderId="21" xfId="4" applyFont="1" applyFill="1" applyBorder="1" applyAlignment="1">
      <alignment horizontal="center" vertical="center"/>
    </xf>
    <xf numFmtId="49" fontId="32" fillId="16" borderId="74" xfId="4" applyNumberFormat="1" applyFont="1" applyFill="1" applyBorder="1" applyAlignment="1">
      <alignment horizontal="right" vertical="center" wrapText="1"/>
    </xf>
    <xf numFmtId="0" fontId="33" fillId="14" borderId="18" xfId="4" applyFont="1" applyFill="1" applyBorder="1" applyAlignment="1">
      <alignment horizontal="center" vertical="center"/>
    </xf>
    <xf numFmtId="0" fontId="34" fillId="14" borderId="19" xfId="4" applyFont="1" applyFill="1" applyBorder="1" applyAlignment="1">
      <alignment horizontal="left" vertical="center"/>
    </xf>
    <xf numFmtId="0" fontId="34" fillId="14" borderId="39" xfId="4" applyFont="1" applyFill="1" applyBorder="1" applyAlignment="1">
      <alignment horizontal="left" vertical="center" wrapText="1"/>
    </xf>
    <xf numFmtId="0" fontId="34" fillId="14" borderId="21" xfId="4" applyFont="1" applyFill="1" applyBorder="1" applyAlignment="1">
      <alignment horizontal="center" vertical="center"/>
    </xf>
    <xf numFmtId="49" fontId="34" fillId="14" borderId="74" xfId="4" applyNumberFormat="1" applyFont="1" applyFill="1" applyBorder="1" applyAlignment="1">
      <alignment horizontal="right" vertical="center" wrapText="1"/>
    </xf>
    <xf numFmtId="0" fontId="31" fillId="15" borderId="39" xfId="4" applyFont="1" applyFill="1" applyBorder="1" applyAlignment="1">
      <alignment horizontal="center" vertical="center"/>
    </xf>
    <xf numFmtId="0" fontId="30" fillId="16" borderId="19" xfId="4" applyFont="1" applyFill="1" applyBorder="1" applyAlignment="1">
      <alignment horizontal="left" vertical="center"/>
    </xf>
    <xf numFmtId="0" fontId="30" fillId="16" borderId="39" xfId="4" applyFont="1" applyFill="1" applyBorder="1" applyAlignment="1">
      <alignment horizontal="left" vertical="center" wrapText="1"/>
    </xf>
    <xf numFmtId="0" fontId="30" fillId="16" borderId="19" xfId="4" applyFont="1" applyFill="1" applyBorder="1" applyAlignment="1">
      <alignment horizontal="center" vertical="center"/>
    </xf>
    <xf numFmtId="0" fontId="29" fillId="17" borderId="18" xfId="4" applyFont="1" applyFill="1" applyBorder="1" applyAlignment="1">
      <alignment horizontal="center" vertical="center"/>
    </xf>
    <xf numFmtId="0" fontId="27" fillId="17" borderId="21" xfId="4" applyFont="1" applyFill="1" applyBorder="1" applyAlignment="1">
      <alignment vertical="center"/>
    </xf>
    <xf numFmtId="0" fontId="27" fillId="17" borderId="18" xfId="4" applyFont="1" applyFill="1" applyBorder="1" applyAlignment="1">
      <alignment vertical="center" wrapText="1"/>
    </xf>
    <xf numFmtId="0" fontId="27" fillId="17" borderId="21" xfId="4" applyFont="1" applyFill="1" applyBorder="1" applyAlignment="1">
      <alignment horizontal="center" vertical="center"/>
    </xf>
    <xf numFmtId="49" fontId="27" fillId="17" borderId="74" xfId="4" applyNumberFormat="1" applyFont="1" applyFill="1" applyBorder="1" applyAlignment="1">
      <alignment horizontal="right" vertical="center" wrapText="1"/>
    </xf>
    <xf numFmtId="0" fontId="29" fillId="7" borderId="18" xfId="4" applyFont="1" applyFill="1" applyBorder="1" applyAlignment="1">
      <alignment horizontal="center" vertical="center"/>
    </xf>
    <xf numFmtId="0" fontId="27" fillId="7" borderId="21" xfId="4" applyFont="1" applyFill="1" applyBorder="1" applyAlignment="1">
      <alignment vertical="center"/>
    </xf>
    <xf numFmtId="0" fontId="27" fillId="7" borderId="18" xfId="4" applyFont="1" applyFill="1" applyBorder="1" applyAlignment="1">
      <alignment vertical="center" wrapText="1"/>
    </xf>
    <xf numFmtId="0" fontId="27" fillId="7" borderId="21" xfId="4" applyFont="1" applyFill="1" applyBorder="1" applyAlignment="1">
      <alignment horizontal="center" vertical="center"/>
    </xf>
    <xf numFmtId="49" fontId="27" fillId="7" borderId="75" xfId="4" applyNumberFormat="1" applyFont="1" applyFill="1" applyBorder="1" applyAlignment="1">
      <alignment horizontal="right" vertical="center" wrapText="1"/>
    </xf>
    <xf numFmtId="0" fontId="31" fillId="16" borderId="18" xfId="4" applyFont="1" applyFill="1" applyBorder="1" applyAlignment="1">
      <alignment horizontal="center" vertical="center"/>
    </xf>
    <xf numFmtId="0" fontId="30" fillId="16" borderId="21" xfId="4" applyFont="1" applyFill="1" applyBorder="1" applyAlignment="1">
      <alignment vertical="center"/>
    </xf>
    <xf numFmtId="0" fontId="27" fillId="16" borderId="18" xfId="4" applyFont="1" applyFill="1" applyBorder="1" applyAlignment="1">
      <alignment vertical="center" wrapText="1"/>
    </xf>
    <xf numFmtId="0" fontId="27" fillId="16" borderId="21" xfId="4" applyFont="1" applyFill="1" applyBorder="1" applyAlignment="1">
      <alignment horizontal="center" vertical="center"/>
    </xf>
    <xf numFmtId="0" fontId="34" fillId="7" borderId="19" xfId="4" applyFont="1" applyFill="1" applyBorder="1" applyAlignment="1">
      <alignment vertical="center"/>
    </xf>
    <xf numFmtId="0" fontId="34" fillId="7" borderId="39" xfId="4" applyFont="1" applyFill="1" applyBorder="1" applyAlignment="1">
      <alignment vertical="center" wrapText="1"/>
    </xf>
    <xf numFmtId="0" fontId="34" fillId="7" borderId="21" xfId="4" applyFont="1" applyFill="1" applyBorder="1" applyAlignment="1">
      <alignment horizontal="center" vertical="center"/>
    </xf>
    <xf numFmtId="49" fontId="34" fillId="7" borderId="74" xfId="4" applyNumberFormat="1" applyFont="1" applyFill="1" applyBorder="1" applyAlignment="1">
      <alignment horizontal="right" vertical="center" wrapText="1"/>
    </xf>
    <xf numFmtId="0" fontId="31" fillId="16" borderId="77" xfId="4" applyFont="1" applyFill="1" applyBorder="1" applyAlignment="1">
      <alignment horizontal="center" vertical="center"/>
    </xf>
    <xf numFmtId="0" fontId="30" fillId="16" borderId="78" xfId="4" applyFont="1" applyFill="1" applyBorder="1" applyAlignment="1">
      <alignment vertical="center"/>
    </xf>
    <xf numFmtId="0" fontId="27" fillId="16" borderId="77" xfId="4" applyFont="1" applyFill="1" applyBorder="1" applyAlignment="1">
      <alignment vertical="center" wrapText="1"/>
    </xf>
    <xf numFmtId="0" fontId="30" fillId="16" borderId="78" xfId="4" applyFont="1" applyFill="1" applyBorder="1" applyAlignment="1">
      <alignment horizontal="center" vertical="center"/>
    </xf>
    <xf numFmtId="0" fontId="29" fillId="18" borderId="79" xfId="4" applyFont="1" applyFill="1" applyBorder="1" applyAlignment="1">
      <alignment horizontal="center" vertical="center"/>
    </xf>
    <xf numFmtId="0" fontId="27" fillId="18" borderId="80" xfId="4" applyFont="1" applyFill="1" applyBorder="1" applyAlignment="1">
      <alignment horizontal="left" vertical="center"/>
    </xf>
    <xf numFmtId="0" fontId="27" fillId="18" borderId="79" xfId="4" applyFont="1" applyFill="1" applyBorder="1" applyAlignment="1">
      <alignment horizontal="left" vertical="center" wrapText="1"/>
    </xf>
    <xf numFmtId="0" fontId="27" fillId="18" borderId="19" xfId="4" applyFont="1" applyFill="1" applyBorder="1" applyAlignment="1">
      <alignment horizontal="center" vertical="center"/>
    </xf>
    <xf numFmtId="49" fontId="27" fillId="18" borderId="81" xfId="4" applyNumberFormat="1" applyFont="1" applyFill="1" applyBorder="1" applyAlignment="1">
      <alignment horizontal="right" vertical="center" wrapText="1"/>
    </xf>
    <xf numFmtId="0" fontId="30" fillId="16" borderId="20" xfId="4" applyFont="1" applyFill="1" applyBorder="1" applyAlignment="1">
      <alignment vertical="center" wrapText="1"/>
    </xf>
    <xf numFmtId="0" fontId="30" fillId="16" borderId="21" xfId="4" applyFont="1" applyFill="1" applyBorder="1" applyAlignment="1">
      <alignment horizontal="center" vertical="center"/>
    </xf>
    <xf numFmtId="0" fontId="29" fillId="0" borderId="0" xfId="4" applyFont="1" applyAlignment="1">
      <alignment vertical="center"/>
    </xf>
    <xf numFmtId="0" fontId="31" fillId="16" borderId="82" xfId="4" applyFont="1" applyFill="1" applyBorder="1" applyAlignment="1">
      <alignment horizontal="center" vertical="center"/>
    </xf>
    <xf numFmtId="0" fontId="30" fillId="16" borderId="25" xfId="4" applyFont="1" applyFill="1" applyBorder="1" applyAlignment="1">
      <alignment vertical="center"/>
    </xf>
    <xf numFmtId="0" fontId="30" fillId="16" borderId="82" xfId="4" applyFont="1" applyFill="1" applyBorder="1" applyAlignment="1">
      <alignment vertical="center" wrapText="1"/>
    </xf>
    <xf numFmtId="0" fontId="30" fillId="16" borderId="25" xfId="4" applyFont="1" applyFill="1" applyBorder="1" applyAlignment="1">
      <alignment horizontal="center" vertical="center"/>
    </xf>
    <xf numFmtId="0" fontId="29" fillId="4" borderId="84" xfId="4" applyFont="1" applyFill="1" applyBorder="1" applyAlignment="1">
      <alignment horizontal="center" vertical="center"/>
    </xf>
    <xf numFmtId="0" fontId="27" fillId="4" borderId="85" xfId="4" applyFont="1" applyFill="1" applyBorder="1" applyAlignment="1">
      <alignment vertical="center"/>
    </xf>
    <xf numFmtId="0" fontId="27" fillId="4" borderId="86" xfId="4" applyFont="1" applyFill="1" applyBorder="1" applyAlignment="1">
      <alignment vertical="center" wrapText="1"/>
    </xf>
    <xf numFmtId="0" fontId="27" fillId="4" borderId="85" xfId="4" applyFont="1" applyFill="1" applyBorder="1" applyAlignment="1">
      <alignment horizontal="center" vertical="center"/>
    </xf>
    <xf numFmtId="49" fontId="27" fillId="4" borderId="87" xfId="4" applyNumberFormat="1" applyFont="1" applyFill="1" applyBorder="1" applyAlignment="1">
      <alignment horizontal="right" vertical="center" wrapText="1"/>
    </xf>
    <xf numFmtId="0" fontId="29" fillId="19" borderId="88" xfId="4" applyFont="1" applyFill="1" applyBorder="1" applyAlignment="1">
      <alignment horizontal="center" vertical="center"/>
    </xf>
    <xf numFmtId="0" fontId="27" fillId="20" borderId="15" xfId="4" applyFont="1" applyFill="1" applyBorder="1" applyAlignment="1">
      <alignment horizontal="left" vertical="center"/>
    </xf>
    <xf numFmtId="0" fontId="27" fillId="20" borderId="89" xfId="4" applyFont="1" applyFill="1" applyBorder="1" applyAlignment="1">
      <alignment horizontal="left" vertical="center" wrapText="1"/>
    </xf>
    <xf numFmtId="0" fontId="27" fillId="21" borderId="15" xfId="4" applyFont="1" applyFill="1" applyBorder="1" applyAlignment="1">
      <alignment horizontal="center" vertical="center"/>
    </xf>
    <xf numFmtId="49" fontId="27" fillId="20" borderId="90" xfId="4" applyNumberFormat="1" applyFont="1" applyFill="1" applyBorder="1" applyAlignment="1">
      <alignment horizontal="right" vertical="center" wrapText="1"/>
    </xf>
    <xf numFmtId="0" fontId="29" fillId="17" borderId="84" xfId="4" applyFont="1" applyFill="1" applyBorder="1" applyAlignment="1">
      <alignment horizontal="center" vertical="center"/>
    </xf>
    <xf numFmtId="0" fontId="27" fillId="17" borderId="85" xfId="4" applyFont="1" applyFill="1" applyBorder="1" applyAlignment="1">
      <alignment vertical="center"/>
    </xf>
    <xf numFmtId="0" fontId="27" fillId="17" borderId="86" xfId="4" applyFont="1" applyFill="1" applyBorder="1" applyAlignment="1">
      <alignment vertical="center" wrapText="1"/>
    </xf>
    <xf numFmtId="0" fontId="27" fillId="17" borderId="85" xfId="4" applyFont="1" applyFill="1" applyBorder="1" applyAlignment="1">
      <alignment horizontal="center" vertical="center"/>
    </xf>
    <xf numFmtId="49" fontId="27" fillId="17" borderId="87" xfId="4" applyNumberFormat="1" applyFont="1" applyFill="1" applyBorder="1" applyAlignment="1">
      <alignment horizontal="right" vertical="center" wrapText="1"/>
    </xf>
    <xf numFmtId="0" fontId="29" fillId="14" borderId="13" xfId="4" applyFont="1" applyFill="1" applyBorder="1" applyAlignment="1">
      <alignment horizontal="center" vertical="center"/>
    </xf>
    <xf numFmtId="0" fontId="27" fillId="18" borderId="91" xfId="4" applyFont="1" applyFill="1" applyBorder="1" applyAlignment="1">
      <alignment horizontal="left" vertical="center"/>
    </xf>
    <xf numFmtId="0" fontId="27" fillId="18" borderId="13" xfId="4" applyFont="1" applyFill="1" applyBorder="1" applyAlignment="1">
      <alignment horizontal="left" vertical="center" wrapText="1"/>
    </xf>
    <xf numFmtId="0" fontId="27" fillId="18" borderId="91" xfId="4" applyFont="1" applyFill="1" applyBorder="1" applyAlignment="1">
      <alignment horizontal="center" vertical="center"/>
    </xf>
    <xf numFmtId="49" fontId="27" fillId="18" borderId="90" xfId="4" applyNumberFormat="1" applyFont="1" applyFill="1" applyBorder="1" applyAlignment="1">
      <alignment horizontal="right" vertical="center" wrapText="1"/>
    </xf>
    <xf numFmtId="0" fontId="29" fillId="14" borderId="20" xfId="4" applyFont="1" applyFill="1" applyBorder="1" applyAlignment="1">
      <alignment horizontal="center" vertical="center"/>
    </xf>
    <xf numFmtId="0" fontId="27" fillId="18" borderId="21" xfId="4" applyFont="1" applyFill="1" applyBorder="1" applyAlignment="1">
      <alignment horizontal="left" vertical="center"/>
    </xf>
    <xf numFmtId="0" fontId="27" fillId="18" borderId="18" xfId="4" applyFont="1" applyFill="1" applyBorder="1" applyAlignment="1">
      <alignment horizontal="left" vertical="center" wrapText="1"/>
    </xf>
    <xf numFmtId="0" fontId="27" fillId="18" borderId="21" xfId="4" applyFont="1" applyFill="1" applyBorder="1" applyAlignment="1">
      <alignment horizontal="center" vertical="center"/>
    </xf>
    <xf numFmtId="49" fontId="27" fillId="18" borderId="92" xfId="4" applyNumberFormat="1" applyFont="1" applyFill="1" applyBorder="1" applyAlignment="1">
      <alignment horizontal="right" vertical="center" wrapText="1"/>
    </xf>
    <xf numFmtId="0" fontId="27" fillId="17" borderId="20" xfId="4" applyFont="1" applyFill="1" applyBorder="1" applyAlignment="1">
      <alignment vertical="center" wrapText="1"/>
    </xf>
    <xf numFmtId="49" fontId="27" fillId="17" borderId="75" xfId="4" applyNumberFormat="1" applyFont="1" applyFill="1" applyBorder="1" applyAlignment="1">
      <alignment horizontal="right" vertical="center" wrapText="1"/>
    </xf>
    <xf numFmtId="0" fontId="33" fillId="4" borderId="84" xfId="4" applyFont="1" applyFill="1" applyBorder="1" applyAlignment="1">
      <alignment horizontal="center" vertical="center"/>
    </xf>
    <xf numFmtId="0" fontId="34" fillId="4" borderId="85" xfId="4" applyFont="1" applyFill="1" applyBorder="1" applyAlignment="1">
      <alignment vertical="center"/>
    </xf>
    <xf numFmtId="0" fontId="34" fillId="4" borderId="86" xfId="4" applyFont="1" applyFill="1" applyBorder="1" applyAlignment="1">
      <alignment vertical="center" wrapText="1"/>
    </xf>
    <xf numFmtId="0" fontId="34" fillId="4" borderId="85" xfId="4" applyFont="1" applyFill="1" applyBorder="1" applyAlignment="1">
      <alignment horizontal="center" vertical="center"/>
    </xf>
    <xf numFmtId="49" fontId="34" fillId="4" borderId="87" xfId="4" applyNumberFormat="1" applyFont="1" applyFill="1" applyBorder="1" applyAlignment="1">
      <alignment horizontal="right" vertical="center" wrapText="1"/>
    </xf>
    <xf numFmtId="0" fontId="29" fillId="17" borderId="39" xfId="4" applyFont="1" applyFill="1" applyBorder="1" applyAlignment="1">
      <alignment horizontal="center" vertical="center"/>
    </xf>
    <xf numFmtId="0" fontId="27" fillId="17" borderId="19" xfId="4" applyFont="1" applyFill="1" applyBorder="1" applyAlignment="1">
      <alignment vertical="center"/>
    </xf>
    <xf numFmtId="0" fontId="27" fillId="17" borderId="39" xfId="4" applyFont="1" applyFill="1" applyBorder="1" applyAlignment="1">
      <alignment vertical="center" wrapText="1"/>
    </xf>
    <xf numFmtId="0" fontId="27" fillId="17" borderId="19" xfId="4" applyFont="1" applyFill="1" applyBorder="1" applyAlignment="1">
      <alignment horizontal="center" vertical="center"/>
    </xf>
    <xf numFmtId="49" fontId="27" fillId="17" borderId="90" xfId="4" applyNumberFormat="1" applyFont="1" applyFill="1" applyBorder="1" applyAlignment="1">
      <alignment horizontal="right" vertical="center" wrapText="1"/>
    </xf>
    <xf numFmtId="49" fontId="27" fillId="17" borderId="92" xfId="4" applyNumberFormat="1" applyFont="1" applyFill="1" applyBorder="1" applyAlignment="1">
      <alignment horizontal="right" vertical="center" wrapText="1"/>
    </xf>
    <xf numFmtId="0" fontId="27" fillId="17" borderId="23" xfId="4" applyFont="1" applyFill="1" applyBorder="1" applyAlignment="1">
      <alignment vertical="center"/>
    </xf>
    <xf numFmtId="0" fontId="27" fillId="17" borderId="36" xfId="4" applyFont="1" applyFill="1" applyBorder="1" applyAlignment="1">
      <alignment vertical="center" wrapText="1"/>
    </xf>
    <xf numFmtId="0" fontId="27" fillId="17" borderId="23" xfId="4" applyFont="1" applyFill="1" applyBorder="1" applyAlignment="1">
      <alignment horizontal="center" vertical="center"/>
    </xf>
    <xf numFmtId="0" fontId="27" fillId="22" borderId="91" xfId="4" applyFont="1" applyFill="1" applyBorder="1" applyAlignment="1">
      <alignment horizontal="left" vertical="center"/>
    </xf>
    <xf numFmtId="0" fontId="27" fillId="22" borderId="13" xfId="4" applyFont="1" applyFill="1" applyBorder="1" applyAlignment="1">
      <alignment horizontal="left" vertical="center" wrapText="1"/>
    </xf>
    <xf numFmtId="0" fontId="27" fillId="22" borderId="91" xfId="4" applyFont="1" applyFill="1" applyBorder="1" applyAlignment="1">
      <alignment horizontal="center" vertical="center"/>
    </xf>
    <xf numFmtId="49" fontId="27" fillId="22" borderId="90" xfId="4" applyNumberFormat="1" applyFont="1" applyFill="1" applyBorder="1" applyAlignment="1">
      <alignment horizontal="right" vertical="center" wrapText="1"/>
    </xf>
    <xf numFmtId="0" fontId="29" fillId="19" borderId="16" xfId="4" applyFont="1" applyFill="1" applyBorder="1" applyAlignment="1">
      <alignment horizontal="center" vertical="center"/>
    </xf>
    <xf numFmtId="0" fontId="27" fillId="22" borderId="19" xfId="4" applyFont="1" applyFill="1" applyBorder="1" applyAlignment="1">
      <alignment horizontal="left" vertical="center"/>
    </xf>
    <xf numFmtId="0" fontId="27" fillId="22" borderId="39" xfId="4" applyFont="1" applyFill="1" applyBorder="1" applyAlignment="1">
      <alignment horizontal="left" vertical="center" wrapText="1"/>
    </xf>
    <xf numFmtId="0" fontId="27" fillId="22" borderId="19" xfId="4" applyFont="1" applyFill="1" applyBorder="1" applyAlignment="1">
      <alignment horizontal="center" vertical="center"/>
    </xf>
    <xf numFmtId="49" fontId="27" fillId="22" borderId="92" xfId="4" applyNumberFormat="1" applyFont="1" applyFill="1" applyBorder="1" applyAlignment="1">
      <alignment horizontal="right" vertical="center" wrapText="1"/>
    </xf>
    <xf numFmtId="0" fontId="29" fillId="17" borderId="20" xfId="4" applyFont="1" applyFill="1" applyBorder="1" applyAlignment="1">
      <alignment horizontal="center" vertical="center"/>
    </xf>
    <xf numFmtId="0" fontId="29" fillId="17" borderId="93" xfId="4" applyFont="1" applyFill="1" applyBorder="1" applyAlignment="1">
      <alignment horizontal="center" vertical="center"/>
    </xf>
    <xf numFmtId="0" fontId="27" fillId="17" borderId="78" xfId="4" applyFont="1" applyFill="1" applyBorder="1" applyAlignment="1">
      <alignment vertical="center"/>
    </xf>
    <xf numFmtId="0" fontId="27" fillId="17" borderId="77" xfId="4" applyFont="1" applyFill="1" applyBorder="1" applyAlignment="1">
      <alignment vertical="center" wrapText="1"/>
    </xf>
    <xf numFmtId="0" fontId="27" fillId="17" borderId="25" xfId="4" applyFont="1" applyFill="1" applyBorder="1" applyAlignment="1">
      <alignment horizontal="center" vertical="center"/>
    </xf>
    <xf numFmtId="49" fontId="27" fillId="17" borderId="76" xfId="4" applyNumberFormat="1" applyFont="1" applyFill="1" applyBorder="1" applyAlignment="1">
      <alignment horizontal="right" vertical="center" wrapText="1"/>
    </xf>
    <xf numFmtId="0" fontId="29" fillId="18" borderId="39" xfId="4" applyFont="1" applyFill="1" applyBorder="1" applyAlignment="1">
      <alignment horizontal="center" vertical="center"/>
    </xf>
    <xf numFmtId="0" fontId="27" fillId="18" borderId="19" xfId="4" applyFont="1" applyFill="1" applyBorder="1" applyAlignment="1">
      <alignment vertical="center"/>
    </xf>
    <xf numFmtId="0" fontId="27" fillId="18" borderId="1" xfId="4" applyFont="1" applyFill="1" applyBorder="1" applyAlignment="1">
      <alignment vertical="center" wrapText="1"/>
    </xf>
    <xf numFmtId="0" fontId="27" fillId="18" borderId="80" xfId="4" applyFont="1" applyFill="1" applyBorder="1" applyAlignment="1">
      <alignment horizontal="center" vertical="center"/>
    </xf>
    <xf numFmtId="0" fontId="36" fillId="0" borderId="0" xfId="4" applyFont="1" applyAlignment="1">
      <alignment vertical="center"/>
    </xf>
    <xf numFmtId="0" fontId="27" fillId="17" borderId="21" xfId="4" applyFont="1" applyFill="1" applyBorder="1" applyAlignment="1">
      <alignment horizontal="left" vertical="center"/>
    </xf>
    <xf numFmtId="0" fontId="27" fillId="17" borderId="2" xfId="4" applyFont="1" applyFill="1" applyBorder="1" applyAlignment="1">
      <alignment horizontal="left" vertical="center" wrapText="1"/>
    </xf>
    <xf numFmtId="0" fontId="29" fillId="17" borderId="94" xfId="4" applyFont="1" applyFill="1" applyBorder="1" applyAlignment="1">
      <alignment horizontal="center" vertical="center"/>
    </xf>
    <xf numFmtId="0" fontId="27" fillId="17" borderId="78" xfId="4" applyFont="1" applyFill="1" applyBorder="1" applyAlignment="1">
      <alignment horizontal="left" vertical="center"/>
    </xf>
    <xf numFmtId="0" fontId="27" fillId="17" borderId="93" xfId="4" applyFont="1" applyFill="1" applyBorder="1" applyAlignment="1">
      <alignment horizontal="left" vertical="center" wrapText="1"/>
    </xf>
    <xf numFmtId="0" fontId="27" fillId="17" borderId="95" xfId="4" applyFont="1" applyFill="1" applyBorder="1" applyAlignment="1">
      <alignment horizontal="center" vertical="center"/>
    </xf>
    <xf numFmtId="49" fontId="27" fillId="17" borderId="96" xfId="4" applyNumberFormat="1" applyFont="1" applyFill="1" applyBorder="1" applyAlignment="1">
      <alignment horizontal="right" vertical="center" wrapText="1"/>
    </xf>
    <xf numFmtId="0" fontId="27" fillId="18" borderId="19" xfId="4" applyFont="1" applyFill="1" applyBorder="1" applyAlignment="1">
      <alignment horizontal="left" vertical="center"/>
    </xf>
    <xf numFmtId="0" fontId="27" fillId="18" borderId="1" xfId="4" applyFont="1" applyFill="1" applyBorder="1" applyAlignment="1">
      <alignment horizontal="left" vertical="center" wrapText="1"/>
    </xf>
    <xf numFmtId="49" fontId="27" fillId="18" borderId="73" xfId="4" applyNumberFormat="1" applyFont="1" applyFill="1" applyBorder="1" applyAlignment="1">
      <alignment horizontal="right" vertical="center" wrapText="1"/>
    </xf>
    <xf numFmtId="0" fontId="27" fillId="17" borderId="2" xfId="4" applyFont="1" applyFill="1" applyBorder="1" applyAlignment="1">
      <alignment vertical="center" wrapText="1"/>
    </xf>
    <xf numFmtId="0" fontId="38" fillId="16" borderId="21" xfId="4" applyFont="1" applyFill="1" applyBorder="1" applyAlignment="1">
      <alignment vertical="center"/>
    </xf>
    <xf numFmtId="0" fontId="27" fillId="16" borderId="2" xfId="4" applyFont="1" applyFill="1" applyBorder="1" applyAlignment="1">
      <alignment vertical="center" wrapText="1"/>
    </xf>
    <xf numFmtId="0" fontId="34" fillId="17" borderId="21" xfId="4" applyFont="1" applyFill="1" applyBorder="1" applyAlignment="1">
      <alignment vertical="center"/>
    </xf>
    <xf numFmtId="49" fontId="34" fillId="17" borderId="74" xfId="4" applyNumberFormat="1" applyFont="1" applyFill="1" applyBorder="1" applyAlignment="1">
      <alignment horizontal="right" vertical="center" wrapText="1"/>
    </xf>
    <xf numFmtId="0" fontId="29" fillId="3" borderId="18" xfId="4" applyFont="1" applyFill="1" applyBorder="1" applyAlignment="1">
      <alignment horizontal="center" vertical="center"/>
    </xf>
    <xf numFmtId="0" fontId="27" fillId="3" borderId="21" xfId="4" applyFont="1" applyFill="1" applyBorder="1" applyAlignment="1">
      <alignment vertical="center"/>
    </xf>
    <xf numFmtId="0" fontId="27" fillId="3" borderId="2" xfId="4" applyFont="1" applyFill="1" applyBorder="1" applyAlignment="1">
      <alignment vertical="center" wrapText="1"/>
    </xf>
    <xf numFmtId="0" fontId="27" fillId="3" borderId="21" xfId="4" applyFont="1" applyFill="1" applyBorder="1" applyAlignment="1">
      <alignment horizontal="center" vertical="center"/>
    </xf>
    <xf numFmtId="49" fontId="27" fillId="23" borderId="74" xfId="4" applyNumberFormat="1" applyFont="1" applyFill="1" applyBorder="1" applyAlignment="1">
      <alignment horizontal="right" vertical="center" wrapText="1"/>
    </xf>
    <xf numFmtId="0" fontId="30" fillId="16" borderId="2" xfId="4" applyFont="1" applyFill="1" applyBorder="1" applyAlignment="1">
      <alignment vertical="center" wrapText="1"/>
    </xf>
    <xf numFmtId="0" fontId="29" fillId="5" borderId="18" xfId="4" applyFont="1" applyFill="1" applyBorder="1" applyAlignment="1">
      <alignment horizontal="center" vertical="center"/>
    </xf>
    <xf numFmtId="0" fontId="34" fillId="5" borderId="21" xfId="4" applyFont="1" applyFill="1" applyBorder="1" applyAlignment="1">
      <alignment vertical="center"/>
    </xf>
    <xf numFmtId="0" fontId="34" fillId="5" borderId="2" xfId="4" applyFont="1" applyFill="1" applyBorder="1" applyAlignment="1">
      <alignment vertical="center" wrapText="1"/>
    </xf>
    <xf numFmtId="0" fontId="27" fillId="5" borderId="21" xfId="4" applyFont="1" applyFill="1" applyBorder="1" applyAlignment="1">
      <alignment horizontal="center" vertical="center"/>
    </xf>
    <xf numFmtId="49" fontId="27" fillId="5" borderId="74" xfId="4" applyNumberFormat="1" applyFont="1" applyFill="1" applyBorder="1" applyAlignment="1">
      <alignment horizontal="right" vertical="center" wrapText="1"/>
    </xf>
    <xf numFmtId="0" fontId="29" fillId="16" borderId="18" xfId="4" applyFont="1" applyFill="1" applyBorder="1" applyAlignment="1">
      <alignment horizontal="center" vertical="center"/>
    </xf>
    <xf numFmtId="0" fontId="27" fillId="16" borderId="21" xfId="4" applyFont="1" applyFill="1" applyBorder="1" applyAlignment="1">
      <alignment vertical="center"/>
    </xf>
    <xf numFmtId="0" fontId="27" fillId="7" borderId="25" xfId="4" applyFont="1" applyFill="1" applyBorder="1" applyAlignment="1">
      <alignment vertical="center"/>
    </xf>
    <xf numFmtId="0" fontId="27" fillId="7" borderId="0" xfId="4" applyFont="1" applyFill="1" applyBorder="1" applyAlignment="1">
      <alignment vertical="center" wrapText="1"/>
    </xf>
    <xf numFmtId="0" fontId="27" fillId="7" borderId="25" xfId="4" applyFont="1" applyFill="1" applyBorder="1" applyAlignment="1">
      <alignment horizontal="center" vertical="center"/>
    </xf>
    <xf numFmtId="49" fontId="27" fillId="7" borderId="73" xfId="4" applyNumberFormat="1" applyFont="1" applyFill="1" applyBorder="1" applyAlignment="1">
      <alignment horizontal="right" vertical="center" wrapText="1"/>
    </xf>
    <xf numFmtId="0" fontId="27" fillId="7" borderId="85" xfId="4" applyFont="1" applyFill="1" applyBorder="1" applyAlignment="1">
      <alignment vertical="center"/>
    </xf>
    <xf numFmtId="0" fontId="27" fillId="7" borderId="98" xfId="4" applyFont="1" applyFill="1" applyBorder="1" applyAlignment="1">
      <alignment vertical="center" wrapText="1"/>
    </xf>
    <xf numFmtId="0" fontId="27" fillId="7" borderId="85" xfId="4" applyFont="1" applyFill="1" applyBorder="1" applyAlignment="1">
      <alignment horizontal="center" vertical="center"/>
    </xf>
    <xf numFmtId="49" fontId="27" fillId="7" borderId="83" xfId="4" applyNumberFormat="1" applyFont="1" applyFill="1" applyBorder="1" applyAlignment="1">
      <alignment horizontal="right" vertical="center" wrapText="1"/>
    </xf>
    <xf numFmtId="0" fontId="29" fillId="18" borderId="89" xfId="4" applyFont="1" applyFill="1" applyBorder="1" applyAlignment="1">
      <alignment horizontal="center" vertical="center"/>
    </xf>
    <xf numFmtId="0" fontId="27" fillId="18" borderId="15" xfId="4" applyFont="1" applyFill="1" applyBorder="1" applyAlignment="1">
      <alignment horizontal="left" vertical="center"/>
    </xf>
    <xf numFmtId="0" fontId="27" fillId="18" borderId="99" xfId="4" applyFont="1" applyFill="1" applyBorder="1" applyAlignment="1">
      <alignment horizontal="left" vertical="center" wrapText="1"/>
    </xf>
    <xf numFmtId="0" fontId="29" fillId="18" borderId="18" xfId="4" applyFont="1" applyFill="1" applyBorder="1" applyAlignment="1">
      <alignment horizontal="center" vertical="center"/>
    </xf>
    <xf numFmtId="0" fontId="27" fillId="18" borderId="20" xfId="4" applyFont="1" applyFill="1" applyBorder="1" applyAlignment="1">
      <alignment horizontal="left" vertical="center" wrapText="1"/>
    </xf>
    <xf numFmtId="0" fontId="27" fillId="18" borderId="25" xfId="4" applyFont="1" applyFill="1" applyBorder="1" applyAlignment="1">
      <alignment horizontal="center" vertical="center"/>
    </xf>
    <xf numFmtId="0" fontId="29" fillId="18" borderId="77" xfId="4" applyFont="1" applyFill="1" applyBorder="1" applyAlignment="1">
      <alignment horizontal="center" vertical="center"/>
    </xf>
    <xf numFmtId="0" fontId="27" fillId="18" borderId="78" xfId="4" applyFont="1" applyFill="1" applyBorder="1" applyAlignment="1">
      <alignment horizontal="left" vertical="center"/>
    </xf>
    <xf numFmtId="0" fontId="27" fillId="18" borderId="100" xfId="4" applyFont="1" applyFill="1" applyBorder="1" applyAlignment="1">
      <alignment horizontal="left" vertical="center" wrapText="1"/>
    </xf>
    <xf numFmtId="0" fontId="27" fillId="18" borderId="78" xfId="4" applyFont="1" applyFill="1" applyBorder="1" applyAlignment="1">
      <alignment horizontal="center" vertical="center"/>
    </xf>
    <xf numFmtId="49" fontId="27" fillId="18" borderId="76" xfId="4" applyNumberFormat="1" applyFont="1" applyFill="1" applyBorder="1" applyAlignment="1">
      <alignment horizontal="right" vertical="center" wrapText="1"/>
    </xf>
    <xf numFmtId="0" fontId="27" fillId="18" borderId="101" xfId="4" applyFont="1" applyFill="1" applyBorder="1" applyAlignment="1">
      <alignment horizontal="left" vertical="center" wrapText="1"/>
    </xf>
    <xf numFmtId="49" fontId="27" fillId="18" borderId="74" xfId="4" applyNumberFormat="1" applyFont="1" applyFill="1" applyBorder="1" applyAlignment="1">
      <alignment horizontal="right" vertical="center" wrapText="1"/>
    </xf>
    <xf numFmtId="0" fontId="29" fillId="24" borderId="39" xfId="4" applyFont="1" applyFill="1" applyBorder="1" applyAlignment="1">
      <alignment horizontal="center" vertical="center"/>
    </xf>
    <xf numFmtId="0" fontId="27" fillId="24" borderId="19" xfId="4" applyFont="1" applyFill="1" applyBorder="1" applyAlignment="1">
      <alignment horizontal="left" vertical="center"/>
    </xf>
    <xf numFmtId="0" fontId="27" fillId="24" borderId="1" xfId="4" applyFont="1" applyFill="1" applyBorder="1" applyAlignment="1">
      <alignment horizontal="left" vertical="center" wrapText="1"/>
    </xf>
    <xf numFmtId="0" fontId="27" fillId="24" borderId="19" xfId="4" applyFont="1" applyFill="1" applyBorder="1" applyAlignment="1">
      <alignment horizontal="center" vertical="center"/>
    </xf>
    <xf numFmtId="0" fontId="29" fillId="25" borderId="79" xfId="4" applyFont="1" applyFill="1" applyBorder="1" applyAlignment="1">
      <alignment horizontal="center" vertical="center"/>
    </xf>
    <xf numFmtId="0" fontId="27" fillId="24" borderId="80" xfId="4" applyFont="1" applyFill="1" applyBorder="1" applyAlignment="1">
      <alignment horizontal="left" vertical="center"/>
    </xf>
    <xf numFmtId="0" fontId="27" fillId="24" borderId="101" xfId="4" applyFont="1" applyFill="1" applyBorder="1" applyAlignment="1">
      <alignment horizontal="left" vertical="center" wrapText="1"/>
    </xf>
    <xf numFmtId="0" fontId="27" fillId="24" borderId="80" xfId="4" applyFont="1" applyFill="1" applyBorder="1" applyAlignment="1">
      <alignment horizontal="center" vertical="center"/>
    </xf>
    <xf numFmtId="49" fontId="27" fillId="24" borderId="81" xfId="4" applyNumberFormat="1" applyFont="1" applyFill="1" applyBorder="1" applyAlignment="1">
      <alignment horizontal="right" vertical="center" wrapText="1"/>
    </xf>
    <xf numFmtId="0" fontId="29" fillId="25" borderId="18" xfId="4" applyFont="1" applyFill="1" applyBorder="1" applyAlignment="1">
      <alignment horizontal="center" vertical="center"/>
    </xf>
    <xf numFmtId="49" fontId="27" fillId="24" borderId="74" xfId="4" applyNumberFormat="1" applyFont="1" applyFill="1" applyBorder="1" applyAlignment="1">
      <alignment horizontal="right" vertical="center" wrapText="1"/>
    </xf>
    <xf numFmtId="0" fontId="29" fillId="25" borderId="1" xfId="4" applyFont="1" applyFill="1" applyBorder="1" applyAlignment="1">
      <alignment horizontal="center" vertical="center"/>
    </xf>
    <xf numFmtId="0" fontId="27" fillId="24" borderId="17" xfId="4" applyFont="1" applyFill="1" applyBorder="1" applyAlignment="1">
      <alignment horizontal="left" vertical="center" wrapText="1"/>
    </xf>
    <xf numFmtId="0" fontId="27" fillId="24" borderId="20" xfId="4" applyFont="1" applyFill="1" applyBorder="1" applyAlignment="1">
      <alignment horizontal="left" vertical="center" wrapText="1"/>
    </xf>
    <xf numFmtId="0" fontId="27" fillId="24" borderId="21" xfId="4" applyFont="1" applyFill="1" applyBorder="1" applyAlignment="1">
      <alignment horizontal="center" vertical="center"/>
    </xf>
    <xf numFmtId="0" fontId="40" fillId="25" borderId="36" xfId="4" applyFont="1" applyFill="1" applyBorder="1" applyAlignment="1">
      <alignment horizontal="center" vertical="center"/>
    </xf>
    <xf numFmtId="0" fontId="27" fillId="24" borderId="36" xfId="4" applyFont="1" applyFill="1" applyBorder="1" applyAlignment="1">
      <alignment horizontal="left" vertical="center" wrapText="1"/>
    </xf>
    <xf numFmtId="0" fontId="27" fillId="24" borderId="22" xfId="4" applyFont="1" applyFill="1" applyBorder="1" applyAlignment="1">
      <alignment horizontal="left" vertical="center" wrapText="1"/>
    </xf>
    <xf numFmtId="0" fontId="41" fillId="24" borderId="23" xfId="4" applyFont="1" applyFill="1" applyBorder="1" applyAlignment="1">
      <alignment horizontal="center" vertical="center"/>
    </xf>
    <xf numFmtId="0" fontId="29" fillId="17" borderId="36" xfId="4" applyFont="1" applyFill="1" applyBorder="1" applyAlignment="1">
      <alignment horizontal="center" vertical="center"/>
    </xf>
    <xf numFmtId="0" fontId="27" fillId="17" borderId="38" xfId="4" applyFont="1" applyFill="1" applyBorder="1" applyAlignment="1">
      <alignment horizontal="left" vertical="center" wrapText="1"/>
    </xf>
    <xf numFmtId="0" fontId="27" fillId="17" borderId="22" xfId="4" applyFont="1" applyFill="1" applyBorder="1" applyAlignment="1">
      <alignment horizontal="left" vertical="center" wrapText="1"/>
    </xf>
    <xf numFmtId="49" fontId="27" fillId="17" borderId="73" xfId="4" applyNumberFormat="1" applyFont="1" applyFill="1" applyBorder="1" applyAlignment="1">
      <alignment horizontal="right" vertical="center" wrapText="1"/>
    </xf>
    <xf numFmtId="0" fontId="27" fillId="17" borderId="17" xfId="4" applyFont="1" applyFill="1" applyBorder="1" applyAlignment="1">
      <alignment horizontal="left" vertical="center" wrapText="1"/>
    </xf>
    <xf numFmtId="0" fontId="27" fillId="17" borderId="20" xfId="4" applyFont="1" applyFill="1" applyBorder="1" applyAlignment="1">
      <alignment horizontal="left" vertical="center" wrapText="1"/>
    </xf>
    <xf numFmtId="0" fontId="31" fillId="16" borderId="93" xfId="4" applyFont="1" applyFill="1" applyBorder="1" applyAlignment="1">
      <alignment horizontal="center" vertical="center"/>
    </xf>
    <xf numFmtId="0" fontId="30" fillId="16" borderId="95" xfId="4" applyFont="1" applyFill="1" applyBorder="1" applyAlignment="1">
      <alignment horizontal="left" vertical="center" wrapText="1"/>
    </xf>
    <xf numFmtId="0" fontId="27" fillId="16" borderId="4" xfId="4" applyFont="1" applyFill="1" applyBorder="1" applyAlignment="1">
      <alignment horizontal="left" vertical="center" wrapText="1"/>
    </xf>
    <xf numFmtId="0" fontId="27" fillId="16" borderId="95" xfId="4" applyFont="1" applyFill="1" applyBorder="1" applyAlignment="1">
      <alignment horizontal="center" vertical="center"/>
    </xf>
    <xf numFmtId="0" fontId="29" fillId="26" borderId="102" xfId="4" applyFont="1" applyFill="1" applyBorder="1" applyAlignment="1">
      <alignment horizontal="center" vertical="center"/>
    </xf>
    <xf numFmtId="0" fontId="27" fillId="26" borderId="80" xfId="4" applyFont="1" applyFill="1" applyBorder="1" applyAlignment="1">
      <alignment vertical="center"/>
    </xf>
    <xf numFmtId="0" fontId="27" fillId="26" borderId="101" xfId="4" applyFont="1" applyFill="1" applyBorder="1" applyAlignment="1">
      <alignment vertical="center" wrapText="1"/>
    </xf>
    <xf numFmtId="0" fontId="27" fillId="26" borderId="80" xfId="4" applyFont="1" applyFill="1" applyBorder="1" applyAlignment="1">
      <alignment horizontal="center" vertical="center"/>
    </xf>
    <xf numFmtId="49" fontId="27" fillId="26" borderId="81" xfId="4" applyNumberFormat="1" applyFont="1" applyFill="1" applyBorder="1" applyAlignment="1">
      <alignment horizontal="right" vertical="center" wrapText="1"/>
    </xf>
    <xf numFmtId="0" fontId="29" fillId="26" borderId="20" xfId="4" applyFont="1" applyFill="1" applyBorder="1" applyAlignment="1">
      <alignment horizontal="center" vertical="center"/>
    </xf>
    <xf numFmtId="0" fontId="27" fillId="26" borderId="21" xfId="4" applyFont="1" applyFill="1" applyBorder="1" applyAlignment="1">
      <alignment vertical="center"/>
    </xf>
    <xf numFmtId="0" fontId="27" fillId="26" borderId="2" xfId="4" applyFont="1" applyFill="1" applyBorder="1" applyAlignment="1">
      <alignment vertical="center" wrapText="1"/>
    </xf>
    <xf numFmtId="0" fontId="27" fillId="26" borderId="21" xfId="4" applyFont="1" applyFill="1" applyBorder="1" applyAlignment="1">
      <alignment horizontal="center" vertical="center"/>
    </xf>
    <xf numFmtId="49" fontId="27" fillId="26" borderId="74" xfId="4" applyNumberFormat="1" applyFont="1" applyFill="1" applyBorder="1" applyAlignment="1">
      <alignment horizontal="right" vertical="center" wrapText="1"/>
    </xf>
    <xf numFmtId="0" fontId="33" fillId="17" borderId="20" xfId="4" applyFont="1" applyFill="1" applyBorder="1" applyAlignment="1">
      <alignment horizontal="center" vertical="center"/>
    </xf>
    <xf numFmtId="0" fontId="34" fillId="17" borderId="21" xfId="4" applyFont="1" applyFill="1" applyBorder="1" applyAlignment="1">
      <alignment horizontal="center" vertical="center"/>
    </xf>
    <xf numFmtId="0" fontId="31" fillId="16" borderId="20" xfId="4" applyFont="1" applyFill="1" applyBorder="1" applyAlignment="1">
      <alignment horizontal="center" vertical="center"/>
    </xf>
    <xf numFmtId="0" fontId="29" fillId="23" borderId="20" xfId="4" applyFont="1" applyFill="1" applyBorder="1" applyAlignment="1">
      <alignment horizontal="center" vertical="center"/>
    </xf>
    <xf numFmtId="0" fontId="27" fillId="23" borderId="21" xfId="4" applyFont="1" applyFill="1" applyBorder="1" applyAlignment="1">
      <alignment vertical="center"/>
    </xf>
    <xf numFmtId="0" fontId="27" fillId="23" borderId="2" xfId="4" applyFont="1" applyFill="1" applyBorder="1" applyAlignment="1">
      <alignment vertical="center" wrapText="1"/>
    </xf>
    <xf numFmtId="0" fontId="27" fillId="23" borderId="21" xfId="4" applyFont="1" applyFill="1" applyBorder="1" applyAlignment="1">
      <alignment horizontal="center" vertical="center"/>
    </xf>
    <xf numFmtId="0" fontId="33" fillId="23" borderId="20" xfId="4" applyFont="1" applyFill="1" applyBorder="1" applyAlignment="1">
      <alignment horizontal="center" vertical="center"/>
    </xf>
    <xf numFmtId="0" fontId="34" fillId="23" borderId="21" xfId="4" applyFont="1" applyFill="1" applyBorder="1" applyAlignment="1">
      <alignment vertical="center"/>
    </xf>
    <xf numFmtId="0" fontId="27" fillId="23" borderId="3" xfId="4" applyFont="1" applyFill="1" applyBorder="1" applyAlignment="1">
      <alignment vertical="center" wrapText="1"/>
    </xf>
    <xf numFmtId="0" fontId="34" fillId="23" borderId="23" xfId="4" applyFont="1" applyFill="1" applyBorder="1" applyAlignment="1">
      <alignment horizontal="center" vertical="center"/>
    </xf>
    <xf numFmtId="49" fontId="34" fillId="23" borderId="75" xfId="4" applyNumberFormat="1" applyFont="1" applyFill="1" applyBorder="1" applyAlignment="1">
      <alignment horizontal="right" vertical="center" wrapText="1"/>
    </xf>
    <xf numFmtId="0" fontId="29" fillId="7" borderId="20" xfId="4" applyFont="1" applyFill="1" applyBorder="1" applyAlignment="1">
      <alignment horizontal="center" vertical="center"/>
    </xf>
    <xf numFmtId="0" fontId="27" fillId="7" borderId="2" xfId="4" applyFont="1" applyFill="1" applyBorder="1" applyAlignment="1">
      <alignment vertical="center" wrapText="1"/>
    </xf>
    <xf numFmtId="49" fontId="27" fillId="7" borderId="21" xfId="4" applyNumberFormat="1" applyFont="1" applyFill="1" applyBorder="1" applyAlignment="1">
      <alignment horizontal="right" vertical="center" wrapText="1"/>
    </xf>
    <xf numFmtId="0" fontId="33" fillId="7" borderId="20" xfId="4" applyFont="1" applyFill="1" applyBorder="1" applyAlignment="1">
      <alignment horizontal="center" vertical="center"/>
    </xf>
    <xf numFmtId="0" fontId="34" fillId="7" borderId="21" xfId="4" applyFont="1" applyFill="1" applyBorder="1" applyAlignment="1">
      <alignment vertical="center"/>
    </xf>
    <xf numFmtId="0" fontId="42" fillId="7" borderId="2" xfId="4" applyFont="1" applyFill="1" applyBorder="1" applyAlignment="1">
      <alignment vertical="center" wrapText="1"/>
    </xf>
    <xf numFmtId="0" fontId="33" fillId="7" borderId="93" xfId="4" applyFont="1" applyFill="1" applyBorder="1" applyAlignment="1">
      <alignment horizontal="center" vertical="center"/>
    </xf>
    <xf numFmtId="0" fontId="34" fillId="7" borderId="95" xfId="4" applyFont="1" applyFill="1" applyBorder="1" applyAlignment="1">
      <alignment vertical="center"/>
    </xf>
    <xf numFmtId="0" fontId="42" fillId="7" borderId="4" xfId="4" applyFont="1" applyFill="1" applyBorder="1" applyAlignment="1">
      <alignment vertical="center" wrapText="1"/>
    </xf>
    <xf numFmtId="0" fontId="34" fillId="7" borderId="95" xfId="4" applyFont="1" applyFill="1" applyBorder="1" applyAlignment="1">
      <alignment horizontal="center" vertical="center"/>
    </xf>
    <xf numFmtId="49" fontId="34" fillId="7" borderId="76" xfId="4" applyNumberFormat="1" applyFont="1" applyFill="1" applyBorder="1" applyAlignment="1">
      <alignment horizontal="right" vertical="center" wrapText="1"/>
    </xf>
    <xf numFmtId="0" fontId="29" fillId="17" borderId="13" xfId="4" applyFont="1" applyFill="1" applyBorder="1" applyAlignment="1">
      <alignment horizontal="center" vertical="center"/>
    </xf>
    <xf numFmtId="0" fontId="27" fillId="17" borderId="91" xfId="4" applyFont="1" applyFill="1" applyBorder="1" applyAlignment="1">
      <alignment vertical="center"/>
    </xf>
    <xf numFmtId="0" fontId="27" fillId="17" borderId="12" xfId="4" applyFont="1" applyFill="1" applyBorder="1" applyAlignment="1">
      <alignment vertical="center" wrapText="1"/>
    </xf>
    <xf numFmtId="0" fontId="27" fillId="17" borderId="91" xfId="4" applyFont="1" applyFill="1" applyBorder="1" applyAlignment="1">
      <alignment horizontal="center" vertical="center"/>
    </xf>
    <xf numFmtId="49" fontId="27" fillId="17" borderId="69" xfId="4" applyNumberFormat="1" applyFont="1" applyFill="1" applyBorder="1" applyAlignment="1">
      <alignment horizontal="right" vertical="center" wrapText="1"/>
    </xf>
    <xf numFmtId="0" fontId="27" fillId="17" borderId="1" xfId="4" applyFont="1" applyFill="1" applyBorder="1" applyAlignment="1">
      <alignment vertical="center" wrapText="1"/>
    </xf>
    <xf numFmtId="0" fontId="29" fillId="17" borderId="86" xfId="4" applyFont="1" applyFill="1" applyBorder="1" applyAlignment="1">
      <alignment horizontal="center" vertical="center"/>
    </xf>
    <xf numFmtId="0" fontId="27" fillId="17" borderId="98" xfId="4" applyFont="1" applyFill="1" applyBorder="1" applyAlignment="1">
      <alignment vertical="center" wrapText="1"/>
    </xf>
    <xf numFmtId="0" fontId="29" fillId="17" borderId="16" xfId="4" applyFont="1" applyFill="1" applyBorder="1" applyAlignment="1">
      <alignment horizontal="center" vertical="center"/>
    </xf>
    <xf numFmtId="0" fontId="27" fillId="17" borderId="14" xfId="4" applyFont="1" applyFill="1" applyBorder="1" applyAlignment="1">
      <alignment horizontal="center" vertical="center"/>
    </xf>
    <xf numFmtId="49" fontId="27" fillId="17" borderId="104" xfId="4" applyNumberFormat="1" applyFont="1" applyFill="1" applyBorder="1" applyAlignment="1">
      <alignment horizontal="right" vertical="center" wrapText="1"/>
    </xf>
    <xf numFmtId="0" fontId="27" fillId="17" borderId="17" xfId="4" applyFont="1" applyFill="1" applyBorder="1" applyAlignment="1">
      <alignment horizontal="center" vertical="center"/>
    </xf>
    <xf numFmtId="49" fontId="27" fillId="17" borderId="105" xfId="4" applyNumberFormat="1" applyFont="1" applyFill="1" applyBorder="1" applyAlignment="1">
      <alignment horizontal="right" vertical="center" wrapText="1"/>
    </xf>
    <xf numFmtId="0" fontId="29" fillId="17" borderId="82" xfId="4" applyFont="1" applyFill="1" applyBorder="1" applyAlignment="1">
      <alignment horizontal="center" vertical="center"/>
    </xf>
    <xf numFmtId="0" fontId="27" fillId="17" borderId="25" xfId="4" applyFont="1" applyFill="1" applyBorder="1" applyAlignment="1">
      <alignment vertical="center"/>
    </xf>
    <xf numFmtId="0" fontId="27" fillId="17" borderId="24" xfId="4" applyFont="1" applyFill="1" applyBorder="1" applyAlignment="1">
      <alignment horizontal="left" vertical="center" wrapText="1"/>
    </xf>
    <xf numFmtId="0" fontId="27" fillId="17" borderId="95" xfId="4" applyFont="1" applyFill="1" applyBorder="1" applyAlignment="1">
      <alignment vertical="center"/>
    </xf>
    <xf numFmtId="49" fontId="34" fillId="17" borderId="96" xfId="4" applyNumberFormat="1" applyFont="1" applyFill="1" applyBorder="1" applyAlignment="1">
      <alignment horizontal="right" vertical="center" wrapText="1"/>
    </xf>
    <xf numFmtId="0" fontId="27" fillId="27" borderId="72" xfId="4" applyFont="1" applyFill="1" applyBorder="1">
      <alignment vertical="center"/>
    </xf>
    <xf numFmtId="0" fontId="27" fillId="27" borderId="107" xfId="4" applyFont="1" applyFill="1" applyBorder="1">
      <alignment vertical="center"/>
    </xf>
    <xf numFmtId="0" fontId="27" fillId="27" borderId="108" xfId="4" applyFont="1" applyFill="1" applyBorder="1" applyAlignment="1">
      <alignment horizontal="center" vertical="center"/>
    </xf>
    <xf numFmtId="0" fontId="27" fillId="27" borderId="70" xfId="4" applyFont="1" applyFill="1" applyBorder="1" applyAlignment="1">
      <alignment horizontal="right" vertical="center"/>
    </xf>
    <xf numFmtId="0" fontId="27" fillId="0" borderId="0" xfId="4" applyFont="1" applyAlignment="1">
      <alignment vertical="center"/>
    </xf>
    <xf numFmtId="0" fontId="27" fillId="27" borderId="85" xfId="4" applyFont="1" applyFill="1" applyBorder="1">
      <alignment vertical="center"/>
    </xf>
    <xf numFmtId="0" fontId="27" fillId="27" borderId="98" xfId="4" applyFont="1" applyFill="1" applyBorder="1">
      <alignment vertical="center"/>
    </xf>
    <xf numFmtId="0" fontId="27" fillId="27" borderId="85" xfId="4" applyFont="1" applyFill="1" applyBorder="1" applyAlignment="1">
      <alignment horizontal="center" vertical="center"/>
    </xf>
    <xf numFmtId="0" fontId="27" fillId="27" borderId="87" xfId="4" applyFont="1" applyFill="1" applyBorder="1" applyAlignment="1">
      <alignment horizontal="right" vertical="center"/>
    </xf>
    <xf numFmtId="0" fontId="28" fillId="0" borderId="0" xfId="4" applyFont="1">
      <alignment vertical="center"/>
    </xf>
    <xf numFmtId="176" fontId="5" fillId="0" borderId="0" xfId="0" applyNumberFormat="1" applyFont="1" applyFill="1" applyBorder="1" applyAlignment="1" applyProtection="1">
      <alignment vertical="center" wrapText="1"/>
      <protection locked="0"/>
    </xf>
    <xf numFmtId="0" fontId="5" fillId="0" borderId="0" xfId="0" applyFont="1" applyBorder="1" applyAlignment="1">
      <alignment horizontal="justify" vertical="center" wrapText="1"/>
    </xf>
    <xf numFmtId="0" fontId="14" fillId="0" borderId="0" xfId="0" applyFont="1" applyBorder="1" applyAlignment="1">
      <alignment vertical="top"/>
    </xf>
    <xf numFmtId="0" fontId="5" fillId="0" borderId="34" xfId="0" applyFont="1" applyBorder="1" applyAlignment="1">
      <alignment horizontal="center" vertical="center"/>
    </xf>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4" xfId="0" applyFont="1" applyBorder="1" applyAlignment="1">
      <alignment horizontal="justify" vertical="center"/>
    </xf>
    <xf numFmtId="0" fontId="5" fillId="0" borderId="34" xfId="0" applyFont="1" applyBorder="1" applyAlignment="1">
      <alignment horizontal="justify" vertical="center" textRotation="255"/>
    </xf>
    <xf numFmtId="0" fontId="5" fillId="0" borderId="34" xfId="0" applyFont="1" applyBorder="1" applyAlignment="1">
      <alignment horizontal="justify" vertical="center" wrapText="1"/>
    </xf>
    <xf numFmtId="0" fontId="5" fillId="0" borderId="34" xfId="0" applyFont="1" applyBorder="1" applyAlignment="1">
      <alignment vertical="center" wrapText="1"/>
    </xf>
    <xf numFmtId="0" fontId="0" fillId="0" borderId="34" xfId="0" applyBorder="1" applyAlignment="1">
      <alignment vertical="center"/>
    </xf>
    <xf numFmtId="0" fontId="26" fillId="0" borderId="73" xfId="4" applyFont="1" applyBorder="1" applyAlignment="1">
      <alignment horizontal="center" vertical="center"/>
    </xf>
    <xf numFmtId="0" fontId="26" fillId="0" borderId="76" xfId="4" applyFont="1" applyBorder="1" applyAlignment="1">
      <alignment horizontal="center" vertical="center"/>
    </xf>
    <xf numFmtId="0" fontId="26" fillId="5" borderId="73" xfId="4" applyFont="1" applyFill="1" applyBorder="1" applyAlignment="1">
      <alignment horizontal="center" vertical="center" wrapText="1"/>
    </xf>
    <xf numFmtId="0" fontId="26" fillId="5" borderId="76" xfId="4" applyFont="1" applyFill="1" applyBorder="1" applyAlignment="1">
      <alignment horizontal="center" vertical="center" wrapText="1"/>
    </xf>
    <xf numFmtId="0" fontId="26" fillId="13" borderId="0" xfId="4" applyFont="1" applyFill="1" applyBorder="1" applyAlignment="1">
      <alignment horizontal="center" vertical="center"/>
    </xf>
    <xf numFmtId="0" fontId="28" fillId="0" borderId="0" xfId="4" applyFont="1" applyAlignment="1">
      <alignment vertical="center"/>
    </xf>
    <xf numFmtId="0" fontId="26" fillId="0" borderId="66" xfId="4" applyFont="1" applyBorder="1" applyAlignment="1">
      <alignment horizontal="center" vertical="center" wrapText="1"/>
    </xf>
    <xf numFmtId="0" fontId="26" fillId="0" borderId="67" xfId="4" applyFont="1" applyBorder="1" applyAlignment="1">
      <alignment horizontal="center" vertical="center" wrapText="1"/>
    </xf>
    <xf numFmtId="0" fontId="26" fillId="0" borderId="69" xfId="4" applyFont="1" applyBorder="1" applyAlignment="1">
      <alignment horizontal="center" vertical="top" textRotation="255" wrapText="1"/>
    </xf>
    <xf numFmtId="0" fontId="26" fillId="0" borderId="73" xfId="4" applyFont="1" applyBorder="1" applyAlignment="1">
      <alignment horizontal="center" vertical="top" textRotation="255" wrapText="1"/>
    </xf>
    <xf numFmtId="0" fontId="28" fillId="0" borderId="73" xfId="4" applyFont="1" applyBorder="1" applyAlignment="1">
      <alignment horizontal="center" vertical="top" textRotation="255" wrapText="1"/>
    </xf>
    <xf numFmtId="0" fontId="26" fillId="0" borderId="70" xfId="4" applyFont="1" applyBorder="1" applyAlignment="1">
      <alignment horizontal="center" vertical="center" wrapText="1"/>
    </xf>
    <xf numFmtId="0" fontId="26" fillId="0" borderId="73" xfId="4" applyFont="1" applyBorder="1" applyAlignment="1">
      <alignment horizontal="center" vertical="center" wrapText="1"/>
    </xf>
    <xf numFmtId="0" fontId="26" fillId="0" borderId="76" xfId="4" applyFont="1" applyBorder="1" applyAlignment="1">
      <alignment horizontal="center" vertical="center" wrapText="1"/>
    </xf>
    <xf numFmtId="0" fontId="26" fillId="5" borderId="70" xfId="4" applyFont="1" applyFill="1" applyBorder="1" applyAlignment="1">
      <alignment horizontal="center" vertical="center" wrapText="1"/>
    </xf>
    <xf numFmtId="0" fontId="26" fillId="0" borderId="70" xfId="4" applyFont="1" applyBorder="1" applyAlignment="1">
      <alignment horizontal="center" vertical="center"/>
    </xf>
    <xf numFmtId="0" fontId="35" fillId="0" borderId="83" xfId="5" applyFont="1" applyBorder="1" applyAlignment="1">
      <alignment horizontal="center" vertical="center" wrapText="1"/>
    </xf>
    <xf numFmtId="0" fontId="29" fillId="17" borderId="36" xfId="4" applyFont="1" applyFill="1" applyBorder="1" applyAlignment="1">
      <alignment horizontal="center" vertical="center"/>
    </xf>
    <xf numFmtId="0" fontId="29" fillId="17" borderId="82" xfId="4" applyFont="1" applyFill="1" applyBorder="1" applyAlignment="1">
      <alignment horizontal="center" vertical="center"/>
    </xf>
    <xf numFmtId="0" fontId="26" fillId="5" borderId="69" xfId="4" applyFont="1" applyFill="1" applyBorder="1" applyAlignment="1">
      <alignment horizontal="center" vertical="center" wrapText="1"/>
    </xf>
    <xf numFmtId="0" fontId="26" fillId="5" borderId="83" xfId="4" applyFont="1" applyFill="1" applyBorder="1" applyAlignment="1">
      <alignment horizontal="center" vertical="center" wrapText="1"/>
    </xf>
    <xf numFmtId="0" fontId="26" fillId="5" borderId="90" xfId="4" applyFont="1" applyFill="1" applyBorder="1" applyAlignment="1">
      <alignment horizontal="center" vertical="center" wrapText="1"/>
    </xf>
    <xf numFmtId="0" fontId="26" fillId="5" borderId="74" xfId="4" applyFont="1" applyFill="1" applyBorder="1" applyAlignment="1">
      <alignment horizontal="center" vertical="center" wrapText="1"/>
    </xf>
    <xf numFmtId="0" fontId="26" fillId="5" borderId="87" xfId="4" applyFont="1" applyFill="1" applyBorder="1" applyAlignment="1">
      <alignment horizontal="center" vertical="center" wrapText="1"/>
    </xf>
    <xf numFmtId="0" fontId="26" fillId="0" borderId="97" xfId="4" applyFont="1" applyBorder="1" applyAlignment="1">
      <alignment horizontal="center" vertical="center" wrapText="1"/>
    </xf>
    <xf numFmtId="0" fontId="28" fillId="0" borderId="73" xfId="4" applyFont="1" applyBorder="1" applyAlignment="1">
      <alignment vertical="center"/>
    </xf>
    <xf numFmtId="0" fontId="35" fillId="0" borderId="83" xfId="5" applyFont="1" applyBorder="1" applyAlignment="1"/>
    <xf numFmtId="0" fontId="28" fillId="0" borderId="103" xfId="4" applyFont="1" applyBorder="1" applyAlignment="1">
      <alignment horizontal="center" vertical="top" textRotation="255" wrapText="1"/>
    </xf>
    <xf numFmtId="0" fontId="35" fillId="0" borderId="76" xfId="5" applyFont="1" applyBorder="1" applyAlignment="1">
      <alignment horizontal="center" vertical="center" wrapText="1"/>
    </xf>
    <xf numFmtId="0" fontId="27" fillId="5" borderId="69" xfId="4" applyFont="1" applyFill="1" applyBorder="1" applyAlignment="1">
      <alignment horizontal="center" vertical="center" wrapText="1"/>
    </xf>
    <xf numFmtId="0" fontId="27" fillId="5" borderId="73" xfId="4" applyFont="1" applyFill="1" applyBorder="1" applyAlignment="1">
      <alignment horizontal="center" vertical="center" wrapText="1"/>
    </xf>
    <xf numFmtId="0" fontId="26" fillId="0" borderId="106" xfId="4" applyFont="1" applyFill="1" applyBorder="1" applyAlignment="1">
      <alignment horizontal="center" vertical="center" wrapText="1"/>
    </xf>
    <xf numFmtId="0" fontId="35" fillId="0" borderId="32" xfId="5" applyFont="1" applyBorder="1" applyAlignment="1">
      <alignment vertical="center"/>
    </xf>
    <xf numFmtId="0" fontId="35" fillId="5" borderId="83" xfId="5" applyFont="1" applyFill="1" applyBorder="1" applyAlignment="1">
      <alignment vertical="center"/>
    </xf>
    <xf numFmtId="0" fontId="29" fillId="27" borderId="107" xfId="4" applyFont="1" applyFill="1" applyBorder="1" applyAlignment="1">
      <alignment horizontal="center" vertical="center"/>
    </xf>
    <xf numFmtId="0" fontId="35" fillId="0" borderId="109" xfId="5" applyFont="1" applyBorder="1" applyAlignment="1">
      <alignment horizontal="center" vertical="center"/>
    </xf>
  </cellXfs>
  <cellStyles count="6">
    <cellStyle name="パーセント" xfId="1" builtinId="5"/>
    <cellStyle name="桁区切り 2" xfId="3"/>
    <cellStyle name="標準" xfId="0" builtinId="0"/>
    <cellStyle name="標準 2" xfId="5"/>
    <cellStyle name="標準 3" xfId="2"/>
    <cellStyle name="標準 5 3 2 4"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187195</xdr:colOff>
      <xdr:row>38</xdr:row>
      <xdr:rowOff>124602</xdr:rowOff>
    </xdr:from>
    <xdr:to>
      <xdr:col>4</xdr:col>
      <xdr:colOff>36351</xdr:colOff>
      <xdr:row>56</xdr:row>
      <xdr:rowOff>95833</xdr:rowOff>
    </xdr:to>
    <xdr:sp macro="" textlink="">
      <xdr:nvSpPr>
        <xdr:cNvPr id="2" name="テキスト ボックス 1"/>
        <xdr:cNvSpPr txBox="1"/>
      </xdr:nvSpPr>
      <xdr:spPr>
        <a:xfrm>
          <a:off x="187195" y="9001902"/>
          <a:ext cx="4249706" cy="30573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●本ファイルの注意事項</a:t>
          </a:r>
          <a:endParaRPr kumimoji="1" lang="en-US" altLang="ja-JP" sz="1100"/>
        </a:p>
        <a:p>
          <a:r>
            <a:rPr kumimoji="1" lang="ja-JP" altLang="en-US" sz="1100"/>
            <a:t>・本ファイルは、委託契約先</a:t>
          </a:r>
          <a:r>
            <a:rPr kumimoji="1" lang="en-US" altLang="ja-JP" sz="1100"/>
            <a:t>1</a:t>
          </a:r>
          <a:r>
            <a:rPr kumimoji="1" lang="ja-JP" altLang="en-US" sz="1100"/>
            <a:t>件およびその委託契約に付随する再委託先</a:t>
          </a:r>
          <a:r>
            <a:rPr kumimoji="1" lang="en-US" altLang="ja-JP" sz="1100"/>
            <a:t>35</a:t>
          </a:r>
          <a:r>
            <a:rPr kumimoji="1" lang="ja-JP" altLang="en-US" sz="1100"/>
            <a:t>件の契約項目シートを統合することができます。統合の手順は以下の通りです。</a:t>
          </a:r>
          <a:endParaRPr kumimoji="1" lang="en-US" altLang="ja-JP" sz="1100"/>
        </a:p>
        <a:p>
          <a:endParaRPr kumimoji="1" lang="en-US" altLang="ja-JP" sz="1100"/>
        </a:p>
        <a:p>
          <a:r>
            <a:rPr kumimoji="1" lang="ja-JP" altLang="en-US" sz="1100"/>
            <a:t>①委託契約先（代表機関）の経費等内訳書表紙は「代表」シートに、分担機関は再委託１～３５のシートにそれぞれ</a:t>
          </a:r>
          <a:r>
            <a:rPr kumimoji="1" lang="en-US" altLang="ja-JP" sz="1100"/>
            <a:t>【</a:t>
          </a:r>
          <a:r>
            <a:rPr kumimoji="1" lang="ja-JP" altLang="en-US" sz="1100"/>
            <a:t>鑑</a:t>
          </a:r>
          <a:r>
            <a:rPr kumimoji="1" lang="en-US" altLang="ja-JP" sz="1100"/>
            <a:t>】</a:t>
          </a:r>
          <a:r>
            <a:rPr kumimoji="1" lang="ja-JP" altLang="en-US" sz="1100"/>
            <a:t>経費等内訳書をコピー＆ペースとしてください。</a:t>
          </a:r>
          <a:endParaRPr kumimoji="1" lang="en-US" altLang="ja-JP" sz="1100"/>
        </a:p>
        <a:p>
          <a:r>
            <a:rPr kumimoji="1" lang="en-US" altLang="ja-JP" sz="1100"/>
            <a:t>※</a:t>
          </a:r>
          <a:r>
            <a:rPr kumimoji="1" lang="ja-JP" altLang="en-US" sz="1100"/>
            <a:t>分担機関であっても、機関補助・個人補助となるものや</a:t>
          </a:r>
          <a:r>
            <a:rPr kumimoji="1" lang="en-US" altLang="ja-JP" sz="1100"/>
            <a:t>AMED</a:t>
          </a:r>
          <a:r>
            <a:rPr kumimoji="1" lang="ja-JP" altLang="en-US" sz="1100"/>
            <a:t>と直接委託契約を締結するものは本ファイルでの統合は行わず、経費等内訳書・契約項目シートファイルを機関ごとに提出してください。</a:t>
          </a:r>
          <a:endParaRPr kumimoji="1" lang="en-US" altLang="ja-JP" sz="1100"/>
        </a:p>
        <a:p>
          <a:r>
            <a:rPr kumimoji="1" lang="ja-JP" altLang="en-US" sz="1100"/>
            <a:t>②各経費等内訳書から、「契約項目シート」シートおよび「計画書経費欄」シートにそれぞれ数値が転記されます。</a:t>
          </a:r>
          <a:endParaRPr kumimoji="1" lang="en-US" altLang="ja-JP" sz="1100"/>
        </a:p>
        <a:p>
          <a:r>
            <a:rPr kumimoji="1" lang="ja-JP" altLang="en-US" sz="1100"/>
            <a:t>③転記された数値が正しいものであるかを確認してください。</a:t>
          </a:r>
          <a:endParaRPr kumimoji="1" lang="en-US" altLang="ja-JP" sz="1100"/>
        </a:p>
        <a:p>
          <a:r>
            <a:rPr kumimoji="1" lang="ja-JP" altLang="en-US" sz="1100"/>
            <a:t>④「計画書経費欄」」シートは、研究開発計画書</a:t>
          </a:r>
          <a:r>
            <a:rPr kumimoji="1" lang="en-US" altLang="ja-JP" sz="1100"/>
            <a:t>Ⅲ</a:t>
          </a:r>
          <a:r>
            <a:rPr kumimoji="1" lang="ja-JP" altLang="en-US" sz="1100"/>
            <a:t>に貼り付けて使用できます。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4" name="正方形/長方形 3"/>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4" name="正方形/長方形 3"/>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80596</xdr:colOff>
      <xdr:row>0</xdr:row>
      <xdr:rowOff>87923</xdr:rowOff>
    </xdr:from>
    <xdr:to>
      <xdr:col>11</xdr:col>
      <xdr:colOff>535015</xdr:colOff>
      <xdr:row>5</xdr:row>
      <xdr:rowOff>219807</xdr:rowOff>
    </xdr:to>
    <xdr:sp macro="" textlink="">
      <xdr:nvSpPr>
        <xdr:cNvPr id="2" name="テキスト ボックス 1"/>
        <xdr:cNvSpPr txBox="1"/>
      </xdr:nvSpPr>
      <xdr:spPr>
        <a:xfrm>
          <a:off x="7246327" y="87923"/>
          <a:ext cx="4257092" cy="11063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●本シートの注意事項</a:t>
          </a:r>
          <a:endParaRPr kumimoji="1" lang="en-US" altLang="ja-JP" sz="1100"/>
        </a:p>
        <a:p>
          <a:r>
            <a:rPr kumimoji="1" lang="ja-JP" altLang="en-US" sz="1100"/>
            <a:t>・所定のシートに経費等内訳書表紙を貼ることにより、</a:t>
          </a:r>
          <a:endParaRPr kumimoji="1" lang="en-US" altLang="ja-JP" sz="1100"/>
        </a:p>
        <a:p>
          <a:r>
            <a:rPr kumimoji="1" lang="ja-JP" altLang="en-US" sz="1100"/>
            <a:t>　研究開発計画書「</a:t>
          </a:r>
          <a:r>
            <a:rPr kumimoji="1" lang="en-US" altLang="ja-JP" sz="1100"/>
            <a:t>Ⅲ</a:t>
          </a:r>
          <a:r>
            <a:rPr kumimoji="1" lang="ja-JP" altLang="en-US" sz="1100"/>
            <a:t>．経費　１．委託研究開発費」の表が完成します。　</a:t>
          </a:r>
          <a:endParaRPr kumimoji="1" lang="en-US" altLang="ja-JP" sz="1100"/>
        </a:p>
        <a:p>
          <a:r>
            <a:rPr kumimoji="1" lang="ja-JP" altLang="en-US" sz="1100"/>
            <a:t>・転記された数値が正しいものであるかを確認し、研究開発計画書にコピー＆ペーストしてください。</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190500</xdr:colOff>
      <xdr:row>0</xdr:row>
      <xdr:rowOff>219076</xdr:rowOff>
    </xdr:from>
    <xdr:to>
      <xdr:col>9</xdr:col>
      <xdr:colOff>581025</xdr:colOff>
      <xdr:row>7</xdr:row>
      <xdr:rowOff>152400</xdr:rowOff>
    </xdr:to>
    <xdr:sp macro="" textlink="">
      <xdr:nvSpPr>
        <xdr:cNvPr id="2" name="正方形/長方形 1"/>
        <xdr:cNvSpPr/>
      </xdr:nvSpPr>
      <xdr:spPr>
        <a:xfrm>
          <a:off x="8382000" y="219076"/>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2" name="正方形/長方形 1"/>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2" name="正方形/長方形 1"/>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2" name="正方形/長方形 1"/>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2" name="正方形/長方形 1"/>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2" name="正方形/長方形 1"/>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4" name="正方形/長方形 3"/>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3" name="正方形/長方形 2"/>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4" name="正方形/長方形 3"/>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4" name="正方形/長方形 3"/>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4" name="正方形/長方形 3"/>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219075</xdr:colOff>
      <xdr:row>1</xdr:row>
      <xdr:rowOff>28575</xdr:rowOff>
    </xdr:from>
    <xdr:to>
      <xdr:col>9</xdr:col>
      <xdr:colOff>609600</xdr:colOff>
      <xdr:row>7</xdr:row>
      <xdr:rowOff>190499</xdr:rowOff>
    </xdr:to>
    <xdr:sp macro="" textlink="">
      <xdr:nvSpPr>
        <xdr:cNvPr id="4" name="正方形/長方形 3"/>
        <xdr:cNvSpPr/>
      </xdr:nvSpPr>
      <xdr:spPr>
        <a:xfrm>
          <a:off x="8410575" y="257175"/>
          <a:ext cx="2533650" cy="15335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effectLst/>
            </a:rPr>
            <a:t>・作成済みの「</a:t>
          </a:r>
          <a:r>
            <a:rPr lang="en-US" altLang="ja-JP" sz="1050">
              <a:effectLst/>
            </a:rPr>
            <a:t>【</a:t>
          </a:r>
          <a:r>
            <a:rPr lang="ja-JP" altLang="en-US" sz="1050">
              <a:effectLst/>
            </a:rPr>
            <a:t>計画様式２</a:t>
          </a:r>
          <a:r>
            <a:rPr lang="en-US" altLang="ja-JP" sz="1050">
              <a:effectLst/>
            </a:rPr>
            <a:t>】</a:t>
          </a:r>
          <a:r>
            <a:rPr lang="ja-JP" altLang="en-US" sz="1050">
              <a:effectLst/>
            </a:rPr>
            <a:t>経費等内訳・契約項目シート」ファイルから、</a:t>
          </a:r>
          <a:endParaRPr lang="en-US" altLang="ja-JP" sz="1050">
            <a:effectLst/>
          </a:endParaRPr>
        </a:p>
        <a:p>
          <a:pPr algn="l"/>
          <a:r>
            <a:rPr lang="ja-JP" altLang="en-US" sz="1050">
              <a:effectLst/>
            </a:rPr>
            <a:t>シート「</a:t>
          </a:r>
          <a:r>
            <a:rPr lang="en-US" altLang="ja-JP" sz="1050">
              <a:effectLst/>
            </a:rPr>
            <a:t>【</a:t>
          </a:r>
          <a:r>
            <a:rPr lang="ja-JP" altLang="en-US" sz="1050">
              <a:effectLst/>
            </a:rPr>
            <a:t>鑑</a:t>
          </a:r>
          <a:r>
            <a:rPr lang="en-US" altLang="ja-JP" sz="1050">
              <a:effectLst/>
            </a:rPr>
            <a:t>】</a:t>
          </a:r>
          <a:r>
            <a:rPr lang="ja-JP" altLang="en-US" sz="1050">
              <a:effectLst/>
            </a:rPr>
            <a:t>経費等内訳書」を全体コピー＆値貼り付けしてください。</a:t>
          </a:r>
          <a:endParaRPr lang="en-US" altLang="ja-JP" sz="1050">
            <a:effectLst/>
          </a:endParaRPr>
        </a:p>
        <a:p>
          <a:pPr algn="l"/>
          <a:r>
            <a:rPr lang="ja-JP" altLang="en-US" sz="1050">
              <a:effectLst/>
            </a:rPr>
            <a:t>・貼り付けの都合上、一部セルの結合や書式が異なります。</a:t>
          </a:r>
          <a:endParaRPr lang="en-US" altLang="ja-JP" sz="1050">
            <a:effectLst/>
          </a:endParaRPr>
        </a:p>
        <a:p>
          <a:pPr algn="l"/>
          <a:r>
            <a:rPr lang="ja-JP" altLang="en-US" sz="1050">
              <a:effectLst/>
            </a:rPr>
            <a:t>・他シートとの連携の都合上、行列の挿入</a:t>
          </a:r>
          <a:r>
            <a:rPr lang="en-US" altLang="ja-JP" sz="1050">
              <a:effectLst/>
            </a:rPr>
            <a:t>/</a:t>
          </a:r>
          <a:r>
            <a:rPr lang="ja-JP" altLang="en-US" sz="1050">
              <a:effectLst/>
            </a:rPr>
            <a:t>削除を行わないでください。</a:t>
          </a:r>
          <a:endParaRPr lang="en-US" altLang="ja-JP" sz="105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38"/>
  <sheetViews>
    <sheetView tabSelected="1" view="pageBreakPreview" zoomScaleNormal="100" zoomScaleSheetLayoutView="100" workbookViewId="0">
      <selection activeCell="B2" sqref="B2"/>
    </sheetView>
  </sheetViews>
  <sheetFormatPr defaultRowHeight="13.5"/>
  <cols>
    <col min="1" max="1" width="9.25" style="38" customWidth="1"/>
    <col min="2" max="2" width="20.25" style="38" customWidth="1"/>
    <col min="3" max="3" width="15.125" style="38" customWidth="1"/>
    <col min="4" max="4" width="13.125" style="38" customWidth="1"/>
    <col min="5" max="5" width="15.75" style="38" customWidth="1"/>
    <col min="6" max="6" width="23" style="38" customWidth="1"/>
    <col min="7" max="8" width="42.875" style="38" customWidth="1"/>
    <col min="9" max="9" width="15.625" style="38" customWidth="1"/>
    <col min="10" max="10" width="29.25" style="38" customWidth="1"/>
    <col min="11" max="11" width="18.375" style="38" customWidth="1"/>
    <col min="12" max="12" width="22" style="38" customWidth="1"/>
    <col min="13" max="13" width="25.5" style="38" customWidth="1"/>
    <col min="14" max="15" width="20.75" style="38" customWidth="1"/>
    <col min="16" max="17" width="22.25" style="38" customWidth="1"/>
    <col min="18" max="18" width="17" style="38" customWidth="1"/>
    <col min="19" max="19" width="15.75" style="38" customWidth="1"/>
    <col min="20" max="21" width="16.375" style="38" customWidth="1"/>
    <col min="22" max="22" width="39.625" style="38" customWidth="1"/>
    <col min="23" max="23" width="15.5" style="38" customWidth="1"/>
    <col min="24" max="24" width="22.5" style="38" customWidth="1"/>
    <col min="25" max="25" width="15.5" style="38" customWidth="1"/>
    <col min="26" max="26" width="13.5" style="38" customWidth="1"/>
    <col min="27" max="27" width="12.125" style="38" customWidth="1"/>
    <col min="28" max="28" width="13.25" style="38" customWidth="1"/>
    <col min="29" max="29" width="13" style="38" customWidth="1"/>
    <col min="30" max="31" width="12.25" style="38" customWidth="1"/>
    <col min="32" max="32" width="9.5" style="38" customWidth="1"/>
    <col min="33" max="33" width="12.25" style="38" customWidth="1"/>
    <col min="34" max="34" width="63.25" style="38" customWidth="1"/>
    <col min="35" max="35" width="12.5" style="38" customWidth="1"/>
    <col min="36" max="36" width="36.5" style="38" customWidth="1"/>
    <col min="37" max="37" width="16.375" style="38" customWidth="1"/>
    <col min="38" max="38" width="17.25" style="38" customWidth="1"/>
    <col min="39" max="39" width="17.5" style="38" customWidth="1"/>
    <col min="40" max="40" width="17.25" style="38" customWidth="1"/>
    <col min="41" max="41" width="26.375" style="38" customWidth="1"/>
    <col min="42" max="42" width="14.125" style="38" customWidth="1"/>
    <col min="43" max="43" width="33.625" style="38" customWidth="1"/>
    <col min="44" max="44" width="20.75" style="38" customWidth="1"/>
    <col min="45" max="45" width="21" style="38" customWidth="1"/>
    <col min="46" max="46" width="20.375" style="38" customWidth="1"/>
    <col min="47" max="47" width="16.125" style="38" customWidth="1"/>
    <col min="48" max="48" width="23.125" style="38" customWidth="1"/>
    <col min="49" max="49" width="28.375" style="38" customWidth="1"/>
    <col min="50" max="50" width="19.625" style="38" customWidth="1"/>
    <col min="51" max="51" width="17.25" style="38" customWidth="1"/>
    <col min="52" max="52" width="16.375" style="38" customWidth="1"/>
    <col min="53" max="53" width="20.125" style="38" customWidth="1"/>
    <col min="54" max="54" width="20.75" style="38" customWidth="1"/>
    <col min="55" max="55" width="21" style="38" customWidth="1"/>
    <col min="56" max="56" width="20.375" style="38" customWidth="1"/>
    <col min="57" max="57" width="16.125" style="38" customWidth="1"/>
    <col min="58" max="58" width="23.125" style="38" customWidth="1"/>
    <col min="59" max="59" width="28.375" style="38" customWidth="1"/>
    <col min="60" max="60" width="19.625" style="38" customWidth="1"/>
    <col min="61" max="61" width="17.25" style="38" customWidth="1"/>
    <col min="62" max="62" width="16.375" style="38" customWidth="1"/>
    <col min="63" max="63" width="20.125" style="38" customWidth="1"/>
    <col min="64" max="64" width="22.875" style="38" customWidth="1"/>
    <col min="65" max="16384" width="9" style="38"/>
  </cols>
  <sheetData>
    <row r="1" spans="1:65" s="60" customFormat="1" ht="39" customHeight="1" thickTop="1" thickBot="1">
      <c r="A1" s="41" t="s">
        <v>35</v>
      </c>
      <c r="B1" s="42" t="s">
        <v>36</v>
      </c>
      <c r="C1" s="43" t="s">
        <v>37</v>
      </c>
      <c r="D1" s="44" t="s">
        <v>38</v>
      </c>
      <c r="E1" s="45" t="s">
        <v>39</v>
      </c>
      <c r="F1" s="46" t="s">
        <v>40</v>
      </c>
      <c r="G1" s="47" t="s">
        <v>41</v>
      </c>
      <c r="H1" s="48" t="s">
        <v>42</v>
      </c>
      <c r="I1" s="46" t="s">
        <v>43</v>
      </c>
      <c r="J1" s="49" t="s">
        <v>44</v>
      </c>
      <c r="K1" s="49" t="s">
        <v>45</v>
      </c>
      <c r="L1" s="49" t="s">
        <v>46</v>
      </c>
      <c r="M1" s="47" t="s">
        <v>174</v>
      </c>
      <c r="N1" s="49" t="s">
        <v>47</v>
      </c>
      <c r="O1" s="47" t="s">
        <v>101</v>
      </c>
      <c r="P1" s="47" t="s">
        <v>48</v>
      </c>
      <c r="Q1" s="50" t="s">
        <v>102</v>
      </c>
      <c r="R1" s="47" t="s">
        <v>49</v>
      </c>
      <c r="S1" s="47" t="s">
        <v>177</v>
      </c>
      <c r="T1" s="47" t="s">
        <v>178</v>
      </c>
      <c r="U1" s="47" t="s">
        <v>50</v>
      </c>
      <c r="V1" s="47" t="s">
        <v>52</v>
      </c>
      <c r="W1" s="49" t="s">
        <v>53</v>
      </c>
      <c r="X1" s="49" t="s">
        <v>54</v>
      </c>
      <c r="Y1" s="47" t="s">
        <v>175</v>
      </c>
      <c r="Z1" s="49" t="s">
        <v>51</v>
      </c>
      <c r="AA1" s="46" t="s">
        <v>55</v>
      </c>
      <c r="AB1" s="49" t="s">
        <v>56</v>
      </c>
      <c r="AC1" s="49" t="s">
        <v>57</v>
      </c>
      <c r="AD1" s="49" t="s">
        <v>58</v>
      </c>
      <c r="AE1" s="49" t="s">
        <v>59</v>
      </c>
      <c r="AF1" s="47" t="s">
        <v>60</v>
      </c>
      <c r="AG1" s="49" t="s">
        <v>61</v>
      </c>
      <c r="AH1" s="51" t="s">
        <v>62</v>
      </c>
      <c r="AI1" s="52" t="s">
        <v>63</v>
      </c>
      <c r="AJ1" s="53" t="s">
        <v>64</v>
      </c>
      <c r="AK1" s="53" t="s">
        <v>65</v>
      </c>
      <c r="AL1" s="54" t="s">
        <v>66</v>
      </c>
      <c r="AM1" s="54" t="s">
        <v>67</v>
      </c>
      <c r="AN1" s="54" t="s">
        <v>68</v>
      </c>
      <c r="AO1" s="54" t="s">
        <v>69</v>
      </c>
      <c r="AP1" s="55" t="s">
        <v>70</v>
      </c>
      <c r="AQ1" s="56" t="s">
        <v>71</v>
      </c>
      <c r="AR1" s="56" t="s">
        <v>72</v>
      </c>
      <c r="AS1" s="57" t="s">
        <v>73</v>
      </c>
      <c r="AT1" s="57" t="s">
        <v>67</v>
      </c>
      <c r="AU1" s="57" t="s">
        <v>68</v>
      </c>
      <c r="AV1" s="57" t="s">
        <v>74</v>
      </c>
      <c r="AW1" s="58" t="s">
        <v>75</v>
      </c>
      <c r="AX1" s="58" t="s">
        <v>76</v>
      </c>
      <c r="AY1" s="58" t="s">
        <v>67</v>
      </c>
      <c r="AZ1" s="58" t="s">
        <v>68</v>
      </c>
      <c r="BA1" s="58" t="s">
        <v>77</v>
      </c>
      <c r="BB1" s="61" t="s">
        <v>112</v>
      </c>
      <c r="BC1" s="61" t="s">
        <v>113</v>
      </c>
      <c r="BD1" s="62" t="s">
        <v>67</v>
      </c>
      <c r="BE1" s="62" t="s">
        <v>114</v>
      </c>
      <c r="BF1" s="62" t="s">
        <v>115</v>
      </c>
      <c r="BG1" s="63" t="s">
        <v>116</v>
      </c>
      <c r="BH1" s="63" t="s">
        <v>117</v>
      </c>
      <c r="BI1" s="64" t="s">
        <v>67</v>
      </c>
      <c r="BJ1" s="64" t="s">
        <v>114</v>
      </c>
      <c r="BK1" s="63" t="s">
        <v>118</v>
      </c>
      <c r="BL1" s="59" t="s">
        <v>78</v>
      </c>
    </row>
    <row r="2" spans="1:65" s="126" customFormat="1" ht="39" customHeight="1" thickTop="1" thickBot="1">
      <c r="A2" s="114" t="s">
        <v>110</v>
      </c>
      <c r="B2" s="115" t="str">
        <f>B3</f>
        <v>AMED記入</v>
      </c>
      <c r="C2" s="116" t="s">
        <v>106</v>
      </c>
      <c r="D2" s="117" t="s">
        <v>106</v>
      </c>
      <c r="E2" s="118" t="s">
        <v>106</v>
      </c>
      <c r="F2" s="119">
        <f>F3</f>
        <v>0</v>
      </c>
      <c r="G2" s="118">
        <f>G3</f>
        <v>0</v>
      </c>
      <c r="H2" s="120">
        <f t="shared" ref="H2:U2" si="0">H3</f>
        <v>0</v>
      </c>
      <c r="I2" s="118" t="str">
        <f t="shared" si="0"/>
        <v>選択してください</v>
      </c>
      <c r="J2" s="118">
        <f t="shared" si="0"/>
        <v>0</v>
      </c>
      <c r="K2" s="118">
        <f t="shared" si="0"/>
        <v>0</v>
      </c>
      <c r="L2" s="118">
        <f t="shared" si="0"/>
        <v>0</v>
      </c>
      <c r="M2" s="118">
        <f t="shared" si="0"/>
        <v>0</v>
      </c>
      <c r="N2" s="118">
        <f t="shared" si="0"/>
        <v>0</v>
      </c>
      <c r="O2" s="118">
        <f t="shared" si="0"/>
        <v>0</v>
      </c>
      <c r="P2" s="118">
        <f t="shared" si="0"/>
        <v>0</v>
      </c>
      <c r="Q2" s="166">
        <f t="shared" si="0"/>
        <v>43556</v>
      </c>
      <c r="R2" s="166">
        <f t="shared" si="0"/>
        <v>0</v>
      </c>
      <c r="S2" s="166">
        <f t="shared" si="0"/>
        <v>0</v>
      </c>
      <c r="T2" s="166">
        <f t="shared" si="0"/>
        <v>0</v>
      </c>
      <c r="U2" s="166">
        <f t="shared" si="0"/>
        <v>0</v>
      </c>
      <c r="V2" s="120">
        <f>V3</f>
        <v>0</v>
      </c>
      <c r="W2" s="120">
        <f>W3</f>
        <v>0</v>
      </c>
      <c r="X2" s="120">
        <f>X3</f>
        <v>0</v>
      </c>
      <c r="Y2" s="121">
        <f t="shared" ref="Y2:Y38" si="1">SUM(AA2:AD2,AG2)</f>
        <v>0</v>
      </c>
      <c r="Z2" s="121">
        <f>ROUNDDOWN(Y2*10/110,0)</f>
        <v>0</v>
      </c>
      <c r="AA2" s="121">
        <f>SUMIF($BM$4:$BM$38,"*再委託*",AA4:AA38)+AA3</f>
        <v>0</v>
      </c>
      <c r="AB2" s="121">
        <f>SUMIF($BM$4:$BM$38,"*再委託*",AB4:AB38)+AB3</f>
        <v>0</v>
      </c>
      <c r="AC2" s="121">
        <f>SUMIF($BM$4:$BM$38,"*再委託*",AC4:AC38)+AC3</f>
        <v>0</v>
      </c>
      <c r="AD2" s="121">
        <f>SUMIF($BM$4:$BM$38,"*再委託*",AD4:AD38)+AD3</f>
        <v>0</v>
      </c>
      <c r="AE2" s="121">
        <f>SUM(AA2:AD2)</f>
        <v>0</v>
      </c>
      <c r="AF2" s="122" t="e">
        <f>AG2/SUM(AA2:AD2)*100</f>
        <v>#DIV/0!</v>
      </c>
      <c r="AG2" s="121">
        <f>SUMIF($BM$4:$BM$38,"*再委託*",AG4:AG38)+AG3</f>
        <v>0</v>
      </c>
      <c r="AH2" s="123">
        <f>AH3</f>
        <v>0</v>
      </c>
      <c r="AI2" s="124">
        <f>AI3</f>
        <v>0</v>
      </c>
      <c r="AJ2" s="120">
        <f>AJ3</f>
        <v>0</v>
      </c>
      <c r="AK2" s="120">
        <f t="shared" ref="AK2:BK2" si="2">AK3</f>
        <v>0</v>
      </c>
      <c r="AL2" s="120">
        <f t="shared" si="2"/>
        <v>0</v>
      </c>
      <c r="AM2" s="120">
        <f t="shared" si="2"/>
        <v>0</v>
      </c>
      <c r="AN2" s="120">
        <f t="shared" si="2"/>
        <v>0</v>
      </c>
      <c r="AO2" s="120">
        <f t="shared" si="2"/>
        <v>0</v>
      </c>
      <c r="AP2" s="120">
        <f t="shared" si="2"/>
        <v>0</v>
      </c>
      <c r="AQ2" s="120">
        <f t="shared" si="2"/>
        <v>0</v>
      </c>
      <c r="AR2" s="120">
        <f t="shared" si="2"/>
        <v>0</v>
      </c>
      <c r="AS2" s="120">
        <f t="shared" si="2"/>
        <v>0</v>
      </c>
      <c r="AT2" s="120">
        <f t="shared" si="2"/>
        <v>0</v>
      </c>
      <c r="AU2" s="120">
        <f t="shared" si="2"/>
        <v>0</v>
      </c>
      <c r="AV2" s="120">
        <f t="shared" si="2"/>
        <v>0</v>
      </c>
      <c r="AW2" s="120">
        <f t="shared" si="2"/>
        <v>0</v>
      </c>
      <c r="AX2" s="120">
        <f t="shared" si="2"/>
        <v>0</v>
      </c>
      <c r="AY2" s="120">
        <f t="shared" si="2"/>
        <v>0</v>
      </c>
      <c r="AZ2" s="120">
        <f t="shared" si="2"/>
        <v>0</v>
      </c>
      <c r="BA2" s="120">
        <f t="shared" si="2"/>
        <v>0</v>
      </c>
      <c r="BB2" s="120">
        <f t="shared" si="2"/>
        <v>0</v>
      </c>
      <c r="BC2" s="120">
        <f t="shared" si="2"/>
        <v>0</v>
      </c>
      <c r="BD2" s="120">
        <f t="shared" si="2"/>
        <v>0</v>
      </c>
      <c r="BE2" s="120">
        <f t="shared" si="2"/>
        <v>0</v>
      </c>
      <c r="BF2" s="120">
        <f t="shared" si="2"/>
        <v>0</v>
      </c>
      <c r="BG2" s="120">
        <f t="shared" si="2"/>
        <v>0</v>
      </c>
      <c r="BH2" s="120">
        <f t="shared" si="2"/>
        <v>0</v>
      </c>
      <c r="BI2" s="120">
        <f t="shared" si="2"/>
        <v>0</v>
      </c>
      <c r="BJ2" s="120">
        <f t="shared" si="2"/>
        <v>0</v>
      </c>
      <c r="BK2" s="120">
        <f t="shared" si="2"/>
        <v>0</v>
      </c>
      <c r="BL2" s="120"/>
      <c r="BM2" s="125" t="s">
        <v>107</v>
      </c>
    </row>
    <row r="3" spans="1:65" s="126" customFormat="1" ht="17.25" customHeight="1" thickTop="1">
      <c r="A3" s="114" t="s">
        <v>109</v>
      </c>
      <c r="B3" s="127" t="str">
        <f>代表!F1</f>
        <v>AMED記入</v>
      </c>
      <c r="C3" s="128" t="s">
        <v>106</v>
      </c>
      <c r="D3" s="129" t="s">
        <v>106</v>
      </c>
      <c r="E3" s="130" t="s">
        <v>106</v>
      </c>
      <c r="F3" s="130">
        <f>代表!$B$3</f>
        <v>0</v>
      </c>
      <c r="G3" s="130">
        <f>代表!$B$8</f>
        <v>0</v>
      </c>
      <c r="H3" s="131">
        <f>代表!$B$9</f>
        <v>0</v>
      </c>
      <c r="I3" s="131" t="str">
        <f>代表!$B$4</f>
        <v>選択してください</v>
      </c>
      <c r="J3" s="131">
        <f>代表!$B$10</f>
        <v>0</v>
      </c>
      <c r="K3" s="131">
        <f>代表!$B$18</f>
        <v>0</v>
      </c>
      <c r="L3" s="131">
        <f>代表!$B$16</f>
        <v>0</v>
      </c>
      <c r="M3" s="131">
        <f>代表!$B$15</f>
        <v>0</v>
      </c>
      <c r="N3" s="131">
        <f>代表!$B$17</f>
        <v>0</v>
      </c>
      <c r="O3" s="131">
        <f>代表!$F$18</f>
        <v>0</v>
      </c>
      <c r="P3" s="131">
        <f>代表!$F$17</f>
        <v>0</v>
      </c>
      <c r="Q3" s="167">
        <f>代表!$B$12</f>
        <v>43556</v>
      </c>
      <c r="R3" s="167">
        <f>代表!$B$13</f>
        <v>0</v>
      </c>
      <c r="S3" s="167">
        <f>代表!$B$14</f>
        <v>0</v>
      </c>
      <c r="T3" s="167">
        <f>代表!$E$14</f>
        <v>0</v>
      </c>
      <c r="U3" s="167">
        <f>代表!$E$13</f>
        <v>0</v>
      </c>
      <c r="V3" s="133">
        <f>代表!$B$5</f>
        <v>0</v>
      </c>
      <c r="W3" s="133">
        <f>代表!$B$6</f>
        <v>0</v>
      </c>
      <c r="X3" s="133">
        <f>代表!$B$7</f>
        <v>0</v>
      </c>
      <c r="Y3" s="132">
        <f t="shared" si="1"/>
        <v>0</v>
      </c>
      <c r="Z3" s="132">
        <f t="shared" ref="Z3:Z38" si="3">ROUNDDOWN(Y3*10/110,0)</f>
        <v>0</v>
      </c>
      <c r="AA3" s="134">
        <f>代表!$F$22</f>
        <v>0</v>
      </c>
      <c r="AB3" s="134">
        <f>代表!$F$24</f>
        <v>0</v>
      </c>
      <c r="AC3" s="134">
        <f>代表!$F$25</f>
        <v>0</v>
      </c>
      <c r="AD3" s="134">
        <f>代表!$F$27</f>
        <v>0</v>
      </c>
      <c r="AE3" s="134">
        <f>代表!$F$30</f>
        <v>0</v>
      </c>
      <c r="AF3" s="135">
        <f>代表!$C$31</f>
        <v>30</v>
      </c>
      <c r="AG3" s="134">
        <f>代表!$F$31</f>
        <v>0</v>
      </c>
      <c r="AH3" s="136">
        <f>代表!$B$19</f>
        <v>0</v>
      </c>
      <c r="AI3" s="137">
        <f>代表!$E$36</f>
        <v>0</v>
      </c>
      <c r="AJ3" s="138">
        <f>代表!$F$36</f>
        <v>0</v>
      </c>
      <c r="AK3" s="138">
        <f>代表!$B$36</f>
        <v>0</v>
      </c>
      <c r="AL3" s="138">
        <f>代表!$A$36</f>
        <v>0</v>
      </c>
      <c r="AM3" s="138">
        <f>代表!$A$38</f>
        <v>0</v>
      </c>
      <c r="AN3" s="138">
        <f>代表!$B$38</f>
        <v>0</v>
      </c>
      <c r="AO3" s="139">
        <f>代表!$E$38</f>
        <v>0</v>
      </c>
      <c r="AP3" s="130">
        <f>代表!$E$42</f>
        <v>0</v>
      </c>
      <c r="AQ3" s="130">
        <f>代表!$F$42</f>
        <v>0</v>
      </c>
      <c r="AR3" s="138">
        <f>代表!$B$42</f>
        <v>0</v>
      </c>
      <c r="AS3" s="138">
        <f>代表!$A$42</f>
        <v>0</v>
      </c>
      <c r="AT3" s="138">
        <f>代表!$A$44</f>
        <v>0</v>
      </c>
      <c r="AU3" s="138">
        <f>代表!$B$44</f>
        <v>0</v>
      </c>
      <c r="AV3" s="139">
        <f>代表!$E$44</f>
        <v>0</v>
      </c>
      <c r="AW3" s="130">
        <f>代表!$B$48</f>
        <v>0</v>
      </c>
      <c r="AX3" s="130">
        <f>代表!$A$48</f>
        <v>0</v>
      </c>
      <c r="AY3" s="130">
        <f>代表!$A$50</f>
        <v>0</v>
      </c>
      <c r="AZ3" s="130">
        <f>代表!$B$50</f>
        <v>0</v>
      </c>
      <c r="BA3" s="130">
        <f>代表!$E$50</f>
        <v>0</v>
      </c>
      <c r="BB3" s="130">
        <f>代表!$B$54</f>
        <v>0</v>
      </c>
      <c r="BC3" s="130">
        <f>代表!$A$54</f>
        <v>0</v>
      </c>
      <c r="BD3" s="140">
        <f>代表!$A$56</f>
        <v>0</v>
      </c>
      <c r="BE3" s="140">
        <f>代表!$B$56</f>
        <v>0</v>
      </c>
      <c r="BF3" s="130">
        <f>代表!$E$56</f>
        <v>0</v>
      </c>
      <c r="BG3" s="130">
        <f>代表!$B$60</f>
        <v>0</v>
      </c>
      <c r="BH3" s="130">
        <f>代表!$A$60</f>
        <v>0</v>
      </c>
      <c r="BI3" s="140">
        <f>代表!$A$62</f>
        <v>0</v>
      </c>
      <c r="BJ3" s="140">
        <f>代表!$B$62</f>
        <v>0</v>
      </c>
      <c r="BK3" s="133">
        <f>代表!$E$62</f>
        <v>0</v>
      </c>
      <c r="BL3" s="130"/>
      <c r="BM3" s="141" t="s">
        <v>108</v>
      </c>
    </row>
    <row r="4" spans="1:65" s="126" customFormat="1" ht="17.25" customHeight="1">
      <c r="A4" s="114" t="s">
        <v>131</v>
      </c>
      <c r="B4" s="142" t="str">
        <f>再委託1!$F$1</f>
        <v>AMED記入</v>
      </c>
      <c r="C4" s="143" t="s">
        <v>106</v>
      </c>
      <c r="D4" s="144" t="s">
        <v>106</v>
      </c>
      <c r="E4" s="145" t="s">
        <v>106</v>
      </c>
      <c r="F4" s="130">
        <f>再委託1!$B$3</f>
        <v>0</v>
      </c>
      <c r="G4" s="130">
        <f>再委託1!$B$8</f>
        <v>0</v>
      </c>
      <c r="H4" s="131">
        <f>再委託1!$B$9</f>
        <v>0</v>
      </c>
      <c r="I4" s="131" t="str">
        <f>再委託1!$B$4</f>
        <v>選択してください</v>
      </c>
      <c r="J4" s="131">
        <f>再委託1!$B$10</f>
        <v>0</v>
      </c>
      <c r="K4" s="131">
        <f>再委託1!$B$18</f>
        <v>0</v>
      </c>
      <c r="L4" s="131">
        <f>再委託1!$B$16</f>
        <v>0</v>
      </c>
      <c r="M4" s="131">
        <f>再委託1!$B$15</f>
        <v>0</v>
      </c>
      <c r="N4" s="131">
        <f>再委託1!$B$17</f>
        <v>0</v>
      </c>
      <c r="O4" s="131">
        <f>再委託1!$F$18</f>
        <v>0</v>
      </c>
      <c r="P4" s="131">
        <f>再委託1!$F$17</f>
        <v>0</v>
      </c>
      <c r="Q4" s="167">
        <f>再委託1!$B$12</f>
        <v>43556</v>
      </c>
      <c r="R4" s="167">
        <f>再委託1!$B$13</f>
        <v>0</v>
      </c>
      <c r="S4" s="167">
        <f>再委託1!$B$14</f>
        <v>0</v>
      </c>
      <c r="T4" s="167">
        <f>再委託1!$E$14</f>
        <v>0</v>
      </c>
      <c r="U4" s="167">
        <f>再委託1!$E$13</f>
        <v>0</v>
      </c>
      <c r="V4" s="133">
        <f>再委託1!$B$5</f>
        <v>0</v>
      </c>
      <c r="W4" s="133">
        <f>再委託1!$B$6</f>
        <v>0</v>
      </c>
      <c r="X4" s="133">
        <f>再委託1!$B$7</f>
        <v>0</v>
      </c>
      <c r="Y4" s="132">
        <f t="shared" si="1"/>
        <v>0</v>
      </c>
      <c r="Z4" s="132">
        <f t="shared" si="3"/>
        <v>0</v>
      </c>
      <c r="AA4" s="134">
        <f>再委託1!$F$22</f>
        <v>0</v>
      </c>
      <c r="AB4" s="134">
        <f>再委託1!$F$24</f>
        <v>0</v>
      </c>
      <c r="AC4" s="134">
        <f>再委託1!$F$25</f>
        <v>0</v>
      </c>
      <c r="AD4" s="134">
        <f>再委託1!$F$27</f>
        <v>0</v>
      </c>
      <c r="AE4" s="134">
        <f>再委託1!$F$30</f>
        <v>0</v>
      </c>
      <c r="AF4" s="135">
        <f>再委託1!$C$31</f>
        <v>30</v>
      </c>
      <c r="AG4" s="134">
        <f>再委託1!$F$31</f>
        <v>0</v>
      </c>
      <c r="AH4" s="136">
        <f>再委託1!$B$19</f>
        <v>0</v>
      </c>
      <c r="AI4" s="137">
        <f>再委託1!$E$36</f>
        <v>0</v>
      </c>
      <c r="AJ4" s="138">
        <f>再委託1!$F$36</f>
        <v>0</v>
      </c>
      <c r="AK4" s="138">
        <f>再委託1!$B$36</f>
        <v>0</v>
      </c>
      <c r="AL4" s="138">
        <f>再委託1!$A$36</f>
        <v>0</v>
      </c>
      <c r="AM4" s="138">
        <f>再委託1!$A$38</f>
        <v>0</v>
      </c>
      <c r="AN4" s="138">
        <f>再委託1!$B$38</f>
        <v>0</v>
      </c>
      <c r="AO4" s="139">
        <f>再委託1!$E$38</f>
        <v>0</v>
      </c>
      <c r="AP4" s="130">
        <f>再委託1!$E$42</f>
        <v>0</v>
      </c>
      <c r="AQ4" s="130">
        <f>再委託1!$F$42</f>
        <v>0</v>
      </c>
      <c r="AR4" s="138">
        <f>再委託1!$B$42</f>
        <v>0</v>
      </c>
      <c r="AS4" s="138">
        <f>再委託1!$A$42</f>
        <v>0</v>
      </c>
      <c r="AT4" s="138">
        <f>再委託1!$A$44</f>
        <v>0</v>
      </c>
      <c r="AU4" s="138">
        <f>再委託1!$B$44</f>
        <v>0</v>
      </c>
      <c r="AV4" s="139">
        <f>再委託1!$E$44</f>
        <v>0</v>
      </c>
      <c r="AW4" s="130">
        <f>再委託1!$B$48</f>
        <v>0</v>
      </c>
      <c r="AX4" s="130">
        <f>再委託1!$A$48</f>
        <v>0</v>
      </c>
      <c r="AY4" s="130">
        <f>再委託1!$A$50</f>
        <v>0</v>
      </c>
      <c r="AZ4" s="130">
        <f>再委託1!$B$50</f>
        <v>0</v>
      </c>
      <c r="BA4" s="130">
        <f>再委託1!$E$50</f>
        <v>0</v>
      </c>
      <c r="BB4" s="130">
        <f>再委託1!$B$54</f>
        <v>0</v>
      </c>
      <c r="BC4" s="130">
        <f>再委託1!$A$54</f>
        <v>0</v>
      </c>
      <c r="BD4" s="140">
        <f>再委託1!$A$56</f>
        <v>0</v>
      </c>
      <c r="BE4" s="140">
        <f>再委託1!$B$56</f>
        <v>0</v>
      </c>
      <c r="BF4" s="130">
        <f>再委託1!$E$56</f>
        <v>0</v>
      </c>
      <c r="BG4" s="130">
        <f>再委託1!$B$60</f>
        <v>0</v>
      </c>
      <c r="BH4" s="130">
        <f>再委託1!$A$60</f>
        <v>0</v>
      </c>
      <c r="BI4" s="140">
        <f>再委託1!$A$62</f>
        <v>0</v>
      </c>
      <c r="BJ4" s="140">
        <f>再委託1!$B$62</f>
        <v>0</v>
      </c>
      <c r="BK4" s="133">
        <f>再委託1!$E$62</f>
        <v>0</v>
      </c>
      <c r="BL4" s="130"/>
      <c r="BM4" s="141" t="s">
        <v>103</v>
      </c>
    </row>
    <row r="5" spans="1:65" s="126" customFormat="1" ht="17.25" customHeight="1">
      <c r="A5" s="114" t="s">
        <v>132</v>
      </c>
      <c r="B5" s="142" t="str">
        <f>再委託2!$F$1</f>
        <v>AMED記入</v>
      </c>
      <c r="C5" s="143" t="s">
        <v>106</v>
      </c>
      <c r="D5" s="144" t="s">
        <v>106</v>
      </c>
      <c r="E5" s="145" t="s">
        <v>106</v>
      </c>
      <c r="F5" s="130">
        <f>再委託2!$B$3</f>
        <v>0</v>
      </c>
      <c r="G5" s="130">
        <f>再委託2!$B$8</f>
        <v>0</v>
      </c>
      <c r="H5" s="131">
        <f>再委託2!$B$9</f>
        <v>0</v>
      </c>
      <c r="I5" s="131" t="str">
        <f>再委託2!$B$4</f>
        <v>選択してください</v>
      </c>
      <c r="J5" s="131">
        <f>再委託2!$B$10</f>
        <v>0</v>
      </c>
      <c r="K5" s="131">
        <f>再委託2!$B$18</f>
        <v>0</v>
      </c>
      <c r="L5" s="131">
        <f>再委託2!$B$16</f>
        <v>0</v>
      </c>
      <c r="M5" s="131">
        <f>再委託2!$B$15</f>
        <v>0</v>
      </c>
      <c r="N5" s="131">
        <f>再委託2!$B$17</f>
        <v>0</v>
      </c>
      <c r="O5" s="131">
        <f>再委託2!$F$18</f>
        <v>0</v>
      </c>
      <c r="P5" s="131">
        <f>再委託2!$F$17</f>
        <v>0</v>
      </c>
      <c r="Q5" s="167">
        <f>再委託2!$B$12</f>
        <v>43556</v>
      </c>
      <c r="R5" s="167">
        <f>再委託2!$B$13</f>
        <v>0</v>
      </c>
      <c r="S5" s="167">
        <f>再委託2!$B$14</f>
        <v>0</v>
      </c>
      <c r="T5" s="167">
        <f>再委託2!$E$14</f>
        <v>0</v>
      </c>
      <c r="U5" s="167">
        <f>再委託2!$E$13</f>
        <v>0</v>
      </c>
      <c r="V5" s="133">
        <f>再委託2!$B$5</f>
        <v>0</v>
      </c>
      <c r="W5" s="133">
        <f>再委託2!$B$6</f>
        <v>0</v>
      </c>
      <c r="X5" s="133">
        <f>再委託2!$B$7</f>
        <v>0</v>
      </c>
      <c r="Y5" s="132">
        <f t="shared" si="1"/>
        <v>0</v>
      </c>
      <c r="Z5" s="132">
        <f t="shared" si="3"/>
        <v>0</v>
      </c>
      <c r="AA5" s="134">
        <f>再委託2!$F$22</f>
        <v>0</v>
      </c>
      <c r="AB5" s="134">
        <f>再委託2!$F$24</f>
        <v>0</v>
      </c>
      <c r="AC5" s="134">
        <f>再委託2!$F$25</f>
        <v>0</v>
      </c>
      <c r="AD5" s="134">
        <f>再委託2!$F$27</f>
        <v>0</v>
      </c>
      <c r="AE5" s="134">
        <f>再委託2!$F$30</f>
        <v>0</v>
      </c>
      <c r="AF5" s="135">
        <f>再委託2!$C$31</f>
        <v>30</v>
      </c>
      <c r="AG5" s="134">
        <f>再委託2!$F$31</f>
        <v>0</v>
      </c>
      <c r="AH5" s="136">
        <f>再委託2!$B$19</f>
        <v>0</v>
      </c>
      <c r="AI5" s="137">
        <f>再委託2!$E$36</f>
        <v>0</v>
      </c>
      <c r="AJ5" s="138">
        <f>再委託2!$F$36</f>
        <v>0</v>
      </c>
      <c r="AK5" s="138">
        <f>再委託2!$B$36</f>
        <v>0</v>
      </c>
      <c r="AL5" s="138">
        <f>再委託2!$A$36</f>
        <v>0</v>
      </c>
      <c r="AM5" s="138">
        <f>再委託2!$A$38</f>
        <v>0</v>
      </c>
      <c r="AN5" s="138">
        <f>再委託2!$B$38</f>
        <v>0</v>
      </c>
      <c r="AO5" s="139">
        <f>再委託2!$E$38</f>
        <v>0</v>
      </c>
      <c r="AP5" s="130">
        <f>再委託2!$E$42</f>
        <v>0</v>
      </c>
      <c r="AQ5" s="130">
        <f>再委託2!$F$42</f>
        <v>0</v>
      </c>
      <c r="AR5" s="138">
        <f>再委託2!$B$42</f>
        <v>0</v>
      </c>
      <c r="AS5" s="138">
        <f>再委託2!$A$42</f>
        <v>0</v>
      </c>
      <c r="AT5" s="138">
        <f>再委託2!$A$44</f>
        <v>0</v>
      </c>
      <c r="AU5" s="138">
        <f>再委託2!$B$44</f>
        <v>0</v>
      </c>
      <c r="AV5" s="139">
        <f>再委託2!$E$44</f>
        <v>0</v>
      </c>
      <c r="AW5" s="130">
        <f>再委託2!$B$48</f>
        <v>0</v>
      </c>
      <c r="AX5" s="130">
        <f>再委託2!$A$48</f>
        <v>0</v>
      </c>
      <c r="AY5" s="130">
        <f>再委託2!$A$50</f>
        <v>0</v>
      </c>
      <c r="AZ5" s="130">
        <f>再委託2!$B$50</f>
        <v>0</v>
      </c>
      <c r="BA5" s="130">
        <f>再委託2!$E$50</f>
        <v>0</v>
      </c>
      <c r="BB5" s="130">
        <f>再委託2!$B$54</f>
        <v>0</v>
      </c>
      <c r="BC5" s="133">
        <f>再委託2!$A$54</f>
        <v>0</v>
      </c>
      <c r="BD5" s="140">
        <f>再委託2!$A$56</f>
        <v>0</v>
      </c>
      <c r="BE5" s="140">
        <f>再委託2!$B$56</f>
        <v>0</v>
      </c>
      <c r="BF5" s="130">
        <f>再委託2!$E$56</f>
        <v>0</v>
      </c>
      <c r="BG5" s="130">
        <f>再委託2!$B$60</f>
        <v>0</v>
      </c>
      <c r="BH5" s="130">
        <f>再委託2!$A$60</f>
        <v>0</v>
      </c>
      <c r="BI5" s="140">
        <f>再委託2!$A$62</f>
        <v>0</v>
      </c>
      <c r="BJ5" s="140">
        <f>再委託2!$B$62</f>
        <v>0</v>
      </c>
      <c r="BK5" s="133">
        <f>再委託2!$E$62</f>
        <v>0</v>
      </c>
      <c r="BL5" s="130"/>
      <c r="BM5" s="141" t="s">
        <v>103</v>
      </c>
    </row>
    <row r="6" spans="1:65" s="126" customFormat="1" ht="17.25" customHeight="1">
      <c r="A6" s="114" t="s">
        <v>133</v>
      </c>
      <c r="B6" s="142" t="str">
        <f>再委託3!$F$1</f>
        <v>AMED記入</v>
      </c>
      <c r="C6" s="143" t="s">
        <v>106</v>
      </c>
      <c r="D6" s="144" t="s">
        <v>106</v>
      </c>
      <c r="E6" s="145" t="s">
        <v>106</v>
      </c>
      <c r="F6" s="130">
        <f>再委託3!$B$3</f>
        <v>0</v>
      </c>
      <c r="G6" s="130">
        <f>再委託3!$B$8</f>
        <v>0</v>
      </c>
      <c r="H6" s="131">
        <f>再委託3!$B$9</f>
        <v>0</v>
      </c>
      <c r="I6" s="131" t="str">
        <f>再委託3!$B$4</f>
        <v>選択してください</v>
      </c>
      <c r="J6" s="131">
        <f>再委託3!$B$10</f>
        <v>0</v>
      </c>
      <c r="K6" s="131">
        <f>再委託3!$B$18</f>
        <v>0</v>
      </c>
      <c r="L6" s="131">
        <f>再委託3!$B$16</f>
        <v>0</v>
      </c>
      <c r="M6" s="131">
        <f>再委託3!$B$15</f>
        <v>0</v>
      </c>
      <c r="N6" s="131">
        <f>再委託3!$B$17</f>
        <v>0</v>
      </c>
      <c r="O6" s="131">
        <f>再委託3!$F$18</f>
        <v>0</v>
      </c>
      <c r="P6" s="131">
        <f>再委託3!$F$17</f>
        <v>0</v>
      </c>
      <c r="Q6" s="167">
        <f>再委託3!$B$12</f>
        <v>43556</v>
      </c>
      <c r="R6" s="167">
        <f>再委託3!$B$13</f>
        <v>0</v>
      </c>
      <c r="S6" s="167">
        <f>再委託3!$B$14</f>
        <v>0</v>
      </c>
      <c r="T6" s="167">
        <f>再委託3!$E$14</f>
        <v>0</v>
      </c>
      <c r="U6" s="167">
        <f>再委託3!$E$13</f>
        <v>0</v>
      </c>
      <c r="V6" s="133">
        <f>再委託3!$B$5</f>
        <v>0</v>
      </c>
      <c r="W6" s="133">
        <f>再委託3!$B$6</f>
        <v>0</v>
      </c>
      <c r="X6" s="133">
        <f>再委託3!$B$7</f>
        <v>0</v>
      </c>
      <c r="Y6" s="132">
        <f t="shared" si="1"/>
        <v>0</v>
      </c>
      <c r="Z6" s="132">
        <f t="shared" si="3"/>
        <v>0</v>
      </c>
      <c r="AA6" s="134">
        <f>再委託3!$F$22</f>
        <v>0</v>
      </c>
      <c r="AB6" s="134">
        <f>再委託3!$F$24</f>
        <v>0</v>
      </c>
      <c r="AC6" s="134">
        <f>再委託3!$F$25</f>
        <v>0</v>
      </c>
      <c r="AD6" s="134">
        <f>再委託3!$F$27</f>
        <v>0</v>
      </c>
      <c r="AE6" s="134">
        <f>再委託3!$F$30</f>
        <v>0</v>
      </c>
      <c r="AF6" s="135">
        <f>再委託3!$C$31</f>
        <v>30</v>
      </c>
      <c r="AG6" s="134">
        <f>再委託3!$F$31</f>
        <v>0</v>
      </c>
      <c r="AH6" s="136">
        <f>再委託3!$B$19</f>
        <v>0</v>
      </c>
      <c r="AI6" s="137">
        <f>再委託3!$E$36</f>
        <v>0</v>
      </c>
      <c r="AJ6" s="138">
        <f>再委託3!$F$36</f>
        <v>0</v>
      </c>
      <c r="AK6" s="138">
        <f>再委託3!$B$36</f>
        <v>0</v>
      </c>
      <c r="AL6" s="138">
        <f>再委託3!$A$36</f>
        <v>0</v>
      </c>
      <c r="AM6" s="138">
        <f>再委託3!$A$38</f>
        <v>0</v>
      </c>
      <c r="AN6" s="138">
        <f>再委託3!$B$38</f>
        <v>0</v>
      </c>
      <c r="AO6" s="139">
        <f>再委託3!$E$38</f>
        <v>0</v>
      </c>
      <c r="AP6" s="130">
        <f>再委託3!$E$42</f>
        <v>0</v>
      </c>
      <c r="AQ6" s="130">
        <f>再委託3!$F$42</f>
        <v>0</v>
      </c>
      <c r="AR6" s="138">
        <f>再委託3!$B$42</f>
        <v>0</v>
      </c>
      <c r="AS6" s="138">
        <f>再委託3!$A$42</f>
        <v>0</v>
      </c>
      <c r="AT6" s="138">
        <f>再委託3!$A$44</f>
        <v>0</v>
      </c>
      <c r="AU6" s="138">
        <f>再委託3!$B$44</f>
        <v>0</v>
      </c>
      <c r="AV6" s="139">
        <f>再委託3!$E$44</f>
        <v>0</v>
      </c>
      <c r="AW6" s="130">
        <f>再委託3!$B$48</f>
        <v>0</v>
      </c>
      <c r="AX6" s="130">
        <f>再委託3!$A$48</f>
        <v>0</v>
      </c>
      <c r="AY6" s="130">
        <f>再委託3!$A$50</f>
        <v>0</v>
      </c>
      <c r="AZ6" s="130">
        <f>再委託3!$B$50</f>
        <v>0</v>
      </c>
      <c r="BA6" s="130">
        <f>再委託3!$E$50</f>
        <v>0</v>
      </c>
      <c r="BB6" s="130">
        <f>再委託3!$B$54</f>
        <v>0</v>
      </c>
      <c r="BC6" s="130">
        <f>再委託3!$A$54</f>
        <v>0</v>
      </c>
      <c r="BD6" s="140">
        <f>再委託3!$A$56</f>
        <v>0</v>
      </c>
      <c r="BE6" s="140">
        <f>再委託3!$B$56</f>
        <v>0</v>
      </c>
      <c r="BF6" s="130">
        <f>再委託3!$E$56</f>
        <v>0</v>
      </c>
      <c r="BG6" s="130">
        <f>再委託3!$B$60</f>
        <v>0</v>
      </c>
      <c r="BH6" s="130">
        <f>再委託3!$A$60</f>
        <v>0</v>
      </c>
      <c r="BI6" s="140">
        <f>再委託3!$A$62</f>
        <v>0</v>
      </c>
      <c r="BJ6" s="140">
        <f>再委託3!$B$62</f>
        <v>0</v>
      </c>
      <c r="BK6" s="133">
        <f>再委託3!$E$62</f>
        <v>0</v>
      </c>
      <c r="BL6" s="130"/>
      <c r="BM6" s="141" t="s">
        <v>103</v>
      </c>
    </row>
    <row r="7" spans="1:65" s="126" customFormat="1" ht="17.25" customHeight="1">
      <c r="A7" s="114" t="s">
        <v>134</v>
      </c>
      <c r="B7" s="142" t="str">
        <f>再委託4!$F$1</f>
        <v>AMED記入</v>
      </c>
      <c r="C7" s="143" t="s">
        <v>106</v>
      </c>
      <c r="D7" s="144" t="s">
        <v>106</v>
      </c>
      <c r="E7" s="145" t="s">
        <v>106</v>
      </c>
      <c r="F7" s="130">
        <f>再委託4!$B$3</f>
        <v>0</v>
      </c>
      <c r="G7" s="130">
        <f>再委託4!$B$8</f>
        <v>0</v>
      </c>
      <c r="H7" s="131">
        <f>再委託4!$B$9</f>
        <v>0</v>
      </c>
      <c r="I7" s="131" t="str">
        <f>再委託4!$B$4</f>
        <v>選択してください</v>
      </c>
      <c r="J7" s="131">
        <f>再委託4!$B$10</f>
        <v>0</v>
      </c>
      <c r="K7" s="131">
        <f>再委託4!$B$18</f>
        <v>0</v>
      </c>
      <c r="L7" s="131">
        <f>再委託4!$B$16</f>
        <v>0</v>
      </c>
      <c r="M7" s="131">
        <f>再委託4!$B$15</f>
        <v>0</v>
      </c>
      <c r="N7" s="131">
        <f>再委託4!$B$17</f>
        <v>0</v>
      </c>
      <c r="O7" s="131">
        <f>再委託4!$F$18</f>
        <v>0</v>
      </c>
      <c r="P7" s="131">
        <f>再委託4!$F$17</f>
        <v>0</v>
      </c>
      <c r="Q7" s="167">
        <f>再委託4!$B$12</f>
        <v>43556</v>
      </c>
      <c r="R7" s="167">
        <f>再委託4!$B$13</f>
        <v>0</v>
      </c>
      <c r="S7" s="167">
        <f>再委託4!$B$14</f>
        <v>0</v>
      </c>
      <c r="T7" s="167">
        <f>再委託4!$E$14</f>
        <v>0</v>
      </c>
      <c r="U7" s="167">
        <f>再委託4!$E$13</f>
        <v>0</v>
      </c>
      <c r="V7" s="133">
        <f>再委託4!$B$5</f>
        <v>0</v>
      </c>
      <c r="W7" s="133">
        <f>再委託4!$B$6</f>
        <v>0</v>
      </c>
      <c r="X7" s="133">
        <f>再委託4!$B$7</f>
        <v>0</v>
      </c>
      <c r="Y7" s="132">
        <f t="shared" si="1"/>
        <v>0</v>
      </c>
      <c r="Z7" s="132">
        <f t="shared" si="3"/>
        <v>0</v>
      </c>
      <c r="AA7" s="134">
        <f>再委託4!$F$22</f>
        <v>0</v>
      </c>
      <c r="AB7" s="134">
        <f>再委託4!$F$24</f>
        <v>0</v>
      </c>
      <c r="AC7" s="134">
        <f>再委託4!$F$25</f>
        <v>0</v>
      </c>
      <c r="AD7" s="134">
        <f>再委託4!$F$27</f>
        <v>0</v>
      </c>
      <c r="AE7" s="134">
        <f>再委託4!$F$30</f>
        <v>0</v>
      </c>
      <c r="AF7" s="135">
        <f>再委託4!$C$31</f>
        <v>30</v>
      </c>
      <c r="AG7" s="134">
        <f>再委託4!$F$31</f>
        <v>0</v>
      </c>
      <c r="AH7" s="136">
        <f>再委託4!$B$19</f>
        <v>0</v>
      </c>
      <c r="AI7" s="137">
        <f>再委託4!$E$36</f>
        <v>0</v>
      </c>
      <c r="AJ7" s="138">
        <f>再委託4!$F$36</f>
        <v>0</v>
      </c>
      <c r="AK7" s="138">
        <f>再委託4!$B$36</f>
        <v>0</v>
      </c>
      <c r="AL7" s="138">
        <f>再委託4!$A$36</f>
        <v>0</v>
      </c>
      <c r="AM7" s="138">
        <f>再委託4!$A$38</f>
        <v>0</v>
      </c>
      <c r="AN7" s="138">
        <f>再委託4!$B$38</f>
        <v>0</v>
      </c>
      <c r="AO7" s="139">
        <f>再委託4!$E$38</f>
        <v>0</v>
      </c>
      <c r="AP7" s="130">
        <f>再委託4!$E$42</f>
        <v>0</v>
      </c>
      <c r="AQ7" s="130">
        <f>再委託4!$F$42</f>
        <v>0</v>
      </c>
      <c r="AR7" s="138">
        <f>再委託4!$B$42</f>
        <v>0</v>
      </c>
      <c r="AS7" s="138">
        <f>再委託4!$A$42</f>
        <v>0</v>
      </c>
      <c r="AT7" s="138">
        <f>再委託4!$A$44</f>
        <v>0</v>
      </c>
      <c r="AU7" s="138">
        <f>再委託4!$B$44</f>
        <v>0</v>
      </c>
      <c r="AV7" s="139">
        <f>再委託4!$E$44</f>
        <v>0</v>
      </c>
      <c r="AW7" s="130">
        <f>再委託4!$B$48</f>
        <v>0</v>
      </c>
      <c r="AX7" s="130">
        <f>再委託4!$A$48</f>
        <v>0</v>
      </c>
      <c r="AY7" s="130">
        <f>再委託4!$A$50</f>
        <v>0</v>
      </c>
      <c r="AZ7" s="130">
        <f>再委託4!$B$50</f>
        <v>0</v>
      </c>
      <c r="BA7" s="130">
        <f>再委託4!$E$50</f>
        <v>0</v>
      </c>
      <c r="BB7" s="130">
        <f>再委託4!$B$54</f>
        <v>0</v>
      </c>
      <c r="BC7" s="130">
        <f>再委託4!$A$54</f>
        <v>0</v>
      </c>
      <c r="BD7" s="140">
        <f>再委託4!$A$56</f>
        <v>0</v>
      </c>
      <c r="BE7" s="140">
        <f>再委託4!$B$56</f>
        <v>0</v>
      </c>
      <c r="BF7" s="130">
        <f>再委託4!$E$56</f>
        <v>0</v>
      </c>
      <c r="BG7" s="130">
        <f>再委託4!$B$60</f>
        <v>0</v>
      </c>
      <c r="BH7" s="130">
        <f>再委託4!$A$60</f>
        <v>0</v>
      </c>
      <c r="BI7" s="140">
        <f>再委託4!$A$62</f>
        <v>0</v>
      </c>
      <c r="BJ7" s="140">
        <f>再委託4!$B$62</f>
        <v>0</v>
      </c>
      <c r="BK7" s="133">
        <f>再委託4!$E$62</f>
        <v>0</v>
      </c>
      <c r="BL7" s="130"/>
      <c r="BM7" s="141" t="s">
        <v>103</v>
      </c>
    </row>
    <row r="8" spans="1:65" s="126" customFormat="1" ht="17.25" customHeight="1">
      <c r="A8" s="114" t="s">
        <v>135</v>
      </c>
      <c r="B8" s="142" t="str">
        <f>再委託5!$F$1</f>
        <v>AMED記入</v>
      </c>
      <c r="C8" s="143" t="s">
        <v>106</v>
      </c>
      <c r="D8" s="144" t="s">
        <v>106</v>
      </c>
      <c r="E8" s="145" t="s">
        <v>106</v>
      </c>
      <c r="F8" s="130">
        <f>再委託5!$B$3</f>
        <v>0</v>
      </c>
      <c r="G8" s="130">
        <f>再委託5!$B$8</f>
        <v>0</v>
      </c>
      <c r="H8" s="131">
        <f>再委託5!$B$9</f>
        <v>0</v>
      </c>
      <c r="I8" s="131" t="str">
        <f>再委託5!$B$4</f>
        <v>選択してください</v>
      </c>
      <c r="J8" s="131">
        <f>再委託5!$B$10</f>
        <v>0</v>
      </c>
      <c r="K8" s="131">
        <f>再委託5!$B$18</f>
        <v>0</v>
      </c>
      <c r="L8" s="131">
        <f>再委託5!$B$16</f>
        <v>0</v>
      </c>
      <c r="M8" s="131">
        <f>再委託5!$B$15</f>
        <v>0</v>
      </c>
      <c r="N8" s="131">
        <f>再委託5!$B$17</f>
        <v>0</v>
      </c>
      <c r="O8" s="131">
        <f>再委託5!$F$18</f>
        <v>0</v>
      </c>
      <c r="P8" s="131">
        <f>再委託5!$F$17</f>
        <v>0</v>
      </c>
      <c r="Q8" s="167">
        <f>再委託5!$B$12</f>
        <v>43556</v>
      </c>
      <c r="R8" s="167">
        <f>再委託5!$B$13</f>
        <v>0</v>
      </c>
      <c r="S8" s="167">
        <f>再委託5!$B$14</f>
        <v>0</v>
      </c>
      <c r="T8" s="167">
        <f>再委託5!$E$14</f>
        <v>0</v>
      </c>
      <c r="U8" s="167">
        <f>再委託5!$E$13</f>
        <v>0</v>
      </c>
      <c r="V8" s="133">
        <f>再委託5!$B$5</f>
        <v>0</v>
      </c>
      <c r="W8" s="133">
        <f>再委託5!$B$6</f>
        <v>0</v>
      </c>
      <c r="X8" s="133">
        <f>再委託5!$B$7</f>
        <v>0</v>
      </c>
      <c r="Y8" s="132">
        <f t="shared" si="1"/>
        <v>0</v>
      </c>
      <c r="Z8" s="132">
        <f t="shared" si="3"/>
        <v>0</v>
      </c>
      <c r="AA8" s="134">
        <f>再委託5!$F$22</f>
        <v>0</v>
      </c>
      <c r="AB8" s="134">
        <f>再委託5!$F$24</f>
        <v>0</v>
      </c>
      <c r="AC8" s="134">
        <f>再委託5!$F$25</f>
        <v>0</v>
      </c>
      <c r="AD8" s="134">
        <f>再委託5!$F$27</f>
        <v>0</v>
      </c>
      <c r="AE8" s="134">
        <f>再委託5!$F$30</f>
        <v>0</v>
      </c>
      <c r="AF8" s="135">
        <f>再委託5!$C$31</f>
        <v>30</v>
      </c>
      <c r="AG8" s="134">
        <f>再委託5!$F$31</f>
        <v>0</v>
      </c>
      <c r="AH8" s="136">
        <f>再委託5!$B$19</f>
        <v>0</v>
      </c>
      <c r="AI8" s="137">
        <f>再委託5!$E$36</f>
        <v>0</v>
      </c>
      <c r="AJ8" s="138">
        <f>再委託5!$F$36</f>
        <v>0</v>
      </c>
      <c r="AK8" s="138">
        <f>再委託5!$B$36</f>
        <v>0</v>
      </c>
      <c r="AL8" s="138">
        <f>再委託5!$A$36</f>
        <v>0</v>
      </c>
      <c r="AM8" s="138">
        <f>再委託5!$A$38</f>
        <v>0</v>
      </c>
      <c r="AN8" s="138">
        <f>再委託5!$B$38</f>
        <v>0</v>
      </c>
      <c r="AO8" s="139">
        <f>再委託5!$E$38</f>
        <v>0</v>
      </c>
      <c r="AP8" s="130">
        <f>再委託5!$E$42</f>
        <v>0</v>
      </c>
      <c r="AQ8" s="130">
        <f>再委託5!$F$42</f>
        <v>0</v>
      </c>
      <c r="AR8" s="138">
        <f>再委託5!$B$42</f>
        <v>0</v>
      </c>
      <c r="AS8" s="138">
        <f>再委託5!$A$42</f>
        <v>0</v>
      </c>
      <c r="AT8" s="138">
        <f>再委託5!$A$44</f>
        <v>0</v>
      </c>
      <c r="AU8" s="138">
        <f>再委託5!$B$44</f>
        <v>0</v>
      </c>
      <c r="AV8" s="139">
        <f>再委託5!$E$44</f>
        <v>0</v>
      </c>
      <c r="AW8" s="130">
        <f>再委託5!$B$48</f>
        <v>0</v>
      </c>
      <c r="AX8" s="130">
        <f>再委託5!$A$48</f>
        <v>0</v>
      </c>
      <c r="AY8" s="130">
        <f>再委託5!$A$50</f>
        <v>0</v>
      </c>
      <c r="AZ8" s="130">
        <f>再委託5!$B$50</f>
        <v>0</v>
      </c>
      <c r="BA8" s="130">
        <f>再委託5!$E$50</f>
        <v>0</v>
      </c>
      <c r="BB8" s="130">
        <f>再委託5!$B$54</f>
        <v>0</v>
      </c>
      <c r="BC8" s="130">
        <f>再委託5!$A$54</f>
        <v>0</v>
      </c>
      <c r="BD8" s="140">
        <f>再委託5!$A$56</f>
        <v>0</v>
      </c>
      <c r="BE8" s="140">
        <f>再委託5!$B$56</f>
        <v>0</v>
      </c>
      <c r="BF8" s="130">
        <f>再委託5!$E$56</f>
        <v>0</v>
      </c>
      <c r="BG8" s="130">
        <f>再委託5!$B$60</f>
        <v>0</v>
      </c>
      <c r="BH8" s="130">
        <f>再委託5!$A$60</f>
        <v>0</v>
      </c>
      <c r="BI8" s="140">
        <f>再委託5!$A$62</f>
        <v>0</v>
      </c>
      <c r="BJ8" s="140">
        <f>再委託5!$B$62</f>
        <v>0</v>
      </c>
      <c r="BK8" s="133">
        <f>再委託5!$E$62</f>
        <v>0</v>
      </c>
      <c r="BL8" s="130"/>
      <c r="BM8" s="141" t="s">
        <v>103</v>
      </c>
    </row>
    <row r="9" spans="1:65" s="126" customFormat="1" ht="17.25" customHeight="1">
      <c r="A9" s="114" t="s">
        <v>136</v>
      </c>
      <c r="B9" s="142" t="str">
        <f>再委託6!$F$1</f>
        <v>AMED記入</v>
      </c>
      <c r="C9" s="143" t="s">
        <v>106</v>
      </c>
      <c r="D9" s="144" t="s">
        <v>106</v>
      </c>
      <c r="E9" s="145" t="s">
        <v>106</v>
      </c>
      <c r="F9" s="130">
        <f>再委託6!$B$3</f>
        <v>0</v>
      </c>
      <c r="G9" s="130">
        <f>再委託6!$B$8</f>
        <v>0</v>
      </c>
      <c r="H9" s="131">
        <f>再委託6!$B$9</f>
        <v>0</v>
      </c>
      <c r="I9" s="131" t="str">
        <f>再委託6!$B$4</f>
        <v>選択してください</v>
      </c>
      <c r="J9" s="131">
        <f>再委託6!$B$10</f>
        <v>0</v>
      </c>
      <c r="K9" s="131">
        <f>再委託6!$B$18</f>
        <v>0</v>
      </c>
      <c r="L9" s="131">
        <f>再委託6!$B$16</f>
        <v>0</v>
      </c>
      <c r="M9" s="131">
        <f>再委託6!$B$15</f>
        <v>0</v>
      </c>
      <c r="N9" s="131">
        <f>再委託6!$B$17</f>
        <v>0</v>
      </c>
      <c r="O9" s="131">
        <f>再委託6!$F$18</f>
        <v>0</v>
      </c>
      <c r="P9" s="131">
        <f>再委託6!$F$17</f>
        <v>0</v>
      </c>
      <c r="Q9" s="167">
        <f>再委託6!$B$12</f>
        <v>43556</v>
      </c>
      <c r="R9" s="167">
        <f>再委託6!$B$13</f>
        <v>0</v>
      </c>
      <c r="S9" s="167">
        <f>再委託6!$B$14</f>
        <v>0</v>
      </c>
      <c r="T9" s="167">
        <f>再委託6!$E$14</f>
        <v>0</v>
      </c>
      <c r="U9" s="167">
        <f>再委託6!$E$13</f>
        <v>0</v>
      </c>
      <c r="V9" s="133">
        <f>再委託6!$B$5</f>
        <v>0</v>
      </c>
      <c r="W9" s="133">
        <f>再委託6!$B$6</f>
        <v>0</v>
      </c>
      <c r="X9" s="133">
        <f>再委託6!$B$7</f>
        <v>0</v>
      </c>
      <c r="Y9" s="132">
        <f t="shared" si="1"/>
        <v>0</v>
      </c>
      <c r="Z9" s="132">
        <f t="shared" si="3"/>
        <v>0</v>
      </c>
      <c r="AA9" s="134">
        <f>再委託6!$F$22</f>
        <v>0</v>
      </c>
      <c r="AB9" s="134">
        <f>再委託6!$F$24</f>
        <v>0</v>
      </c>
      <c r="AC9" s="134">
        <f>再委託6!$F$25</f>
        <v>0</v>
      </c>
      <c r="AD9" s="134">
        <f>再委託6!$F$27</f>
        <v>0</v>
      </c>
      <c r="AE9" s="134">
        <f>再委託6!$F$30</f>
        <v>0</v>
      </c>
      <c r="AF9" s="135">
        <f>再委託6!$C$31</f>
        <v>30</v>
      </c>
      <c r="AG9" s="134">
        <f>再委託6!$F$31</f>
        <v>0</v>
      </c>
      <c r="AH9" s="136">
        <f>再委託6!$B$19</f>
        <v>0</v>
      </c>
      <c r="AI9" s="137">
        <f>再委託6!$E$36</f>
        <v>0</v>
      </c>
      <c r="AJ9" s="138">
        <f>再委託6!$F$36</f>
        <v>0</v>
      </c>
      <c r="AK9" s="138">
        <f>再委託6!$B$36</f>
        <v>0</v>
      </c>
      <c r="AL9" s="138">
        <f>再委託6!$A$36</f>
        <v>0</v>
      </c>
      <c r="AM9" s="138">
        <f>再委託6!$A$38</f>
        <v>0</v>
      </c>
      <c r="AN9" s="138">
        <f>再委託6!$B$38</f>
        <v>0</v>
      </c>
      <c r="AO9" s="139">
        <f>再委託6!$E$38</f>
        <v>0</v>
      </c>
      <c r="AP9" s="130">
        <f>再委託6!$E$42</f>
        <v>0</v>
      </c>
      <c r="AQ9" s="130">
        <f>再委託6!$F$42</f>
        <v>0</v>
      </c>
      <c r="AR9" s="138">
        <f>再委託6!$B$42</f>
        <v>0</v>
      </c>
      <c r="AS9" s="138">
        <f>再委託6!$A$42</f>
        <v>0</v>
      </c>
      <c r="AT9" s="138">
        <f>再委託6!$A$44</f>
        <v>0</v>
      </c>
      <c r="AU9" s="138">
        <f>再委託6!$B$44</f>
        <v>0</v>
      </c>
      <c r="AV9" s="139">
        <f>再委託6!$E$44</f>
        <v>0</v>
      </c>
      <c r="AW9" s="130">
        <f>再委託6!$B$48</f>
        <v>0</v>
      </c>
      <c r="AX9" s="130">
        <f>再委託6!$A$48</f>
        <v>0</v>
      </c>
      <c r="AY9" s="130">
        <f>再委託6!$A$50</f>
        <v>0</v>
      </c>
      <c r="AZ9" s="130">
        <f>再委託6!$B$50</f>
        <v>0</v>
      </c>
      <c r="BA9" s="130">
        <f>再委託6!$E$50</f>
        <v>0</v>
      </c>
      <c r="BB9" s="130">
        <f>再委託6!$B$54</f>
        <v>0</v>
      </c>
      <c r="BC9" s="130">
        <f>再委託6!$A$54</f>
        <v>0</v>
      </c>
      <c r="BD9" s="140">
        <f>再委託6!$A$56</f>
        <v>0</v>
      </c>
      <c r="BE9" s="140">
        <f>再委託6!$B$56</f>
        <v>0</v>
      </c>
      <c r="BF9" s="130">
        <f>再委託6!$E$56</f>
        <v>0</v>
      </c>
      <c r="BG9" s="130">
        <f>再委託6!$B$60</f>
        <v>0</v>
      </c>
      <c r="BH9" s="130">
        <f>再委託6!$A$60</f>
        <v>0</v>
      </c>
      <c r="BI9" s="140">
        <f>再委託6!$A$62</f>
        <v>0</v>
      </c>
      <c r="BJ9" s="140">
        <f>再委託6!$B$62</f>
        <v>0</v>
      </c>
      <c r="BK9" s="133">
        <f>再委託6!$E$62</f>
        <v>0</v>
      </c>
      <c r="BL9" s="130"/>
      <c r="BM9" s="141" t="s">
        <v>103</v>
      </c>
    </row>
    <row r="10" spans="1:65" s="126" customFormat="1" ht="17.25" customHeight="1">
      <c r="A10" s="114" t="s">
        <v>137</v>
      </c>
      <c r="B10" s="142" t="str">
        <f>再委託7!$F$1</f>
        <v>AMED記入</v>
      </c>
      <c r="C10" s="143" t="s">
        <v>106</v>
      </c>
      <c r="D10" s="144" t="s">
        <v>106</v>
      </c>
      <c r="E10" s="145" t="s">
        <v>106</v>
      </c>
      <c r="F10" s="130">
        <f>再委託7!$B$3</f>
        <v>0</v>
      </c>
      <c r="G10" s="130">
        <f>再委託7!$B$8</f>
        <v>0</v>
      </c>
      <c r="H10" s="131">
        <f>再委託7!$B$9</f>
        <v>0</v>
      </c>
      <c r="I10" s="131" t="str">
        <f>再委託7!$B$4</f>
        <v>選択してください</v>
      </c>
      <c r="J10" s="131">
        <f>再委託7!$B$10</f>
        <v>0</v>
      </c>
      <c r="K10" s="131">
        <f>再委託7!$B$18</f>
        <v>0</v>
      </c>
      <c r="L10" s="131">
        <f>再委託7!$B$16</f>
        <v>0</v>
      </c>
      <c r="M10" s="131">
        <f>再委託7!$B$15</f>
        <v>0</v>
      </c>
      <c r="N10" s="131">
        <f>再委託7!$B$17</f>
        <v>0</v>
      </c>
      <c r="O10" s="131">
        <f>再委託7!$F$18</f>
        <v>0</v>
      </c>
      <c r="P10" s="131">
        <f>再委託7!$F$17</f>
        <v>0</v>
      </c>
      <c r="Q10" s="167">
        <f>再委託7!$B$12</f>
        <v>43556</v>
      </c>
      <c r="R10" s="167">
        <f>再委託7!$B$13</f>
        <v>0</v>
      </c>
      <c r="S10" s="167">
        <f>再委託7!$B$14</f>
        <v>0</v>
      </c>
      <c r="T10" s="167">
        <f>再委託7!$E$14</f>
        <v>0</v>
      </c>
      <c r="U10" s="167">
        <f>再委託7!$E$13</f>
        <v>0</v>
      </c>
      <c r="V10" s="133">
        <f>再委託7!$B$5</f>
        <v>0</v>
      </c>
      <c r="W10" s="133">
        <f>再委託7!$B$6</f>
        <v>0</v>
      </c>
      <c r="X10" s="133">
        <f>再委託7!$B$7</f>
        <v>0</v>
      </c>
      <c r="Y10" s="132">
        <f t="shared" si="1"/>
        <v>0</v>
      </c>
      <c r="Z10" s="132">
        <f t="shared" si="3"/>
        <v>0</v>
      </c>
      <c r="AA10" s="134">
        <f>再委託7!$F$22</f>
        <v>0</v>
      </c>
      <c r="AB10" s="134">
        <f>再委託7!$F$24</f>
        <v>0</v>
      </c>
      <c r="AC10" s="134">
        <f>再委託7!$F$25</f>
        <v>0</v>
      </c>
      <c r="AD10" s="134">
        <f>再委託7!$F$27</f>
        <v>0</v>
      </c>
      <c r="AE10" s="134">
        <f>再委託7!$F$30</f>
        <v>0</v>
      </c>
      <c r="AF10" s="135">
        <f>再委託7!$C$31</f>
        <v>30</v>
      </c>
      <c r="AG10" s="134">
        <f>再委託7!$F$31</f>
        <v>0</v>
      </c>
      <c r="AH10" s="136">
        <f>再委託7!$B$19</f>
        <v>0</v>
      </c>
      <c r="AI10" s="137">
        <f>再委託7!$E$36</f>
        <v>0</v>
      </c>
      <c r="AJ10" s="138">
        <f>再委託7!$F$36</f>
        <v>0</v>
      </c>
      <c r="AK10" s="138">
        <f>再委託7!$B$36</f>
        <v>0</v>
      </c>
      <c r="AL10" s="138">
        <f>再委託7!$A$36</f>
        <v>0</v>
      </c>
      <c r="AM10" s="138">
        <f>再委託7!$A$38</f>
        <v>0</v>
      </c>
      <c r="AN10" s="138">
        <f>再委託7!$B$38</f>
        <v>0</v>
      </c>
      <c r="AO10" s="139">
        <f>再委託7!$E$38</f>
        <v>0</v>
      </c>
      <c r="AP10" s="130">
        <f>再委託7!$E$42</f>
        <v>0</v>
      </c>
      <c r="AQ10" s="130">
        <f>再委託7!$F$42</f>
        <v>0</v>
      </c>
      <c r="AR10" s="138">
        <f>再委託7!$B$42</f>
        <v>0</v>
      </c>
      <c r="AS10" s="138">
        <f>再委託7!$A$42</f>
        <v>0</v>
      </c>
      <c r="AT10" s="138">
        <f>再委託7!$A$44</f>
        <v>0</v>
      </c>
      <c r="AU10" s="138">
        <f>再委託7!$B$44</f>
        <v>0</v>
      </c>
      <c r="AV10" s="139">
        <f>再委託7!$E$44</f>
        <v>0</v>
      </c>
      <c r="AW10" s="130">
        <f>再委託7!$B$48</f>
        <v>0</v>
      </c>
      <c r="AX10" s="130">
        <f>再委託7!$A$48</f>
        <v>0</v>
      </c>
      <c r="AY10" s="130">
        <f>再委託7!$A$50</f>
        <v>0</v>
      </c>
      <c r="AZ10" s="130">
        <f>再委託7!$B$50</f>
        <v>0</v>
      </c>
      <c r="BA10" s="130">
        <f>再委託7!$E$50</f>
        <v>0</v>
      </c>
      <c r="BB10" s="130">
        <f>再委託7!$B$54</f>
        <v>0</v>
      </c>
      <c r="BC10" s="130">
        <f>再委託7!$A$54</f>
        <v>0</v>
      </c>
      <c r="BD10" s="140">
        <f>再委託7!$A$56</f>
        <v>0</v>
      </c>
      <c r="BE10" s="140">
        <f>再委託7!$B$56</f>
        <v>0</v>
      </c>
      <c r="BF10" s="130">
        <f>再委託7!$E$56</f>
        <v>0</v>
      </c>
      <c r="BG10" s="130">
        <f>再委託7!$B$60</f>
        <v>0</v>
      </c>
      <c r="BH10" s="130">
        <f>再委託7!$A$60</f>
        <v>0</v>
      </c>
      <c r="BI10" s="140">
        <f>再委託7!$A$62</f>
        <v>0</v>
      </c>
      <c r="BJ10" s="140">
        <f>再委託7!$B$62</f>
        <v>0</v>
      </c>
      <c r="BK10" s="133">
        <f>再委託7!$E$62</f>
        <v>0</v>
      </c>
      <c r="BL10" s="130"/>
      <c r="BM10" s="141" t="s">
        <v>103</v>
      </c>
    </row>
    <row r="11" spans="1:65" s="126" customFormat="1" ht="17.25" customHeight="1">
      <c r="A11" s="114" t="s">
        <v>138</v>
      </c>
      <c r="B11" s="142" t="str">
        <f>再委託8!$F$1</f>
        <v>AMED記入</v>
      </c>
      <c r="C11" s="143" t="s">
        <v>106</v>
      </c>
      <c r="D11" s="144" t="s">
        <v>106</v>
      </c>
      <c r="E11" s="145" t="s">
        <v>106</v>
      </c>
      <c r="F11" s="130">
        <f>再委託8!$B$3</f>
        <v>0</v>
      </c>
      <c r="G11" s="130">
        <f>再委託8!$B$8</f>
        <v>0</v>
      </c>
      <c r="H11" s="131">
        <f>再委託8!$B$9</f>
        <v>0</v>
      </c>
      <c r="I11" s="131" t="str">
        <f>再委託8!$B$4</f>
        <v>選択してください</v>
      </c>
      <c r="J11" s="131">
        <f>再委託8!$B$10</f>
        <v>0</v>
      </c>
      <c r="K11" s="131">
        <f>再委託8!$B$18</f>
        <v>0</v>
      </c>
      <c r="L11" s="131">
        <f>再委託8!$B$16</f>
        <v>0</v>
      </c>
      <c r="M11" s="131">
        <f>再委託8!$B$15</f>
        <v>0</v>
      </c>
      <c r="N11" s="131">
        <f>再委託8!$B$17</f>
        <v>0</v>
      </c>
      <c r="O11" s="131">
        <f>再委託8!$F$18</f>
        <v>0</v>
      </c>
      <c r="P11" s="131">
        <f>再委託8!$F$17</f>
        <v>0</v>
      </c>
      <c r="Q11" s="167">
        <f>再委託8!$B$12</f>
        <v>43556</v>
      </c>
      <c r="R11" s="167">
        <f>再委託8!$B$13</f>
        <v>0</v>
      </c>
      <c r="S11" s="167">
        <f>再委託8!$B$14</f>
        <v>0</v>
      </c>
      <c r="T11" s="167">
        <f>再委託8!$E$14</f>
        <v>0</v>
      </c>
      <c r="U11" s="167">
        <f>再委託8!$E$13</f>
        <v>0</v>
      </c>
      <c r="V11" s="133">
        <f>再委託8!$B$5</f>
        <v>0</v>
      </c>
      <c r="W11" s="133">
        <f>再委託8!$B$6</f>
        <v>0</v>
      </c>
      <c r="X11" s="133">
        <f>再委託8!$B$7</f>
        <v>0</v>
      </c>
      <c r="Y11" s="132">
        <f t="shared" si="1"/>
        <v>0</v>
      </c>
      <c r="Z11" s="132">
        <f t="shared" si="3"/>
        <v>0</v>
      </c>
      <c r="AA11" s="134">
        <f>再委託8!$F$22</f>
        <v>0</v>
      </c>
      <c r="AB11" s="134">
        <f>再委託8!$F$24</f>
        <v>0</v>
      </c>
      <c r="AC11" s="134">
        <f>再委託8!$F$25</f>
        <v>0</v>
      </c>
      <c r="AD11" s="134">
        <f>再委託8!$F$27</f>
        <v>0</v>
      </c>
      <c r="AE11" s="134">
        <f>再委託8!$F$30</f>
        <v>0</v>
      </c>
      <c r="AF11" s="135">
        <f>再委託8!$C$31</f>
        <v>30</v>
      </c>
      <c r="AG11" s="134">
        <f>再委託8!$F$31</f>
        <v>0</v>
      </c>
      <c r="AH11" s="136">
        <f>再委託8!$B$19</f>
        <v>0</v>
      </c>
      <c r="AI11" s="137">
        <f>再委託8!$E$36</f>
        <v>0</v>
      </c>
      <c r="AJ11" s="138">
        <f>再委託8!$F$36</f>
        <v>0</v>
      </c>
      <c r="AK11" s="138">
        <f>再委託8!$B$36</f>
        <v>0</v>
      </c>
      <c r="AL11" s="138">
        <f>再委託8!$A$36</f>
        <v>0</v>
      </c>
      <c r="AM11" s="138">
        <f>再委託8!$A$38</f>
        <v>0</v>
      </c>
      <c r="AN11" s="138">
        <f>再委託8!$B$38</f>
        <v>0</v>
      </c>
      <c r="AO11" s="139">
        <f>再委託8!$E$38</f>
        <v>0</v>
      </c>
      <c r="AP11" s="130">
        <f>再委託8!$E$42</f>
        <v>0</v>
      </c>
      <c r="AQ11" s="130">
        <f>再委託8!$F$42</f>
        <v>0</v>
      </c>
      <c r="AR11" s="138">
        <f>再委託8!$B$42</f>
        <v>0</v>
      </c>
      <c r="AS11" s="138">
        <f>再委託8!$A$42</f>
        <v>0</v>
      </c>
      <c r="AT11" s="138">
        <f>再委託8!$A$44</f>
        <v>0</v>
      </c>
      <c r="AU11" s="138">
        <f>再委託8!$B$44</f>
        <v>0</v>
      </c>
      <c r="AV11" s="139">
        <f>再委託8!$E$44</f>
        <v>0</v>
      </c>
      <c r="AW11" s="130">
        <f>再委託8!$B$48</f>
        <v>0</v>
      </c>
      <c r="AX11" s="130">
        <f>再委託8!$A$48</f>
        <v>0</v>
      </c>
      <c r="AY11" s="130">
        <f>再委託8!$A$50</f>
        <v>0</v>
      </c>
      <c r="AZ11" s="130">
        <f>再委託8!$B$50</f>
        <v>0</v>
      </c>
      <c r="BA11" s="130">
        <f>再委託8!$E$50</f>
        <v>0</v>
      </c>
      <c r="BB11" s="130">
        <f>再委託8!$B$54</f>
        <v>0</v>
      </c>
      <c r="BC11" s="130">
        <f>再委託8!$A$54</f>
        <v>0</v>
      </c>
      <c r="BD11" s="140">
        <f>再委託8!$A$56</f>
        <v>0</v>
      </c>
      <c r="BE11" s="140">
        <f>再委託8!$B$56</f>
        <v>0</v>
      </c>
      <c r="BF11" s="130">
        <f>再委託8!$E$56</f>
        <v>0</v>
      </c>
      <c r="BG11" s="130">
        <f>再委託8!$B$60</f>
        <v>0</v>
      </c>
      <c r="BH11" s="130">
        <f>再委託8!$A$60</f>
        <v>0</v>
      </c>
      <c r="BI11" s="140">
        <f>再委託8!$A$62</f>
        <v>0</v>
      </c>
      <c r="BJ11" s="140">
        <f>再委託8!$B$62</f>
        <v>0</v>
      </c>
      <c r="BK11" s="133">
        <f>再委託8!$E$62</f>
        <v>0</v>
      </c>
      <c r="BL11" s="130"/>
      <c r="BM11" s="141" t="s">
        <v>103</v>
      </c>
    </row>
    <row r="12" spans="1:65" s="126" customFormat="1" ht="17.25" customHeight="1">
      <c r="A12" s="114" t="s">
        <v>139</v>
      </c>
      <c r="B12" s="142" t="str">
        <f>再委託9!$F$1</f>
        <v>AMED記入</v>
      </c>
      <c r="C12" s="143" t="s">
        <v>106</v>
      </c>
      <c r="D12" s="144" t="s">
        <v>106</v>
      </c>
      <c r="E12" s="145" t="s">
        <v>106</v>
      </c>
      <c r="F12" s="130">
        <f>再委託9!$B$3</f>
        <v>0</v>
      </c>
      <c r="G12" s="130">
        <f>再委託9!$B$8</f>
        <v>0</v>
      </c>
      <c r="H12" s="131">
        <f>再委託9!$B$9</f>
        <v>0</v>
      </c>
      <c r="I12" s="131" t="str">
        <f>再委託9!$B$4</f>
        <v>選択してください</v>
      </c>
      <c r="J12" s="131">
        <f>再委託9!$B$10</f>
        <v>0</v>
      </c>
      <c r="K12" s="131">
        <f>再委託9!$B$18</f>
        <v>0</v>
      </c>
      <c r="L12" s="131">
        <f>再委託9!$B$16</f>
        <v>0</v>
      </c>
      <c r="M12" s="131">
        <f>再委託9!$B$15</f>
        <v>0</v>
      </c>
      <c r="N12" s="131">
        <f>再委託9!$B$17</f>
        <v>0</v>
      </c>
      <c r="O12" s="131">
        <f>再委託9!$F$18</f>
        <v>0</v>
      </c>
      <c r="P12" s="131">
        <f>再委託9!$F$17</f>
        <v>0</v>
      </c>
      <c r="Q12" s="167">
        <f>再委託9!$B$12</f>
        <v>43556</v>
      </c>
      <c r="R12" s="167">
        <f>再委託9!$B$13</f>
        <v>0</v>
      </c>
      <c r="S12" s="167">
        <f>再委託9!$B$14</f>
        <v>0</v>
      </c>
      <c r="T12" s="167">
        <f>再委託9!$E$14</f>
        <v>0</v>
      </c>
      <c r="U12" s="167">
        <f>再委託9!$E$13</f>
        <v>0</v>
      </c>
      <c r="V12" s="133">
        <f>再委託9!$B$5</f>
        <v>0</v>
      </c>
      <c r="W12" s="133">
        <f>再委託9!$B$6</f>
        <v>0</v>
      </c>
      <c r="X12" s="133">
        <f>再委託9!$B$7</f>
        <v>0</v>
      </c>
      <c r="Y12" s="132">
        <f t="shared" si="1"/>
        <v>0</v>
      </c>
      <c r="Z12" s="132">
        <f t="shared" si="3"/>
        <v>0</v>
      </c>
      <c r="AA12" s="134">
        <f>再委託9!$F$22</f>
        <v>0</v>
      </c>
      <c r="AB12" s="134">
        <f>再委託9!$F$24</f>
        <v>0</v>
      </c>
      <c r="AC12" s="134">
        <f>再委託9!$F$25</f>
        <v>0</v>
      </c>
      <c r="AD12" s="134">
        <f>再委託9!$F$27</f>
        <v>0</v>
      </c>
      <c r="AE12" s="134">
        <f>再委託9!$F$30</f>
        <v>0</v>
      </c>
      <c r="AF12" s="135">
        <f>再委託9!$C$31</f>
        <v>30</v>
      </c>
      <c r="AG12" s="134">
        <f>再委託9!$F$31</f>
        <v>0</v>
      </c>
      <c r="AH12" s="136">
        <f>再委託9!$B$19</f>
        <v>0</v>
      </c>
      <c r="AI12" s="137">
        <f>再委託9!$E$36</f>
        <v>0</v>
      </c>
      <c r="AJ12" s="138">
        <f>再委託9!$F$36</f>
        <v>0</v>
      </c>
      <c r="AK12" s="138">
        <f>再委託9!$B$36</f>
        <v>0</v>
      </c>
      <c r="AL12" s="138">
        <f>再委託9!$A$36</f>
        <v>0</v>
      </c>
      <c r="AM12" s="138">
        <f>再委託9!$A$38</f>
        <v>0</v>
      </c>
      <c r="AN12" s="138">
        <f>再委託9!$B$38</f>
        <v>0</v>
      </c>
      <c r="AO12" s="139">
        <f>再委託9!$E$38</f>
        <v>0</v>
      </c>
      <c r="AP12" s="130">
        <f>再委託9!$E$42</f>
        <v>0</v>
      </c>
      <c r="AQ12" s="130">
        <f>再委託9!$F$42</f>
        <v>0</v>
      </c>
      <c r="AR12" s="138">
        <f>再委託9!$B$42</f>
        <v>0</v>
      </c>
      <c r="AS12" s="138">
        <f>再委託9!$A$42</f>
        <v>0</v>
      </c>
      <c r="AT12" s="138">
        <f>再委託9!$A$44</f>
        <v>0</v>
      </c>
      <c r="AU12" s="138">
        <f>再委託9!$B$44</f>
        <v>0</v>
      </c>
      <c r="AV12" s="139">
        <f>再委託9!$E$44</f>
        <v>0</v>
      </c>
      <c r="AW12" s="130">
        <f>再委託9!$B$48</f>
        <v>0</v>
      </c>
      <c r="AX12" s="130">
        <f>再委託9!$A$48</f>
        <v>0</v>
      </c>
      <c r="AY12" s="130">
        <f>再委託9!$A$50</f>
        <v>0</v>
      </c>
      <c r="AZ12" s="130">
        <f>再委託9!$B$50</f>
        <v>0</v>
      </c>
      <c r="BA12" s="130">
        <f>再委託9!$E$50</f>
        <v>0</v>
      </c>
      <c r="BB12" s="130">
        <f>再委託9!$B$54</f>
        <v>0</v>
      </c>
      <c r="BC12" s="130">
        <f>再委託9!$A$54</f>
        <v>0</v>
      </c>
      <c r="BD12" s="140">
        <f>再委託9!$A$56</f>
        <v>0</v>
      </c>
      <c r="BE12" s="140">
        <f>再委託9!$B$56</f>
        <v>0</v>
      </c>
      <c r="BF12" s="130">
        <f>再委託9!$E$56</f>
        <v>0</v>
      </c>
      <c r="BG12" s="130">
        <f>再委託9!$B$60</f>
        <v>0</v>
      </c>
      <c r="BH12" s="130">
        <f>再委託9!$A$60</f>
        <v>0</v>
      </c>
      <c r="BI12" s="140">
        <f>再委託9!$A$62</f>
        <v>0</v>
      </c>
      <c r="BJ12" s="140">
        <f>再委託9!$B$62</f>
        <v>0</v>
      </c>
      <c r="BK12" s="133">
        <f>再委託9!$E$62</f>
        <v>0</v>
      </c>
      <c r="BL12" s="130"/>
      <c r="BM12" s="141" t="s">
        <v>103</v>
      </c>
    </row>
    <row r="13" spans="1:65" s="126" customFormat="1" ht="17.25" customHeight="1">
      <c r="A13" s="114" t="s">
        <v>140</v>
      </c>
      <c r="B13" s="142" t="str">
        <f>再委託10!$F$1</f>
        <v>AMED記入</v>
      </c>
      <c r="C13" s="143" t="s">
        <v>106</v>
      </c>
      <c r="D13" s="144" t="s">
        <v>106</v>
      </c>
      <c r="E13" s="145" t="s">
        <v>106</v>
      </c>
      <c r="F13" s="130">
        <f>再委託10!$B$3</f>
        <v>0</v>
      </c>
      <c r="G13" s="130">
        <f>再委託10!$B$8</f>
        <v>0</v>
      </c>
      <c r="H13" s="131">
        <f>再委託10!$B$9</f>
        <v>0</v>
      </c>
      <c r="I13" s="131" t="str">
        <f>再委託10!$B$4</f>
        <v>選択してください</v>
      </c>
      <c r="J13" s="131">
        <f>再委託10!$B$10</f>
        <v>0</v>
      </c>
      <c r="K13" s="131">
        <f>再委託10!$B$18</f>
        <v>0</v>
      </c>
      <c r="L13" s="131">
        <f>再委託10!$B$16</f>
        <v>0</v>
      </c>
      <c r="M13" s="131">
        <f>再委託10!$B$15</f>
        <v>0</v>
      </c>
      <c r="N13" s="131">
        <f>再委託10!$B$17</f>
        <v>0</v>
      </c>
      <c r="O13" s="131">
        <f>再委託10!$F$18</f>
        <v>0</v>
      </c>
      <c r="P13" s="131">
        <f>再委託10!$F$17</f>
        <v>0</v>
      </c>
      <c r="Q13" s="167">
        <f>再委託10!$B$12</f>
        <v>43556</v>
      </c>
      <c r="R13" s="167">
        <f>再委託10!$B$13</f>
        <v>0</v>
      </c>
      <c r="S13" s="167">
        <f>再委託10!$B$14</f>
        <v>0</v>
      </c>
      <c r="T13" s="167">
        <f>再委託10!$E$14</f>
        <v>0</v>
      </c>
      <c r="U13" s="167">
        <f>再委託10!$E$13</f>
        <v>0</v>
      </c>
      <c r="V13" s="133">
        <f>再委託10!$B$5</f>
        <v>0</v>
      </c>
      <c r="W13" s="133">
        <f>再委託10!$B$6</f>
        <v>0</v>
      </c>
      <c r="X13" s="133">
        <f>再委託10!$B$7</f>
        <v>0</v>
      </c>
      <c r="Y13" s="132">
        <f t="shared" si="1"/>
        <v>0</v>
      </c>
      <c r="Z13" s="132">
        <f t="shared" si="3"/>
        <v>0</v>
      </c>
      <c r="AA13" s="134">
        <f>再委託10!$F$22</f>
        <v>0</v>
      </c>
      <c r="AB13" s="134">
        <f>再委託10!$F$24</f>
        <v>0</v>
      </c>
      <c r="AC13" s="134">
        <f>再委託10!$F$25</f>
        <v>0</v>
      </c>
      <c r="AD13" s="134">
        <f>再委託10!$F$27</f>
        <v>0</v>
      </c>
      <c r="AE13" s="134">
        <f>再委託10!$F$30</f>
        <v>0</v>
      </c>
      <c r="AF13" s="135">
        <f>再委託10!$C$31</f>
        <v>30</v>
      </c>
      <c r="AG13" s="134">
        <f>再委託10!$F$31</f>
        <v>0</v>
      </c>
      <c r="AH13" s="136">
        <f>再委託10!$B$19</f>
        <v>0</v>
      </c>
      <c r="AI13" s="137">
        <f>再委託10!$E$36</f>
        <v>0</v>
      </c>
      <c r="AJ13" s="138">
        <f>再委託10!$F$36</f>
        <v>0</v>
      </c>
      <c r="AK13" s="138">
        <f>再委託10!$B$36</f>
        <v>0</v>
      </c>
      <c r="AL13" s="138">
        <f>再委託10!$A$36</f>
        <v>0</v>
      </c>
      <c r="AM13" s="138">
        <f>再委託10!$A$38</f>
        <v>0</v>
      </c>
      <c r="AN13" s="138">
        <f>再委託10!$B$38</f>
        <v>0</v>
      </c>
      <c r="AO13" s="139">
        <f>再委託10!$E$38</f>
        <v>0</v>
      </c>
      <c r="AP13" s="130">
        <f>再委託10!$E$42</f>
        <v>0</v>
      </c>
      <c r="AQ13" s="130">
        <f>再委託10!$F$42</f>
        <v>0</v>
      </c>
      <c r="AR13" s="138">
        <f>再委託10!$B$42</f>
        <v>0</v>
      </c>
      <c r="AS13" s="138">
        <f>再委託10!$A$42</f>
        <v>0</v>
      </c>
      <c r="AT13" s="138">
        <f>再委託10!$A$44</f>
        <v>0</v>
      </c>
      <c r="AU13" s="138">
        <f>再委託10!$B$44</f>
        <v>0</v>
      </c>
      <c r="AV13" s="139">
        <f>再委託10!$E$44</f>
        <v>0</v>
      </c>
      <c r="AW13" s="130">
        <f>再委託10!$B$48</f>
        <v>0</v>
      </c>
      <c r="AX13" s="130">
        <f>再委託10!$A$48</f>
        <v>0</v>
      </c>
      <c r="AY13" s="130">
        <f>再委託10!$A$50</f>
        <v>0</v>
      </c>
      <c r="AZ13" s="130">
        <f>再委託10!$B$50</f>
        <v>0</v>
      </c>
      <c r="BA13" s="130">
        <f>再委託10!$E$50</f>
        <v>0</v>
      </c>
      <c r="BB13" s="130">
        <f>再委託10!$B$54</f>
        <v>0</v>
      </c>
      <c r="BC13" s="130">
        <f>再委託10!$A$54</f>
        <v>0</v>
      </c>
      <c r="BD13" s="140">
        <f>再委託10!$A$56</f>
        <v>0</v>
      </c>
      <c r="BE13" s="140">
        <f>再委託10!$B$56</f>
        <v>0</v>
      </c>
      <c r="BF13" s="130">
        <f>再委託10!$E$56</f>
        <v>0</v>
      </c>
      <c r="BG13" s="130">
        <f>再委託10!$B$60</f>
        <v>0</v>
      </c>
      <c r="BH13" s="130">
        <f>再委託10!$A$60</f>
        <v>0</v>
      </c>
      <c r="BI13" s="140">
        <f>再委託10!$A$62</f>
        <v>0</v>
      </c>
      <c r="BJ13" s="140">
        <f>再委託10!$B$62</f>
        <v>0</v>
      </c>
      <c r="BK13" s="133">
        <f>再委託10!$E$62</f>
        <v>0</v>
      </c>
      <c r="BL13" s="130"/>
      <c r="BM13" s="141" t="s">
        <v>103</v>
      </c>
    </row>
    <row r="14" spans="1:65" s="126" customFormat="1" ht="17.25" customHeight="1">
      <c r="A14" s="114" t="s">
        <v>141</v>
      </c>
      <c r="B14" s="142" t="str">
        <f>再委託11!$F$1</f>
        <v>AMED記入</v>
      </c>
      <c r="C14" s="143" t="s">
        <v>106</v>
      </c>
      <c r="D14" s="144" t="s">
        <v>106</v>
      </c>
      <c r="E14" s="145" t="s">
        <v>106</v>
      </c>
      <c r="F14" s="130">
        <f>再委託11!$B$3</f>
        <v>0</v>
      </c>
      <c r="G14" s="130">
        <f>再委託11!$B$8</f>
        <v>0</v>
      </c>
      <c r="H14" s="131">
        <f>再委託11!$B$9</f>
        <v>0</v>
      </c>
      <c r="I14" s="131" t="str">
        <f>再委託11!$B$4</f>
        <v>選択してください</v>
      </c>
      <c r="J14" s="131">
        <f>再委託11!$B$10</f>
        <v>0</v>
      </c>
      <c r="K14" s="131">
        <f>再委託11!$B$18</f>
        <v>0</v>
      </c>
      <c r="L14" s="131">
        <f>再委託11!$B$16</f>
        <v>0</v>
      </c>
      <c r="M14" s="131">
        <f>再委託11!$B$15</f>
        <v>0</v>
      </c>
      <c r="N14" s="131">
        <f>再委託11!$B$17</f>
        <v>0</v>
      </c>
      <c r="O14" s="131">
        <f>再委託11!$F$18</f>
        <v>0</v>
      </c>
      <c r="P14" s="131">
        <f>再委託11!$F$17</f>
        <v>0</v>
      </c>
      <c r="Q14" s="167">
        <f>再委託11!$B$12</f>
        <v>43556</v>
      </c>
      <c r="R14" s="167">
        <f>再委託11!$B$13</f>
        <v>0</v>
      </c>
      <c r="S14" s="167">
        <f>再委託11!$B$14</f>
        <v>0</v>
      </c>
      <c r="T14" s="167">
        <f>再委託11!$E$14</f>
        <v>0</v>
      </c>
      <c r="U14" s="167">
        <f>再委託11!$E$13</f>
        <v>0</v>
      </c>
      <c r="V14" s="133">
        <f>再委託11!$B$5</f>
        <v>0</v>
      </c>
      <c r="W14" s="133">
        <f>再委託11!$B$6</f>
        <v>0</v>
      </c>
      <c r="X14" s="133">
        <f>再委託11!$B$7</f>
        <v>0</v>
      </c>
      <c r="Y14" s="132">
        <f t="shared" si="1"/>
        <v>0</v>
      </c>
      <c r="Z14" s="132">
        <f t="shared" si="3"/>
        <v>0</v>
      </c>
      <c r="AA14" s="134">
        <f>再委託11!$F$22</f>
        <v>0</v>
      </c>
      <c r="AB14" s="134">
        <f>再委託11!$F$24</f>
        <v>0</v>
      </c>
      <c r="AC14" s="134">
        <f>再委託11!$F$25</f>
        <v>0</v>
      </c>
      <c r="AD14" s="134">
        <f>再委託11!$F$27</f>
        <v>0</v>
      </c>
      <c r="AE14" s="134">
        <f>再委託11!$F$30</f>
        <v>0</v>
      </c>
      <c r="AF14" s="135">
        <f>再委託11!$C$31</f>
        <v>30</v>
      </c>
      <c r="AG14" s="134">
        <f>再委託11!$F$31</f>
        <v>0</v>
      </c>
      <c r="AH14" s="136">
        <f>再委託11!$B$19</f>
        <v>0</v>
      </c>
      <c r="AI14" s="137">
        <f>再委託11!$E$36</f>
        <v>0</v>
      </c>
      <c r="AJ14" s="138">
        <f>再委託11!$F$36</f>
        <v>0</v>
      </c>
      <c r="AK14" s="138">
        <f>再委託11!$B$36</f>
        <v>0</v>
      </c>
      <c r="AL14" s="138">
        <f>再委託11!$A$36</f>
        <v>0</v>
      </c>
      <c r="AM14" s="138">
        <f>再委託11!$A$38</f>
        <v>0</v>
      </c>
      <c r="AN14" s="138">
        <f>再委託11!$B$38</f>
        <v>0</v>
      </c>
      <c r="AO14" s="139">
        <f>再委託11!$E$38</f>
        <v>0</v>
      </c>
      <c r="AP14" s="130">
        <f>再委託11!$E$42</f>
        <v>0</v>
      </c>
      <c r="AQ14" s="130">
        <f>再委託11!$F$42</f>
        <v>0</v>
      </c>
      <c r="AR14" s="138">
        <f>再委託11!$B$42</f>
        <v>0</v>
      </c>
      <c r="AS14" s="138">
        <f>再委託11!$A$42</f>
        <v>0</v>
      </c>
      <c r="AT14" s="138">
        <f>再委託11!$A$44</f>
        <v>0</v>
      </c>
      <c r="AU14" s="138">
        <f>再委託11!$B$44</f>
        <v>0</v>
      </c>
      <c r="AV14" s="139">
        <f>再委託11!$E$44</f>
        <v>0</v>
      </c>
      <c r="AW14" s="130">
        <f>再委託11!$B$48</f>
        <v>0</v>
      </c>
      <c r="AX14" s="130">
        <f>再委託11!$A$48</f>
        <v>0</v>
      </c>
      <c r="AY14" s="130">
        <f>再委託11!$A$50</f>
        <v>0</v>
      </c>
      <c r="AZ14" s="130">
        <f>再委託11!$B$50</f>
        <v>0</v>
      </c>
      <c r="BA14" s="130">
        <f>再委託11!$E$50</f>
        <v>0</v>
      </c>
      <c r="BB14" s="130">
        <f>再委託11!$B$54</f>
        <v>0</v>
      </c>
      <c r="BC14" s="130">
        <f>再委託11!$A$54</f>
        <v>0</v>
      </c>
      <c r="BD14" s="140">
        <f>再委託11!$A$56</f>
        <v>0</v>
      </c>
      <c r="BE14" s="140">
        <f>再委託11!$B$56</f>
        <v>0</v>
      </c>
      <c r="BF14" s="130">
        <f>再委託11!$E$56</f>
        <v>0</v>
      </c>
      <c r="BG14" s="130">
        <f>再委託11!$B$60</f>
        <v>0</v>
      </c>
      <c r="BH14" s="130">
        <f>再委託11!$A$60</f>
        <v>0</v>
      </c>
      <c r="BI14" s="140">
        <f>再委託11!$A$62</f>
        <v>0</v>
      </c>
      <c r="BJ14" s="140">
        <f>再委託11!$B$62</f>
        <v>0</v>
      </c>
      <c r="BK14" s="133">
        <f>再委託11!$E$62</f>
        <v>0</v>
      </c>
      <c r="BL14" s="130"/>
      <c r="BM14" s="141" t="s">
        <v>103</v>
      </c>
    </row>
    <row r="15" spans="1:65" s="126" customFormat="1" ht="17.25" customHeight="1">
      <c r="A15" s="114" t="s">
        <v>142</v>
      </c>
      <c r="B15" s="142" t="str">
        <f>再委託12!$F$1</f>
        <v>AMED記入</v>
      </c>
      <c r="C15" s="143" t="s">
        <v>106</v>
      </c>
      <c r="D15" s="144" t="s">
        <v>106</v>
      </c>
      <c r="E15" s="145" t="s">
        <v>106</v>
      </c>
      <c r="F15" s="130">
        <f>再委託12!$B$3</f>
        <v>0</v>
      </c>
      <c r="G15" s="130">
        <f>再委託12!$B$8</f>
        <v>0</v>
      </c>
      <c r="H15" s="131">
        <f>再委託12!$B$9</f>
        <v>0</v>
      </c>
      <c r="I15" s="131" t="str">
        <f>再委託12!$B$4</f>
        <v>選択してください</v>
      </c>
      <c r="J15" s="131">
        <f>再委託12!$B$10</f>
        <v>0</v>
      </c>
      <c r="K15" s="131">
        <f>再委託12!$B$18</f>
        <v>0</v>
      </c>
      <c r="L15" s="131">
        <f>再委託12!$B$16</f>
        <v>0</v>
      </c>
      <c r="M15" s="131">
        <f>再委託12!$B$15</f>
        <v>0</v>
      </c>
      <c r="N15" s="131">
        <f>再委託12!$B$17</f>
        <v>0</v>
      </c>
      <c r="O15" s="131">
        <f>再委託12!$F$18</f>
        <v>0</v>
      </c>
      <c r="P15" s="131">
        <f>再委託12!$F$17</f>
        <v>0</v>
      </c>
      <c r="Q15" s="167">
        <f>再委託12!$B$12</f>
        <v>43556</v>
      </c>
      <c r="R15" s="167">
        <f>再委託12!$B$13</f>
        <v>0</v>
      </c>
      <c r="S15" s="167">
        <f>再委託12!$B$14</f>
        <v>0</v>
      </c>
      <c r="T15" s="167">
        <f>再委託12!$E$14</f>
        <v>0</v>
      </c>
      <c r="U15" s="167">
        <f>再委託12!$E$13</f>
        <v>0</v>
      </c>
      <c r="V15" s="133">
        <f>再委託12!$B$5</f>
        <v>0</v>
      </c>
      <c r="W15" s="133">
        <f>再委託12!$B$6</f>
        <v>0</v>
      </c>
      <c r="X15" s="133">
        <f>再委託12!$B$7</f>
        <v>0</v>
      </c>
      <c r="Y15" s="132">
        <f t="shared" si="1"/>
        <v>0</v>
      </c>
      <c r="Z15" s="132">
        <f t="shared" si="3"/>
        <v>0</v>
      </c>
      <c r="AA15" s="134">
        <f>再委託12!$F$22</f>
        <v>0</v>
      </c>
      <c r="AB15" s="134">
        <f>再委託12!$F$24</f>
        <v>0</v>
      </c>
      <c r="AC15" s="134">
        <f>再委託12!$F$25</f>
        <v>0</v>
      </c>
      <c r="AD15" s="134">
        <f>再委託12!$F$27</f>
        <v>0</v>
      </c>
      <c r="AE15" s="134">
        <f>再委託12!$F$30</f>
        <v>0</v>
      </c>
      <c r="AF15" s="135">
        <f>再委託12!$C$31</f>
        <v>30</v>
      </c>
      <c r="AG15" s="134">
        <f>再委託12!$F$31</f>
        <v>0</v>
      </c>
      <c r="AH15" s="136">
        <f>再委託12!$B$19</f>
        <v>0</v>
      </c>
      <c r="AI15" s="137">
        <f>再委託12!$E$36</f>
        <v>0</v>
      </c>
      <c r="AJ15" s="138">
        <f>再委託12!$F$36</f>
        <v>0</v>
      </c>
      <c r="AK15" s="138">
        <f>再委託12!$B$36</f>
        <v>0</v>
      </c>
      <c r="AL15" s="138">
        <f>再委託12!$A$36</f>
        <v>0</v>
      </c>
      <c r="AM15" s="138">
        <f>再委託12!$A$38</f>
        <v>0</v>
      </c>
      <c r="AN15" s="138">
        <f>再委託12!$B$38</f>
        <v>0</v>
      </c>
      <c r="AO15" s="139">
        <f>再委託12!$E$38</f>
        <v>0</v>
      </c>
      <c r="AP15" s="130">
        <f>再委託12!$E$42</f>
        <v>0</v>
      </c>
      <c r="AQ15" s="130">
        <f>再委託12!$F$42</f>
        <v>0</v>
      </c>
      <c r="AR15" s="138">
        <f>再委託12!$B$42</f>
        <v>0</v>
      </c>
      <c r="AS15" s="138">
        <f>再委託12!$A$42</f>
        <v>0</v>
      </c>
      <c r="AT15" s="138">
        <f>再委託12!$A$44</f>
        <v>0</v>
      </c>
      <c r="AU15" s="138">
        <f>再委託12!$B$44</f>
        <v>0</v>
      </c>
      <c r="AV15" s="139">
        <f>再委託12!$E$44</f>
        <v>0</v>
      </c>
      <c r="AW15" s="130">
        <f>再委託12!$B$48</f>
        <v>0</v>
      </c>
      <c r="AX15" s="130">
        <f>再委託12!$A$48</f>
        <v>0</v>
      </c>
      <c r="AY15" s="130">
        <f>再委託12!$A$50</f>
        <v>0</v>
      </c>
      <c r="AZ15" s="130">
        <f>再委託12!$B$50</f>
        <v>0</v>
      </c>
      <c r="BA15" s="130">
        <f>再委託12!$E$50</f>
        <v>0</v>
      </c>
      <c r="BB15" s="130">
        <f>再委託12!$B$54</f>
        <v>0</v>
      </c>
      <c r="BC15" s="130">
        <f>再委託12!$A$54</f>
        <v>0</v>
      </c>
      <c r="BD15" s="140">
        <f>再委託12!$A$56</f>
        <v>0</v>
      </c>
      <c r="BE15" s="140">
        <f>再委託12!$B$56</f>
        <v>0</v>
      </c>
      <c r="BF15" s="130">
        <f>再委託12!$E$56</f>
        <v>0</v>
      </c>
      <c r="BG15" s="130">
        <f>再委託12!$B$60</f>
        <v>0</v>
      </c>
      <c r="BH15" s="130">
        <f>再委託12!$A$60</f>
        <v>0</v>
      </c>
      <c r="BI15" s="140">
        <f>再委託12!$A$62</f>
        <v>0</v>
      </c>
      <c r="BJ15" s="140">
        <f>再委託12!$B$62</f>
        <v>0</v>
      </c>
      <c r="BK15" s="133">
        <f>再委託12!$E$62</f>
        <v>0</v>
      </c>
      <c r="BL15" s="130"/>
      <c r="BM15" s="141" t="s">
        <v>103</v>
      </c>
    </row>
    <row r="16" spans="1:65" s="126" customFormat="1" ht="17.25" customHeight="1">
      <c r="A16" s="114" t="s">
        <v>143</v>
      </c>
      <c r="B16" s="142" t="str">
        <f>再委託13!$F$1</f>
        <v>AMED記入</v>
      </c>
      <c r="C16" s="143" t="s">
        <v>106</v>
      </c>
      <c r="D16" s="144" t="s">
        <v>106</v>
      </c>
      <c r="E16" s="145" t="s">
        <v>106</v>
      </c>
      <c r="F16" s="130">
        <f>再委託13!$B$3</f>
        <v>0</v>
      </c>
      <c r="G16" s="130">
        <f>再委託13!$B$8</f>
        <v>0</v>
      </c>
      <c r="H16" s="131">
        <f>再委託13!$B$9</f>
        <v>0</v>
      </c>
      <c r="I16" s="131" t="str">
        <f>再委託13!$B$4</f>
        <v>選択してください</v>
      </c>
      <c r="J16" s="131">
        <f>再委託13!$B$10</f>
        <v>0</v>
      </c>
      <c r="K16" s="131">
        <f>再委託13!$B$18</f>
        <v>0</v>
      </c>
      <c r="L16" s="131">
        <f>再委託13!$B$16</f>
        <v>0</v>
      </c>
      <c r="M16" s="131">
        <f>再委託13!$B$15</f>
        <v>0</v>
      </c>
      <c r="N16" s="131">
        <f>再委託13!$B$17</f>
        <v>0</v>
      </c>
      <c r="O16" s="131">
        <f>再委託13!$F$18</f>
        <v>0</v>
      </c>
      <c r="P16" s="131">
        <f>再委託13!$F$17</f>
        <v>0</v>
      </c>
      <c r="Q16" s="167">
        <f>再委託13!$B$12</f>
        <v>43556</v>
      </c>
      <c r="R16" s="167">
        <f>再委託13!$B$13</f>
        <v>0</v>
      </c>
      <c r="S16" s="167">
        <f>再委託13!$B$14</f>
        <v>0</v>
      </c>
      <c r="T16" s="167">
        <f>再委託13!$E$14</f>
        <v>0</v>
      </c>
      <c r="U16" s="167">
        <f>再委託13!$E$13</f>
        <v>0</v>
      </c>
      <c r="V16" s="133">
        <f>再委託13!$B$5</f>
        <v>0</v>
      </c>
      <c r="W16" s="133">
        <f>再委託13!$B$6</f>
        <v>0</v>
      </c>
      <c r="X16" s="133">
        <f>再委託13!$B$7</f>
        <v>0</v>
      </c>
      <c r="Y16" s="132">
        <f t="shared" si="1"/>
        <v>0</v>
      </c>
      <c r="Z16" s="132">
        <f t="shared" si="3"/>
        <v>0</v>
      </c>
      <c r="AA16" s="134">
        <f>再委託13!$F$22</f>
        <v>0</v>
      </c>
      <c r="AB16" s="134">
        <f>再委託13!$F$24</f>
        <v>0</v>
      </c>
      <c r="AC16" s="134">
        <f>再委託13!$F$25</f>
        <v>0</v>
      </c>
      <c r="AD16" s="134">
        <f>再委託13!$F$27</f>
        <v>0</v>
      </c>
      <c r="AE16" s="134">
        <f>再委託13!$F$30</f>
        <v>0</v>
      </c>
      <c r="AF16" s="135">
        <f>再委託13!$C$31</f>
        <v>30</v>
      </c>
      <c r="AG16" s="134">
        <f>再委託13!$F$31</f>
        <v>0</v>
      </c>
      <c r="AH16" s="136">
        <f>再委託13!$B$19</f>
        <v>0</v>
      </c>
      <c r="AI16" s="137">
        <f>再委託13!$E$36</f>
        <v>0</v>
      </c>
      <c r="AJ16" s="138">
        <f>再委託13!$F$36</f>
        <v>0</v>
      </c>
      <c r="AK16" s="138">
        <f>再委託13!$B$36</f>
        <v>0</v>
      </c>
      <c r="AL16" s="138">
        <f>再委託13!$A$36</f>
        <v>0</v>
      </c>
      <c r="AM16" s="138">
        <f>再委託13!$A$38</f>
        <v>0</v>
      </c>
      <c r="AN16" s="138">
        <f>再委託13!$B$38</f>
        <v>0</v>
      </c>
      <c r="AO16" s="139">
        <f>再委託13!$E$38</f>
        <v>0</v>
      </c>
      <c r="AP16" s="130">
        <f>再委託13!$E$42</f>
        <v>0</v>
      </c>
      <c r="AQ16" s="130">
        <f>再委託13!$F$42</f>
        <v>0</v>
      </c>
      <c r="AR16" s="138">
        <f>再委託13!$B$42</f>
        <v>0</v>
      </c>
      <c r="AS16" s="138">
        <f>再委託13!$A$42</f>
        <v>0</v>
      </c>
      <c r="AT16" s="138">
        <f>再委託13!$A$44</f>
        <v>0</v>
      </c>
      <c r="AU16" s="138">
        <f>再委託13!$B$44</f>
        <v>0</v>
      </c>
      <c r="AV16" s="139">
        <f>再委託13!$E$44</f>
        <v>0</v>
      </c>
      <c r="AW16" s="130">
        <f>再委託13!$B$48</f>
        <v>0</v>
      </c>
      <c r="AX16" s="130">
        <f>再委託13!$A$48</f>
        <v>0</v>
      </c>
      <c r="AY16" s="130">
        <f>再委託13!$A$50</f>
        <v>0</v>
      </c>
      <c r="AZ16" s="130">
        <f>再委託13!$B$50</f>
        <v>0</v>
      </c>
      <c r="BA16" s="130">
        <f>再委託13!$E$50</f>
        <v>0</v>
      </c>
      <c r="BB16" s="130">
        <f>再委託13!$B$54</f>
        <v>0</v>
      </c>
      <c r="BC16" s="130">
        <f>再委託13!$A$54</f>
        <v>0</v>
      </c>
      <c r="BD16" s="140">
        <f>再委託13!$A$56</f>
        <v>0</v>
      </c>
      <c r="BE16" s="140">
        <f>再委託13!$B$56</f>
        <v>0</v>
      </c>
      <c r="BF16" s="130">
        <f>再委託13!$E$56</f>
        <v>0</v>
      </c>
      <c r="BG16" s="130">
        <f>再委託13!$B$60</f>
        <v>0</v>
      </c>
      <c r="BH16" s="130">
        <f>再委託13!$A$60</f>
        <v>0</v>
      </c>
      <c r="BI16" s="140">
        <f>再委託13!$A$62</f>
        <v>0</v>
      </c>
      <c r="BJ16" s="140">
        <f>再委託13!$B$62</f>
        <v>0</v>
      </c>
      <c r="BK16" s="133">
        <f>再委託13!$E$62</f>
        <v>0</v>
      </c>
      <c r="BL16" s="130"/>
      <c r="BM16" s="141" t="s">
        <v>103</v>
      </c>
    </row>
    <row r="17" spans="1:65" s="126" customFormat="1" ht="17.25" customHeight="1">
      <c r="A17" s="114" t="s">
        <v>144</v>
      </c>
      <c r="B17" s="142" t="str">
        <f>再委託14!$F$1</f>
        <v>AMED記入</v>
      </c>
      <c r="C17" s="143" t="s">
        <v>106</v>
      </c>
      <c r="D17" s="144" t="s">
        <v>106</v>
      </c>
      <c r="E17" s="145" t="s">
        <v>106</v>
      </c>
      <c r="F17" s="130">
        <f>再委託14!$B$3</f>
        <v>0</v>
      </c>
      <c r="G17" s="130">
        <f>再委託14!$B$8</f>
        <v>0</v>
      </c>
      <c r="H17" s="131">
        <f>再委託14!$B$9</f>
        <v>0</v>
      </c>
      <c r="I17" s="131" t="str">
        <f>再委託14!$B$4</f>
        <v>選択してください</v>
      </c>
      <c r="J17" s="131">
        <f>再委託14!$B$10</f>
        <v>0</v>
      </c>
      <c r="K17" s="131">
        <f>再委託14!$B$18</f>
        <v>0</v>
      </c>
      <c r="L17" s="131">
        <f>再委託14!$B$16</f>
        <v>0</v>
      </c>
      <c r="M17" s="131">
        <f>再委託14!$B$15</f>
        <v>0</v>
      </c>
      <c r="N17" s="131">
        <f>再委託14!$B$17</f>
        <v>0</v>
      </c>
      <c r="O17" s="131">
        <f>再委託14!$F$18</f>
        <v>0</v>
      </c>
      <c r="P17" s="131">
        <f>再委託14!$F$17</f>
        <v>0</v>
      </c>
      <c r="Q17" s="167">
        <f>再委託14!$B$12</f>
        <v>43556</v>
      </c>
      <c r="R17" s="167">
        <f>再委託14!$B$13</f>
        <v>0</v>
      </c>
      <c r="S17" s="167">
        <f>再委託14!$B$14</f>
        <v>0</v>
      </c>
      <c r="T17" s="167">
        <f>再委託14!$E$14</f>
        <v>0</v>
      </c>
      <c r="U17" s="167">
        <f>再委託14!$E$13</f>
        <v>0</v>
      </c>
      <c r="V17" s="133">
        <f>再委託14!$B$5</f>
        <v>0</v>
      </c>
      <c r="W17" s="133">
        <f>再委託14!$B$6</f>
        <v>0</v>
      </c>
      <c r="X17" s="133">
        <f>再委託14!$B$7</f>
        <v>0</v>
      </c>
      <c r="Y17" s="132">
        <f t="shared" si="1"/>
        <v>0</v>
      </c>
      <c r="Z17" s="132">
        <f t="shared" si="3"/>
        <v>0</v>
      </c>
      <c r="AA17" s="134">
        <f>再委託14!$F$22</f>
        <v>0</v>
      </c>
      <c r="AB17" s="134">
        <f>再委託14!$F$24</f>
        <v>0</v>
      </c>
      <c r="AC17" s="134">
        <f>再委託14!$F$25</f>
        <v>0</v>
      </c>
      <c r="AD17" s="134">
        <f>再委託14!$F$27</f>
        <v>0</v>
      </c>
      <c r="AE17" s="134">
        <f>再委託14!$F$30</f>
        <v>0</v>
      </c>
      <c r="AF17" s="135">
        <f>再委託14!$C$31</f>
        <v>30</v>
      </c>
      <c r="AG17" s="134">
        <f>再委託14!$F$31</f>
        <v>0</v>
      </c>
      <c r="AH17" s="136">
        <f>再委託14!$B$19</f>
        <v>0</v>
      </c>
      <c r="AI17" s="137">
        <f>再委託14!$E$36</f>
        <v>0</v>
      </c>
      <c r="AJ17" s="138">
        <f>再委託14!$F$36</f>
        <v>0</v>
      </c>
      <c r="AK17" s="138">
        <f>再委託14!$B$36</f>
        <v>0</v>
      </c>
      <c r="AL17" s="138">
        <f>再委託14!$A$36</f>
        <v>0</v>
      </c>
      <c r="AM17" s="138">
        <f>再委託14!$A$38</f>
        <v>0</v>
      </c>
      <c r="AN17" s="138">
        <f>再委託14!$B$38</f>
        <v>0</v>
      </c>
      <c r="AO17" s="139">
        <f>再委託14!$E$38</f>
        <v>0</v>
      </c>
      <c r="AP17" s="130">
        <f>再委託14!$E$42</f>
        <v>0</v>
      </c>
      <c r="AQ17" s="130">
        <f>再委託14!$F$42</f>
        <v>0</v>
      </c>
      <c r="AR17" s="138">
        <f>再委託14!$B$42</f>
        <v>0</v>
      </c>
      <c r="AS17" s="138">
        <f>再委託14!$A$42</f>
        <v>0</v>
      </c>
      <c r="AT17" s="138">
        <f>再委託14!$A$44</f>
        <v>0</v>
      </c>
      <c r="AU17" s="138">
        <f>再委託14!$B$44</f>
        <v>0</v>
      </c>
      <c r="AV17" s="139">
        <f>再委託14!$E$44</f>
        <v>0</v>
      </c>
      <c r="AW17" s="130">
        <f>再委託14!$B$48</f>
        <v>0</v>
      </c>
      <c r="AX17" s="130">
        <f>再委託14!$A$48</f>
        <v>0</v>
      </c>
      <c r="AY17" s="130">
        <f>再委託14!$A$50</f>
        <v>0</v>
      </c>
      <c r="AZ17" s="130">
        <f>再委託14!$B$50</f>
        <v>0</v>
      </c>
      <c r="BA17" s="130">
        <f>再委託14!$E$50</f>
        <v>0</v>
      </c>
      <c r="BB17" s="130">
        <f>再委託14!$B$54</f>
        <v>0</v>
      </c>
      <c r="BC17" s="130">
        <f>再委託14!$A$54</f>
        <v>0</v>
      </c>
      <c r="BD17" s="140">
        <f>再委託14!$A$56</f>
        <v>0</v>
      </c>
      <c r="BE17" s="140">
        <f>再委託14!$B$56</f>
        <v>0</v>
      </c>
      <c r="BF17" s="130">
        <f>再委託14!$E$56</f>
        <v>0</v>
      </c>
      <c r="BG17" s="130">
        <f>再委託14!$B$60</f>
        <v>0</v>
      </c>
      <c r="BH17" s="130">
        <f>再委託14!$A$60</f>
        <v>0</v>
      </c>
      <c r="BI17" s="140">
        <f>再委託14!$A$62</f>
        <v>0</v>
      </c>
      <c r="BJ17" s="140">
        <f>再委託14!$B$62</f>
        <v>0</v>
      </c>
      <c r="BK17" s="133">
        <f>再委託14!$E$62</f>
        <v>0</v>
      </c>
      <c r="BL17" s="130"/>
      <c r="BM17" s="141" t="s">
        <v>103</v>
      </c>
    </row>
    <row r="18" spans="1:65" s="126" customFormat="1" ht="17.25" customHeight="1">
      <c r="A18" s="114" t="s">
        <v>145</v>
      </c>
      <c r="B18" s="142" t="str">
        <f>再委託15!$F$1</f>
        <v>AMED記入</v>
      </c>
      <c r="C18" s="143" t="s">
        <v>106</v>
      </c>
      <c r="D18" s="144" t="s">
        <v>106</v>
      </c>
      <c r="E18" s="145" t="s">
        <v>106</v>
      </c>
      <c r="F18" s="130">
        <f>再委託15!$B$3</f>
        <v>0</v>
      </c>
      <c r="G18" s="130">
        <f>再委託15!$B$8</f>
        <v>0</v>
      </c>
      <c r="H18" s="131">
        <f>再委託15!$B$9</f>
        <v>0</v>
      </c>
      <c r="I18" s="131" t="str">
        <f>再委託15!$B$4</f>
        <v>選択してください</v>
      </c>
      <c r="J18" s="131">
        <f>再委託15!$B$10</f>
        <v>0</v>
      </c>
      <c r="K18" s="131">
        <f>再委託15!$B$18</f>
        <v>0</v>
      </c>
      <c r="L18" s="131">
        <f>再委託15!$B$16</f>
        <v>0</v>
      </c>
      <c r="M18" s="131">
        <f>再委託15!$B$15</f>
        <v>0</v>
      </c>
      <c r="N18" s="131">
        <f>再委託15!$B$17</f>
        <v>0</v>
      </c>
      <c r="O18" s="131">
        <f>再委託15!$F$18</f>
        <v>0</v>
      </c>
      <c r="P18" s="131">
        <f>再委託15!$F$17</f>
        <v>0</v>
      </c>
      <c r="Q18" s="167">
        <f>再委託15!$B$12</f>
        <v>43556</v>
      </c>
      <c r="R18" s="167">
        <f>再委託15!$B$13</f>
        <v>0</v>
      </c>
      <c r="S18" s="167">
        <f>再委託15!$B$14</f>
        <v>0</v>
      </c>
      <c r="T18" s="167">
        <f>再委託15!$E$14</f>
        <v>0</v>
      </c>
      <c r="U18" s="167">
        <f>再委託15!$E$13</f>
        <v>0</v>
      </c>
      <c r="V18" s="133">
        <f>再委託15!$B$5</f>
        <v>0</v>
      </c>
      <c r="W18" s="133">
        <f>再委託15!$B$6</f>
        <v>0</v>
      </c>
      <c r="X18" s="133">
        <f>再委託15!$B$7</f>
        <v>0</v>
      </c>
      <c r="Y18" s="132">
        <f t="shared" si="1"/>
        <v>0</v>
      </c>
      <c r="Z18" s="132">
        <f t="shared" si="3"/>
        <v>0</v>
      </c>
      <c r="AA18" s="134">
        <f>再委託15!$F$22</f>
        <v>0</v>
      </c>
      <c r="AB18" s="134">
        <f>再委託15!$F$24</f>
        <v>0</v>
      </c>
      <c r="AC18" s="134">
        <f>再委託15!$F$25</f>
        <v>0</v>
      </c>
      <c r="AD18" s="134">
        <f>再委託15!$F$27</f>
        <v>0</v>
      </c>
      <c r="AE18" s="134">
        <f>再委託15!$F$30</f>
        <v>0</v>
      </c>
      <c r="AF18" s="135">
        <f>再委託15!$C$31</f>
        <v>30</v>
      </c>
      <c r="AG18" s="134">
        <f>再委託15!$F$31</f>
        <v>0</v>
      </c>
      <c r="AH18" s="136">
        <f>再委託15!$B$19</f>
        <v>0</v>
      </c>
      <c r="AI18" s="137">
        <f>再委託15!$E$36</f>
        <v>0</v>
      </c>
      <c r="AJ18" s="138">
        <f>再委託15!$F$36</f>
        <v>0</v>
      </c>
      <c r="AK18" s="138">
        <f>再委託15!$B$36</f>
        <v>0</v>
      </c>
      <c r="AL18" s="138">
        <f>再委託15!$A$36</f>
        <v>0</v>
      </c>
      <c r="AM18" s="138">
        <f>再委託15!$A$38</f>
        <v>0</v>
      </c>
      <c r="AN18" s="138">
        <f>再委託15!$B$38</f>
        <v>0</v>
      </c>
      <c r="AO18" s="139">
        <f>再委託15!$E$38</f>
        <v>0</v>
      </c>
      <c r="AP18" s="130">
        <f>再委託15!$E$42</f>
        <v>0</v>
      </c>
      <c r="AQ18" s="130">
        <f>再委託15!$F$42</f>
        <v>0</v>
      </c>
      <c r="AR18" s="138">
        <f>再委託15!$B$42</f>
        <v>0</v>
      </c>
      <c r="AS18" s="138">
        <f>再委託15!$A$42</f>
        <v>0</v>
      </c>
      <c r="AT18" s="138">
        <f>再委託15!$A$44</f>
        <v>0</v>
      </c>
      <c r="AU18" s="138">
        <f>再委託15!$B$44</f>
        <v>0</v>
      </c>
      <c r="AV18" s="139">
        <f>再委託15!$E$44</f>
        <v>0</v>
      </c>
      <c r="AW18" s="130">
        <f>再委託15!$B$48</f>
        <v>0</v>
      </c>
      <c r="AX18" s="130">
        <f>再委託15!$A$48</f>
        <v>0</v>
      </c>
      <c r="AY18" s="130">
        <f>再委託15!$A$50</f>
        <v>0</v>
      </c>
      <c r="AZ18" s="130">
        <f>再委託15!$B$50</f>
        <v>0</v>
      </c>
      <c r="BA18" s="130">
        <f>再委託15!$E$50</f>
        <v>0</v>
      </c>
      <c r="BB18" s="130">
        <f>再委託15!$B$54</f>
        <v>0</v>
      </c>
      <c r="BC18" s="130">
        <f>再委託15!$A$54</f>
        <v>0</v>
      </c>
      <c r="BD18" s="140">
        <f>再委託15!$A$56</f>
        <v>0</v>
      </c>
      <c r="BE18" s="140">
        <f>再委託15!$B$56</f>
        <v>0</v>
      </c>
      <c r="BF18" s="130">
        <f>再委託15!$E$56</f>
        <v>0</v>
      </c>
      <c r="BG18" s="130">
        <f>再委託15!$B$60</f>
        <v>0</v>
      </c>
      <c r="BH18" s="130">
        <f>再委託15!$A$60</f>
        <v>0</v>
      </c>
      <c r="BI18" s="140">
        <f>再委託15!$A$62</f>
        <v>0</v>
      </c>
      <c r="BJ18" s="140">
        <f>再委託15!$B$62</f>
        <v>0</v>
      </c>
      <c r="BK18" s="133">
        <f>再委託15!$E$62</f>
        <v>0</v>
      </c>
      <c r="BL18" s="130"/>
      <c r="BM18" s="141" t="s">
        <v>103</v>
      </c>
    </row>
    <row r="19" spans="1:65" s="126" customFormat="1" ht="17.25" customHeight="1">
      <c r="A19" s="114" t="s">
        <v>146</v>
      </c>
      <c r="B19" s="142" t="str">
        <f>再委託16!$F$1</f>
        <v>AMED記入</v>
      </c>
      <c r="C19" s="143" t="s">
        <v>106</v>
      </c>
      <c r="D19" s="144" t="s">
        <v>106</v>
      </c>
      <c r="E19" s="145" t="s">
        <v>106</v>
      </c>
      <c r="F19" s="130">
        <f>再委託16!$B$3</f>
        <v>0</v>
      </c>
      <c r="G19" s="130">
        <f>再委託16!$B$8</f>
        <v>0</v>
      </c>
      <c r="H19" s="130">
        <f>再委託16!$B$9</f>
        <v>0</v>
      </c>
      <c r="I19" s="131" t="str">
        <f>再委託16!$B$4</f>
        <v>選択してください</v>
      </c>
      <c r="J19" s="131">
        <f>再委託16!$B$10</f>
        <v>0</v>
      </c>
      <c r="K19" s="131">
        <f>再委託16!$B$18</f>
        <v>0</v>
      </c>
      <c r="L19" s="131">
        <f>再委託16!$B$16</f>
        <v>0</v>
      </c>
      <c r="M19" s="131">
        <f>再委託16!$B$15</f>
        <v>0</v>
      </c>
      <c r="N19" s="131">
        <f>再委託16!$B$17</f>
        <v>0</v>
      </c>
      <c r="O19" s="131">
        <f>再委託16!$F$18</f>
        <v>0</v>
      </c>
      <c r="P19" s="131">
        <f>再委託16!$F$17</f>
        <v>0</v>
      </c>
      <c r="Q19" s="167">
        <f>再委託16!$B$12</f>
        <v>43556</v>
      </c>
      <c r="R19" s="167">
        <f>再委託16!$B$13</f>
        <v>0</v>
      </c>
      <c r="S19" s="167">
        <f>再委託16!$B$14</f>
        <v>0</v>
      </c>
      <c r="T19" s="167">
        <f>再委託16!$E$14</f>
        <v>0</v>
      </c>
      <c r="U19" s="167">
        <f>再委託16!$E$13</f>
        <v>0</v>
      </c>
      <c r="V19" s="133">
        <f>再委託16!$B$5</f>
        <v>0</v>
      </c>
      <c r="W19" s="133">
        <f>再委託16!$B$6</f>
        <v>0</v>
      </c>
      <c r="X19" s="133">
        <f>再委託16!$B$7</f>
        <v>0</v>
      </c>
      <c r="Y19" s="132">
        <f t="shared" si="1"/>
        <v>0</v>
      </c>
      <c r="Z19" s="132">
        <f t="shared" si="3"/>
        <v>0</v>
      </c>
      <c r="AA19" s="134">
        <f>再委託16!$F$22</f>
        <v>0</v>
      </c>
      <c r="AB19" s="134">
        <f>再委託16!$F$24</f>
        <v>0</v>
      </c>
      <c r="AC19" s="134">
        <f>再委託16!$F$25</f>
        <v>0</v>
      </c>
      <c r="AD19" s="134">
        <f>再委託16!$F$27</f>
        <v>0</v>
      </c>
      <c r="AE19" s="134">
        <f>再委託16!$F$30</f>
        <v>0</v>
      </c>
      <c r="AF19" s="135">
        <f>再委託16!$C$31</f>
        <v>30</v>
      </c>
      <c r="AG19" s="134">
        <f>再委託16!$F$31</f>
        <v>0</v>
      </c>
      <c r="AH19" s="136">
        <f>再委託16!$B$19</f>
        <v>0</v>
      </c>
      <c r="AI19" s="137">
        <f>再委託16!$E$36</f>
        <v>0</v>
      </c>
      <c r="AJ19" s="138">
        <f>再委託16!$F$36</f>
        <v>0</v>
      </c>
      <c r="AK19" s="138">
        <f>再委託16!$B$36</f>
        <v>0</v>
      </c>
      <c r="AL19" s="138">
        <f>再委託16!$A$36</f>
        <v>0</v>
      </c>
      <c r="AM19" s="138">
        <f>再委託16!$A$38</f>
        <v>0</v>
      </c>
      <c r="AN19" s="138">
        <f>再委託16!$B$38</f>
        <v>0</v>
      </c>
      <c r="AO19" s="139">
        <f>再委託16!$E$38</f>
        <v>0</v>
      </c>
      <c r="AP19" s="130">
        <f>再委託16!$E$42</f>
        <v>0</v>
      </c>
      <c r="AQ19" s="130">
        <f>再委託16!$F$42</f>
        <v>0</v>
      </c>
      <c r="AR19" s="138">
        <f>再委託16!$B$42</f>
        <v>0</v>
      </c>
      <c r="AS19" s="138">
        <f>再委託16!$A$42</f>
        <v>0</v>
      </c>
      <c r="AT19" s="138">
        <f>再委託16!$A$44</f>
        <v>0</v>
      </c>
      <c r="AU19" s="138">
        <f>再委託16!$B$44</f>
        <v>0</v>
      </c>
      <c r="AV19" s="139">
        <f>再委託16!$E$44</f>
        <v>0</v>
      </c>
      <c r="AW19" s="130">
        <f>再委託16!$B$48</f>
        <v>0</v>
      </c>
      <c r="AX19" s="130">
        <f>再委託16!$A$48</f>
        <v>0</v>
      </c>
      <c r="AY19" s="130">
        <f>再委託16!$A$50</f>
        <v>0</v>
      </c>
      <c r="AZ19" s="130">
        <f>再委託16!$B$50</f>
        <v>0</v>
      </c>
      <c r="BA19" s="130">
        <f>再委託16!$E$50</f>
        <v>0</v>
      </c>
      <c r="BB19" s="130">
        <f>再委託16!$B$54</f>
        <v>0</v>
      </c>
      <c r="BC19" s="130">
        <f>再委託16!$A$54</f>
        <v>0</v>
      </c>
      <c r="BD19" s="140">
        <f>再委託16!$A$56</f>
        <v>0</v>
      </c>
      <c r="BE19" s="140">
        <f>再委託16!$B$56</f>
        <v>0</v>
      </c>
      <c r="BF19" s="130">
        <f>再委託16!$E$56</f>
        <v>0</v>
      </c>
      <c r="BG19" s="130">
        <f>再委託16!$B$60</f>
        <v>0</v>
      </c>
      <c r="BH19" s="130">
        <f>再委託16!$A$60</f>
        <v>0</v>
      </c>
      <c r="BI19" s="140">
        <f>再委託16!$A$62</f>
        <v>0</v>
      </c>
      <c r="BJ19" s="140">
        <f>再委託16!$B$62</f>
        <v>0</v>
      </c>
      <c r="BK19" s="133">
        <f>再委託16!$E$62</f>
        <v>0</v>
      </c>
      <c r="BL19" s="130"/>
      <c r="BM19" s="141" t="s">
        <v>103</v>
      </c>
    </row>
    <row r="20" spans="1:65" s="126" customFormat="1" ht="17.25" customHeight="1">
      <c r="A20" s="114" t="s">
        <v>147</v>
      </c>
      <c r="B20" s="142" t="str">
        <f>再委託17!$F$1</f>
        <v>AMED記入</v>
      </c>
      <c r="C20" s="143" t="s">
        <v>106</v>
      </c>
      <c r="D20" s="144" t="s">
        <v>106</v>
      </c>
      <c r="E20" s="145" t="s">
        <v>106</v>
      </c>
      <c r="F20" s="130">
        <f>再委託17!$B$3</f>
        <v>0</v>
      </c>
      <c r="G20" s="130">
        <f>再委託17!$B$8</f>
        <v>0</v>
      </c>
      <c r="H20" s="130">
        <f>再委託17!$B$9</f>
        <v>0</v>
      </c>
      <c r="I20" s="131" t="str">
        <f>再委託17!$B$4</f>
        <v>選択してください</v>
      </c>
      <c r="J20" s="131">
        <f>再委託17!$B$10</f>
        <v>0</v>
      </c>
      <c r="K20" s="131">
        <f>再委託17!$B$18</f>
        <v>0</v>
      </c>
      <c r="L20" s="131">
        <f>再委託17!$B$16</f>
        <v>0</v>
      </c>
      <c r="M20" s="131">
        <f>再委託17!$B$15</f>
        <v>0</v>
      </c>
      <c r="N20" s="131">
        <f>再委託17!$B$17</f>
        <v>0</v>
      </c>
      <c r="O20" s="131">
        <f>再委託17!$F$18</f>
        <v>0</v>
      </c>
      <c r="P20" s="131">
        <f>再委託17!$F$17</f>
        <v>0</v>
      </c>
      <c r="Q20" s="167">
        <f>再委託17!$B$12</f>
        <v>43556</v>
      </c>
      <c r="R20" s="167">
        <f>再委託17!$B$13</f>
        <v>0</v>
      </c>
      <c r="S20" s="167">
        <f>再委託17!$B$14</f>
        <v>0</v>
      </c>
      <c r="T20" s="167">
        <f>再委託17!$E$14</f>
        <v>0</v>
      </c>
      <c r="U20" s="167">
        <f>再委託17!$E$13</f>
        <v>0</v>
      </c>
      <c r="V20" s="133">
        <f>再委託17!$B$5</f>
        <v>0</v>
      </c>
      <c r="W20" s="133">
        <f>再委託17!$B$6</f>
        <v>0</v>
      </c>
      <c r="X20" s="133">
        <f>再委託17!$B$7</f>
        <v>0</v>
      </c>
      <c r="Y20" s="132">
        <f t="shared" si="1"/>
        <v>0</v>
      </c>
      <c r="Z20" s="132">
        <f t="shared" si="3"/>
        <v>0</v>
      </c>
      <c r="AA20" s="134">
        <f>再委託17!$F$22</f>
        <v>0</v>
      </c>
      <c r="AB20" s="134">
        <f>再委託17!$F$24</f>
        <v>0</v>
      </c>
      <c r="AC20" s="134">
        <f>再委託17!$F$25</f>
        <v>0</v>
      </c>
      <c r="AD20" s="134">
        <f>再委託17!$F$27</f>
        <v>0</v>
      </c>
      <c r="AE20" s="134">
        <f>再委託17!$F$30</f>
        <v>0</v>
      </c>
      <c r="AF20" s="135">
        <f>再委託17!$C$31</f>
        <v>30</v>
      </c>
      <c r="AG20" s="134">
        <f>再委託17!$F$31</f>
        <v>0</v>
      </c>
      <c r="AH20" s="136">
        <f>再委託17!$B$19</f>
        <v>0</v>
      </c>
      <c r="AI20" s="137">
        <f>再委託17!$E$36</f>
        <v>0</v>
      </c>
      <c r="AJ20" s="138">
        <f>再委託17!$F$36</f>
        <v>0</v>
      </c>
      <c r="AK20" s="138">
        <f>再委託17!$B$36</f>
        <v>0</v>
      </c>
      <c r="AL20" s="138">
        <f>再委託17!$A$36</f>
        <v>0</v>
      </c>
      <c r="AM20" s="138">
        <f>再委託17!$A$38</f>
        <v>0</v>
      </c>
      <c r="AN20" s="138">
        <f>再委託17!$B$38</f>
        <v>0</v>
      </c>
      <c r="AO20" s="139">
        <f>再委託17!$E$38</f>
        <v>0</v>
      </c>
      <c r="AP20" s="130">
        <f>再委託17!$E$42</f>
        <v>0</v>
      </c>
      <c r="AQ20" s="130">
        <f>再委託17!$F$42</f>
        <v>0</v>
      </c>
      <c r="AR20" s="138">
        <f>再委託17!$B$42</f>
        <v>0</v>
      </c>
      <c r="AS20" s="138">
        <f>再委託17!$A$42</f>
        <v>0</v>
      </c>
      <c r="AT20" s="138">
        <f>再委託17!$A$44</f>
        <v>0</v>
      </c>
      <c r="AU20" s="138">
        <f>再委託17!$B$44</f>
        <v>0</v>
      </c>
      <c r="AV20" s="139">
        <f>再委託17!$E$44</f>
        <v>0</v>
      </c>
      <c r="AW20" s="130">
        <f>再委託17!$B$48</f>
        <v>0</v>
      </c>
      <c r="AX20" s="130">
        <f>再委託17!$A$48</f>
        <v>0</v>
      </c>
      <c r="AY20" s="130">
        <f>再委託17!$A$50</f>
        <v>0</v>
      </c>
      <c r="AZ20" s="130">
        <f>再委託17!$B$50</f>
        <v>0</v>
      </c>
      <c r="BA20" s="130">
        <f>再委託17!$E$50</f>
        <v>0</v>
      </c>
      <c r="BB20" s="130">
        <f>再委託17!$B$54</f>
        <v>0</v>
      </c>
      <c r="BC20" s="130">
        <f>再委託17!$A$54</f>
        <v>0</v>
      </c>
      <c r="BD20" s="140">
        <f>再委託17!$A$56</f>
        <v>0</v>
      </c>
      <c r="BE20" s="140">
        <f>再委託17!$B$56</f>
        <v>0</v>
      </c>
      <c r="BF20" s="130">
        <f>再委託17!$E$56</f>
        <v>0</v>
      </c>
      <c r="BG20" s="130">
        <f>再委託17!$B$60</f>
        <v>0</v>
      </c>
      <c r="BH20" s="130">
        <f>再委託17!$A$60</f>
        <v>0</v>
      </c>
      <c r="BI20" s="140">
        <f>再委託17!$A$62</f>
        <v>0</v>
      </c>
      <c r="BJ20" s="140">
        <f>再委託17!$B$62</f>
        <v>0</v>
      </c>
      <c r="BK20" s="133">
        <f>再委託17!$E$62</f>
        <v>0</v>
      </c>
      <c r="BL20" s="130"/>
      <c r="BM20" s="141" t="s">
        <v>103</v>
      </c>
    </row>
    <row r="21" spans="1:65" s="126" customFormat="1" ht="17.25" customHeight="1">
      <c r="A21" s="114" t="s">
        <v>148</v>
      </c>
      <c r="B21" s="142" t="str">
        <f>再委託18!$F$1</f>
        <v>AMED記入</v>
      </c>
      <c r="C21" s="143" t="s">
        <v>106</v>
      </c>
      <c r="D21" s="144" t="s">
        <v>106</v>
      </c>
      <c r="E21" s="145" t="s">
        <v>106</v>
      </c>
      <c r="F21" s="130">
        <f>再委託18!$B$3</f>
        <v>0</v>
      </c>
      <c r="G21" s="130">
        <f>再委託18!$B$8</f>
        <v>0</v>
      </c>
      <c r="H21" s="130">
        <f>再委託18!$B$9</f>
        <v>0</v>
      </c>
      <c r="I21" s="131" t="str">
        <f>再委託18!$B$4</f>
        <v>選択してください</v>
      </c>
      <c r="J21" s="131">
        <f>再委託18!$B$10</f>
        <v>0</v>
      </c>
      <c r="K21" s="131">
        <f>再委託18!$B$18</f>
        <v>0</v>
      </c>
      <c r="L21" s="131">
        <f>再委託18!$B$16</f>
        <v>0</v>
      </c>
      <c r="M21" s="131">
        <f>再委託18!$B$15</f>
        <v>0</v>
      </c>
      <c r="N21" s="131">
        <f>再委託18!$B$17</f>
        <v>0</v>
      </c>
      <c r="O21" s="131">
        <f>再委託18!$F$18</f>
        <v>0</v>
      </c>
      <c r="P21" s="131">
        <f>再委託18!$F$17</f>
        <v>0</v>
      </c>
      <c r="Q21" s="167">
        <f>再委託18!$B$12</f>
        <v>43556</v>
      </c>
      <c r="R21" s="167">
        <f>再委託18!$B$13</f>
        <v>0</v>
      </c>
      <c r="S21" s="167">
        <f>再委託18!$B$14</f>
        <v>0</v>
      </c>
      <c r="T21" s="167">
        <f>再委託18!$E$14</f>
        <v>0</v>
      </c>
      <c r="U21" s="167">
        <f>再委託18!$E$13</f>
        <v>0</v>
      </c>
      <c r="V21" s="133">
        <f>再委託18!$B$5</f>
        <v>0</v>
      </c>
      <c r="W21" s="133">
        <f>再委託18!$B$6</f>
        <v>0</v>
      </c>
      <c r="X21" s="133">
        <f>再委託18!$B$7</f>
        <v>0</v>
      </c>
      <c r="Y21" s="132">
        <f t="shared" si="1"/>
        <v>0</v>
      </c>
      <c r="Z21" s="132">
        <f t="shared" si="3"/>
        <v>0</v>
      </c>
      <c r="AA21" s="134">
        <f>再委託18!$F$22</f>
        <v>0</v>
      </c>
      <c r="AB21" s="134">
        <f>再委託18!$F$24</f>
        <v>0</v>
      </c>
      <c r="AC21" s="134">
        <f>再委託18!$F$25</f>
        <v>0</v>
      </c>
      <c r="AD21" s="134">
        <f>再委託18!$F$27</f>
        <v>0</v>
      </c>
      <c r="AE21" s="134">
        <f>再委託18!$F$30</f>
        <v>0</v>
      </c>
      <c r="AF21" s="135">
        <f>再委託18!$C$31</f>
        <v>30</v>
      </c>
      <c r="AG21" s="134">
        <f>再委託18!$F$31</f>
        <v>0</v>
      </c>
      <c r="AH21" s="136">
        <f>再委託18!$B$19</f>
        <v>0</v>
      </c>
      <c r="AI21" s="137">
        <f>再委託18!$E$36</f>
        <v>0</v>
      </c>
      <c r="AJ21" s="138">
        <f>再委託18!$F$36</f>
        <v>0</v>
      </c>
      <c r="AK21" s="138">
        <f>再委託18!$B$36</f>
        <v>0</v>
      </c>
      <c r="AL21" s="138">
        <f>再委託18!$A$36</f>
        <v>0</v>
      </c>
      <c r="AM21" s="138">
        <f>再委託18!$A$38</f>
        <v>0</v>
      </c>
      <c r="AN21" s="138">
        <f>再委託18!$B$38</f>
        <v>0</v>
      </c>
      <c r="AO21" s="139">
        <f>再委託18!$E$38</f>
        <v>0</v>
      </c>
      <c r="AP21" s="130">
        <f>再委託18!$E$42</f>
        <v>0</v>
      </c>
      <c r="AQ21" s="130">
        <f>再委託18!$F$42</f>
        <v>0</v>
      </c>
      <c r="AR21" s="138">
        <f>再委託18!$B$42</f>
        <v>0</v>
      </c>
      <c r="AS21" s="138">
        <f>再委託18!$A$42</f>
        <v>0</v>
      </c>
      <c r="AT21" s="138">
        <f>再委託18!$A$44</f>
        <v>0</v>
      </c>
      <c r="AU21" s="138">
        <f>再委託18!$B$44</f>
        <v>0</v>
      </c>
      <c r="AV21" s="139">
        <f>再委託18!$E$44</f>
        <v>0</v>
      </c>
      <c r="AW21" s="130">
        <f>再委託18!$B$48</f>
        <v>0</v>
      </c>
      <c r="AX21" s="130">
        <f>再委託18!$A$48</f>
        <v>0</v>
      </c>
      <c r="AY21" s="130">
        <f>再委託18!$A$50</f>
        <v>0</v>
      </c>
      <c r="AZ21" s="130">
        <f>再委託18!$B$50</f>
        <v>0</v>
      </c>
      <c r="BA21" s="130">
        <f>再委託18!$E$50</f>
        <v>0</v>
      </c>
      <c r="BB21" s="130">
        <f>再委託18!$B$54</f>
        <v>0</v>
      </c>
      <c r="BC21" s="130">
        <f>再委託18!$A$54</f>
        <v>0</v>
      </c>
      <c r="BD21" s="140">
        <f>再委託18!$A$56</f>
        <v>0</v>
      </c>
      <c r="BE21" s="140">
        <f>再委託18!$B$56</f>
        <v>0</v>
      </c>
      <c r="BF21" s="130">
        <f>再委託18!$E$56</f>
        <v>0</v>
      </c>
      <c r="BG21" s="130">
        <f>再委託18!$B$60</f>
        <v>0</v>
      </c>
      <c r="BH21" s="130">
        <f>再委託18!$A$60</f>
        <v>0</v>
      </c>
      <c r="BI21" s="140">
        <f>再委託18!$A$62</f>
        <v>0</v>
      </c>
      <c r="BJ21" s="140">
        <f>再委託18!$B$62</f>
        <v>0</v>
      </c>
      <c r="BK21" s="133">
        <f>再委託18!$E$62</f>
        <v>0</v>
      </c>
      <c r="BL21" s="130"/>
      <c r="BM21" s="141" t="s">
        <v>103</v>
      </c>
    </row>
    <row r="22" spans="1:65" s="126" customFormat="1" ht="17.25" customHeight="1">
      <c r="A22" s="114" t="s">
        <v>149</v>
      </c>
      <c r="B22" s="142" t="str">
        <f>再委託19!$F$1</f>
        <v>AMED記入</v>
      </c>
      <c r="C22" s="143" t="s">
        <v>106</v>
      </c>
      <c r="D22" s="144" t="s">
        <v>106</v>
      </c>
      <c r="E22" s="145" t="s">
        <v>106</v>
      </c>
      <c r="F22" s="130">
        <f>再委託19!$B$3</f>
        <v>0</v>
      </c>
      <c r="G22" s="130">
        <f>再委託19!$B$8</f>
        <v>0</v>
      </c>
      <c r="H22" s="130">
        <f>再委託19!$B$9</f>
        <v>0</v>
      </c>
      <c r="I22" s="131" t="str">
        <f>再委託19!$B$4</f>
        <v>選択してください</v>
      </c>
      <c r="J22" s="131">
        <f>再委託19!$B$10</f>
        <v>0</v>
      </c>
      <c r="K22" s="131">
        <f>再委託19!$B$18</f>
        <v>0</v>
      </c>
      <c r="L22" s="131">
        <f>再委託19!$B$16</f>
        <v>0</v>
      </c>
      <c r="M22" s="131">
        <f>再委託19!$B$15</f>
        <v>0</v>
      </c>
      <c r="N22" s="131">
        <f>再委託19!$B$17</f>
        <v>0</v>
      </c>
      <c r="O22" s="131">
        <f>再委託19!$F$18</f>
        <v>0</v>
      </c>
      <c r="P22" s="131">
        <f>再委託19!$F$17</f>
        <v>0</v>
      </c>
      <c r="Q22" s="167">
        <f>再委託19!$B$12</f>
        <v>43556</v>
      </c>
      <c r="R22" s="167">
        <f>再委託19!$B$13</f>
        <v>0</v>
      </c>
      <c r="S22" s="167">
        <f>再委託19!$B$14</f>
        <v>0</v>
      </c>
      <c r="T22" s="167">
        <f>再委託19!$E$14</f>
        <v>0</v>
      </c>
      <c r="U22" s="167">
        <f>再委託19!$E$13</f>
        <v>0</v>
      </c>
      <c r="V22" s="133">
        <f>再委託19!$B$5</f>
        <v>0</v>
      </c>
      <c r="W22" s="133">
        <f>再委託19!$B$6</f>
        <v>0</v>
      </c>
      <c r="X22" s="133">
        <f>再委託19!$B$7</f>
        <v>0</v>
      </c>
      <c r="Y22" s="132">
        <f t="shared" si="1"/>
        <v>0</v>
      </c>
      <c r="Z22" s="132">
        <f t="shared" si="3"/>
        <v>0</v>
      </c>
      <c r="AA22" s="134">
        <f>再委託19!$F$22</f>
        <v>0</v>
      </c>
      <c r="AB22" s="134">
        <f>再委託19!$F$24</f>
        <v>0</v>
      </c>
      <c r="AC22" s="134">
        <f>再委託19!$F$25</f>
        <v>0</v>
      </c>
      <c r="AD22" s="134">
        <f>再委託19!$F$27</f>
        <v>0</v>
      </c>
      <c r="AE22" s="134">
        <f>再委託19!$F$30</f>
        <v>0</v>
      </c>
      <c r="AF22" s="135">
        <f>再委託19!$C$31</f>
        <v>30</v>
      </c>
      <c r="AG22" s="134">
        <f>再委託19!$F$31</f>
        <v>0</v>
      </c>
      <c r="AH22" s="136">
        <f>再委託19!$B$19</f>
        <v>0</v>
      </c>
      <c r="AI22" s="137">
        <f>再委託19!$E$36</f>
        <v>0</v>
      </c>
      <c r="AJ22" s="138">
        <f>再委託19!$F$36</f>
        <v>0</v>
      </c>
      <c r="AK22" s="138">
        <f>再委託19!$B$36</f>
        <v>0</v>
      </c>
      <c r="AL22" s="138">
        <f>再委託19!$A$36</f>
        <v>0</v>
      </c>
      <c r="AM22" s="138">
        <f>再委託19!$A$38</f>
        <v>0</v>
      </c>
      <c r="AN22" s="138">
        <f>再委託19!$B$38</f>
        <v>0</v>
      </c>
      <c r="AO22" s="139">
        <f>再委託19!$E$38</f>
        <v>0</v>
      </c>
      <c r="AP22" s="130">
        <f>再委託19!$E$42</f>
        <v>0</v>
      </c>
      <c r="AQ22" s="130">
        <f>再委託19!$F$42</f>
        <v>0</v>
      </c>
      <c r="AR22" s="138">
        <f>再委託19!$B$42</f>
        <v>0</v>
      </c>
      <c r="AS22" s="138">
        <f>再委託19!$A$42</f>
        <v>0</v>
      </c>
      <c r="AT22" s="138">
        <f>再委託19!$A$44</f>
        <v>0</v>
      </c>
      <c r="AU22" s="138">
        <f>再委託19!$B$44</f>
        <v>0</v>
      </c>
      <c r="AV22" s="139">
        <f>再委託19!$E$44</f>
        <v>0</v>
      </c>
      <c r="AW22" s="130">
        <f>再委託19!$B$48</f>
        <v>0</v>
      </c>
      <c r="AX22" s="130">
        <f>再委託19!$A$48</f>
        <v>0</v>
      </c>
      <c r="AY22" s="130">
        <f>再委託19!$A$50</f>
        <v>0</v>
      </c>
      <c r="AZ22" s="130">
        <f>再委託19!$B$50</f>
        <v>0</v>
      </c>
      <c r="BA22" s="130">
        <f>再委託19!$E$50</f>
        <v>0</v>
      </c>
      <c r="BB22" s="130">
        <f>再委託19!$B$54</f>
        <v>0</v>
      </c>
      <c r="BC22" s="130">
        <f>再委託19!$A$54</f>
        <v>0</v>
      </c>
      <c r="BD22" s="140">
        <f>再委託19!$A$56</f>
        <v>0</v>
      </c>
      <c r="BE22" s="140">
        <f>再委託19!$B$56</f>
        <v>0</v>
      </c>
      <c r="BF22" s="130">
        <f>再委託19!$E$56</f>
        <v>0</v>
      </c>
      <c r="BG22" s="130">
        <f>再委託19!$B$60</f>
        <v>0</v>
      </c>
      <c r="BH22" s="130">
        <f>再委託19!$A$60</f>
        <v>0</v>
      </c>
      <c r="BI22" s="140">
        <f>再委託19!$A$62</f>
        <v>0</v>
      </c>
      <c r="BJ22" s="140">
        <f>再委託19!$B$62</f>
        <v>0</v>
      </c>
      <c r="BK22" s="133">
        <f>再委託19!$E$62</f>
        <v>0</v>
      </c>
      <c r="BL22" s="130"/>
      <c r="BM22" s="141" t="s">
        <v>103</v>
      </c>
    </row>
    <row r="23" spans="1:65" s="126" customFormat="1" ht="17.25" customHeight="1">
      <c r="A23" s="114" t="s">
        <v>150</v>
      </c>
      <c r="B23" s="142" t="str">
        <f>再委託20!$F$1</f>
        <v>AMED記入</v>
      </c>
      <c r="C23" s="143" t="s">
        <v>106</v>
      </c>
      <c r="D23" s="144" t="s">
        <v>106</v>
      </c>
      <c r="E23" s="145" t="s">
        <v>106</v>
      </c>
      <c r="F23" s="130">
        <f>再委託20!$B$3</f>
        <v>0</v>
      </c>
      <c r="G23" s="130">
        <f>再委託20!$B$8</f>
        <v>0</v>
      </c>
      <c r="H23" s="130">
        <f>再委託20!$B$9</f>
        <v>0</v>
      </c>
      <c r="I23" s="131" t="str">
        <f>再委託20!$B$4</f>
        <v>選択してください</v>
      </c>
      <c r="J23" s="131">
        <f>再委託20!$B$10</f>
        <v>0</v>
      </c>
      <c r="K23" s="131">
        <f>再委託20!$B$18</f>
        <v>0</v>
      </c>
      <c r="L23" s="131">
        <f>再委託20!$B$16</f>
        <v>0</v>
      </c>
      <c r="M23" s="131">
        <f>再委託20!$B$15</f>
        <v>0</v>
      </c>
      <c r="N23" s="131">
        <f>再委託20!$B$17</f>
        <v>0</v>
      </c>
      <c r="O23" s="131">
        <f>再委託20!$F$18</f>
        <v>0</v>
      </c>
      <c r="P23" s="131">
        <f>再委託20!$F$17</f>
        <v>0</v>
      </c>
      <c r="Q23" s="167">
        <f>再委託20!$B$12</f>
        <v>43556</v>
      </c>
      <c r="R23" s="167">
        <f>再委託20!$B$13</f>
        <v>0</v>
      </c>
      <c r="S23" s="167">
        <f>再委託20!$B$14</f>
        <v>0</v>
      </c>
      <c r="T23" s="167">
        <f>再委託20!$E$14</f>
        <v>0</v>
      </c>
      <c r="U23" s="167">
        <f>再委託20!$E$13</f>
        <v>0</v>
      </c>
      <c r="V23" s="133">
        <f>再委託20!$B$5</f>
        <v>0</v>
      </c>
      <c r="W23" s="133">
        <f>再委託20!$B$6</f>
        <v>0</v>
      </c>
      <c r="X23" s="133">
        <f>再委託20!$B$7</f>
        <v>0</v>
      </c>
      <c r="Y23" s="132">
        <f t="shared" si="1"/>
        <v>0</v>
      </c>
      <c r="Z23" s="132">
        <f t="shared" si="3"/>
        <v>0</v>
      </c>
      <c r="AA23" s="134">
        <f>再委託20!$F$22</f>
        <v>0</v>
      </c>
      <c r="AB23" s="134">
        <f>再委託20!$F$24</f>
        <v>0</v>
      </c>
      <c r="AC23" s="134">
        <f>再委託20!$F$25</f>
        <v>0</v>
      </c>
      <c r="AD23" s="134">
        <f>再委託20!$F$27</f>
        <v>0</v>
      </c>
      <c r="AE23" s="134">
        <f>再委託20!$F$30</f>
        <v>0</v>
      </c>
      <c r="AF23" s="135">
        <f>再委託20!$C$31</f>
        <v>30</v>
      </c>
      <c r="AG23" s="134">
        <f>再委託20!$F$31</f>
        <v>0</v>
      </c>
      <c r="AH23" s="136">
        <f>再委託20!$B$19</f>
        <v>0</v>
      </c>
      <c r="AI23" s="137">
        <f>再委託20!$E$36</f>
        <v>0</v>
      </c>
      <c r="AJ23" s="138">
        <f>再委託20!$F$36</f>
        <v>0</v>
      </c>
      <c r="AK23" s="138">
        <f>再委託20!$B$36</f>
        <v>0</v>
      </c>
      <c r="AL23" s="138">
        <f>再委託20!$A$36</f>
        <v>0</v>
      </c>
      <c r="AM23" s="138">
        <f>再委託20!$A$38</f>
        <v>0</v>
      </c>
      <c r="AN23" s="138">
        <f>再委託20!$B$38</f>
        <v>0</v>
      </c>
      <c r="AO23" s="139">
        <f>再委託20!$E$38</f>
        <v>0</v>
      </c>
      <c r="AP23" s="130">
        <f>再委託20!$E$42</f>
        <v>0</v>
      </c>
      <c r="AQ23" s="130">
        <f>再委託20!$F$42</f>
        <v>0</v>
      </c>
      <c r="AR23" s="138">
        <f>再委託20!$B$42</f>
        <v>0</v>
      </c>
      <c r="AS23" s="138">
        <f>再委託20!$A$42</f>
        <v>0</v>
      </c>
      <c r="AT23" s="138">
        <f>再委託20!$A$44</f>
        <v>0</v>
      </c>
      <c r="AU23" s="138">
        <f>再委託20!$B$44</f>
        <v>0</v>
      </c>
      <c r="AV23" s="139">
        <f>再委託20!$E$44</f>
        <v>0</v>
      </c>
      <c r="AW23" s="130">
        <f>再委託20!$B$48</f>
        <v>0</v>
      </c>
      <c r="AX23" s="130">
        <f>再委託20!$A$48</f>
        <v>0</v>
      </c>
      <c r="AY23" s="130">
        <f>再委託20!$A$50</f>
        <v>0</v>
      </c>
      <c r="AZ23" s="130">
        <f>再委託20!$B$50</f>
        <v>0</v>
      </c>
      <c r="BA23" s="130">
        <f>再委託20!$E$50</f>
        <v>0</v>
      </c>
      <c r="BB23" s="130">
        <f>再委託20!$B$54</f>
        <v>0</v>
      </c>
      <c r="BC23" s="130">
        <f>再委託20!$A$54</f>
        <v>0</v>
      </c>
      <c r="BD23" s="140">
        <f>再委託20!$A$56</f>
        <v>0</v>
      </c>
      <c r="BE23" s="140">
        <f>再委託20!$B$56</f>
        <v>0</v>
      </c>
      <c r="BF23" s="130">
        <f>再委託20!$E$56</f>
        <v>0</v>
      </c>
      <c r="BG23" s="130">
        <f>再委託20!$B$60</f>
        <v>0</v>
      </c>
      <c r="BH23" s="130">
        <f>再委託20!$A$60</f>
        <v>0</v>
      </c>
      <c r="BI23" s="140">
        <f>再委託20!$A$62</f>
        <v>0</v>
      </c>
      <c r="BJ23" s="140">
        <f>再委託20!$B$62</f>
        <v>0</v>
      </c>
      <c r="BK23" s="133">
        <f>再委託20!$E$62</f>
        <v>0</v>
      </c>
      <c r="BL23" s="130"/>
      <c r="BM23" s="141" t="s">
        <v>103</v>
      </c>
    </row>
    <row r="24" spans="1:65" s="126" customFormat="1" ht="17.25" customHeight="1">
      <c r="A24" s="114" t="s">
        <v>151</v>
      </c>
      <c r="B24" s="142" t="str">
        <f>再委託21!$F$1</f>
        <v>AMED記入</v>
      </c>
      <c r="C24" s="143" t="s">
        <v>106</v>
      </c>
      <c r="D24" s="144" t="s">
        <v>106</v>
      </c>
      <c r="E24" s="145" t="s">
        <v>106</v>
      </c>
      <c r="F24" s="130">
        <f>再委託21!$B$3</f>
        <v>0</v>
      </c>
      <c r="G24" s="130">
        <f>再委託21!$B$8</f>
        <v>0</v>
      </c>
      <c r="H24" s="130">
        <f>再委託21!$B$9</f>
        <v>0</v>
      </c>
      <c r="I24" s="131" t="str">
        <f>再委託21!$B$4</f>
        <v>選択してください</v>
      </c>
      <c r="J24" s="131">
        <f>再委託21!$B$10</f>
        <v>0</v>
      </c>
      <c r="K24" s="131">
        <f>再委託21!$B$18</f>
        <v>0</v>
      </c>
      <c r="L24" s="131">
        <f>再委託21!$B$16</f>
        <v>0</v>
      </c>
      <c r="M24" s="131">
        <f>再委託21!$B$15</f>
        <v>0</v>
      </c>
      <c r="N24" s="131">
        <f>再委託21!$B$17</f>
        <v>0</v>
      </c>
      <c r="O24" s="131">
        <f>再委託21!$F$18</f>
        <v>0</v>
      </c>
      <c r="P24" s="131">
        <f>再委託21!$F$17</f>
        <v>0</v>
      </c>
      <c r="Q24" s="167">
        <f>再委託21!$B$12</f>
        <v>43556</v>
      </c>
      <c r="R24" s="167">
        <f>再委託21!$B$13</f>
        <v>0</v>
      </c>
      <c r="S24" s="167">
        <f>再委託21!$B$14</f>
        <v>0</v>
      </c>
      <c r="T24" s="167">
        <f>再委託21!$E$14</f>
        <v>0</v>
      </c>
      <c r="U24" s="167">
        <f>再委託21!$E$13</f>
        <v>0</v>
      </c>
      <c r="V24" s="133">
        <f>再委託21!$B$5</f>
        <v>0</v>
      </c>
      <c r="W24" s="133">
        <f>再委託21!$B$6</f>
        <v>0</v>
      </c>
      <c r="X24" s="133">
        <f>再委託21!$B$7</f>
        <v>0</v>
      </c>
      <c r="Y24" s="132">
        <f t="shared" si="1"/>
        <v>0</v>
      </c>
      <c r="Z24" s="132">
        <f t="shared" si="3"/>
        <v>0</v>
      </c>
      <c r="AA24" s="134">
        <f>再委託21!$F$22</f>
        <v>0</v>
      </c>
      <c r="AB24" s="134">
        <f>再委託21!$F$24</f>
        <v>0</v>
      </c>
      <c r="AC24" s="134">
        <f>再委託21!$F$25</f>
        <v>0</v>
      </c>
      <c r="AD24" s="134">
        <f>再委託21!$F$27</f>
        <v>0</v>
      </c>
      <c r="AE24" s="134">
        <f>再委託21!$F$30</f>
        <v>0</v>
      </c>
      <c r="AF24" s="135">
        <f>再委託21!$C$31</f>
        <v>30</v>
      </c>
      <c r="AG24" s="134">
        <f>再委託21!$F$31</f>
        <v>0</v>
      </c>
      <c r="AH24" s="136">
        <f>再委託21!$B$19</f>
        <v>0</v>
      </c>
      <c r="AI24" s="137">
        <f>再委託21!$E$36</f>
        <v>0</v>
      </c>
      <c r="AJ24" s="138">
        <f>再委託21!$F$36</f>
        <v>0</v>
      </c>
      <c r="AK24" s="138">
        <f>再委託21!$B$36</f>
        <v>0</v>
      </c>
      <c r="AL24" s="138">
        <f>再委託21!$A$36</f>
        <v>0</v>
      </c>
      <c r="AM24" s="138">
        <f>再委託21!$A$38</f>
        <v>0</v>
      </c>
      <c r="AN24" s="138">
        <f>再委託21!$B$38</f>
        <v>0</v>
      </c>
      <c r="AO24" s="139">
        <f>再委託21!$E$38</f>
        <v>0</v>
      </c>
      <c r="AP24" s="130">
        <f>再委託21!$E$42</f>
        <v>0</v>
      </c>
      <c r="AQ24" s="130">
        <f>再委託21!$F$42</f>
        <v>0</v>
      </c>
      <c r="AR24" s="138">
        <f>再委託21!$B$42</f>
        <v>0</v>
      </c>
      <c r="AS24" s="138">
        <f>再委託21!$A$42</f>
        <v>0</v>
      </c>
      <c r="AT24" s="138">
        <f>再委託21!$A$44</f>
        <v>0</v>
      </c>
      <c r="AU24" s="138">
        <f>再委託21!$B$44</f>
        <v>0</v>
      </c>
      <c r="AV24" s="139">
        <f>再委託21!$E$44</f>
        <v>0</v>
      </c>
      <c r="AW24" s="130">
        <f>再委託21!$B$48</f>
        <v>0</v>
      </c>
      <c r="AX24" s="130">
        <f>再委託21!$A$48</f>
        <v>0</v>
      </c>
      <c r="AY24" s="130">
        <f>再委託21!$A$50</f>
        <v>0</v>
      </c>
      <c r="AZ24" s="130">
        <f>再委託21!$B$50</f>
        <v>0</v>
      </c>
      <c r="BA24" s="130">
        <f>再委託21!$E$50</f>
        <v>0</v>
      </c>
      <c r="BB24" s="130">
        <f>再委託21!$B$54</f>
        <v>0</v>
      </c>
      <c r="BC24" s="130">
        <f>再委託21!$A$54</f>
        <v>0</v>
      </c>
      <c r="BD24" s="140">
        <f>再委託21!$A$56</f>
        <v>0</v>
      </c>
      <c r="BE24" s="140">
        <f>再委託21!$B$56</f>
        <v>0</v>
      </c>
      <c r="BF24" s="130">
        <f>再委託21!$E$56</f>
        <v>0</v>
      </c>
      <c r="BG24" s="130">
        <f>再委託21!$B$60</f>
        <v>0</v>
      </c>
      <c r="BH24" s="130">
        <f>再委託21!$A$60</f>
        <v>0</v>
      </c>
      <c r="BI24" s="140">
        <f>再委託21!$A$62</f>
        <v>0</v>
      </c>
      <c r="BJ24" s="140">
        <f>再委託21!$B$62</f>
        <v>0</v>
      </c>
      <c r="BK24" s="133">
        <f>再委託21!$E$62</f>
        <v>0</v>
      </c>
      <c r="BL24" s="130"/>
      <c r="BM24" s="141" t="s">
        <v>103</v>
      </c>
    </row>
    <row r="25" spans="1:65" s="126" customFormat="1" ht="17.25" customHeight="1">
      <c r="A25" s="114" t="s">
        <v>152</v>
      </c>
      <c r="B25" s="142" t="str">
        <f>再委託22!$F$1</f>
        <v>AMED記入</v>
      </c>
      <c r="C25" s="143" t="s">
        <v>106</v>
      </c>
      <c r="D25" s="144" t="s">
        <v>106</v>
      </c>
      <c r="E25" s="145" t="s">
        <v>106</v>
      </c>
      <c r="F25" s="130">
        <f>再委託22!$B$3</f>
        <v>0</v>
      </c>
      <c r="G25" s="130">
        <f>再委託22!$B$8</f>
        <v>0</v>
      </c>
      <c r="H25" s="130">
        <f>再委託22!$B$9</f>
        <v>0</v>
      </c>
      <c r="I25" s="131" t="str">
        <f>再委託22!$B$4</f>
        <v>選択してください</v>
      </c>
      <c r="J25" s="131">
        <f>再委託22!$B$10</f>
        <v>0</v>
      </c>
      <c r="K25" s="131">
        <f>再委託22!$B$18</f>
        <v>0</v>
      </c>
      <c r="L25" s="131">
        <f>再委託22!$B$16</f>
        <v>0</v>
      </c>
      <c r="M25" s="131">
        <f>再委託22!$B$15</f>
        <v>0</v>
      </c>
      <c r="N25" s="131">
        <f>再委託22!$B$17</f>
        <v>0</v>
      </c>
      <c r="O25" s="131">
        <f>再委託22!$F$18</f>
        <v>0</v>
      </c>
      <c r="P25" s="131">
        <f>再委託22!$F$17</f>
        <v>0</v>
      </c>
      <c r="Q25" s="167">
        <f>再委託22!$B$12</f>
        <v>43556</v>
      </c>
      <c r="R25" s="167">
        <f>再委託22!$B$13</f>
        <v>0</v>
      </c>
      <c r="S25" s="167">
        <f>再委託22!$B$14</f>
        <v>0</v>
      </c>
      <c r="T25" s="167">
        <f>再委託22!$E$14</f>
        <v>0</v>
      </c>
      <c r="U25" s="167">
        <f>再委託22!$E$13</f>
        <v>0</v>
      </c>
      <c r="V25" s="133">
        <f>再委託22!$B$5</f>
        <v>0</v>
      </c>
      <c r="W25" s="133">
        <f>再委託22!$B$6</f>
        <v>0</v>
      </c>
      <c r="X25" s="133">
        <f>再委託22!$B$7</f>
        <v>0</v>
      </c>
      <c r="Y25" s="132">
        <f t="shared" si="1"/>
        <v>0</v>
      </c>
      <c r="Z25" s="132">
        <f t="shared" si="3"/>
        <v>0</v>
      </c>
      <c r="AA25" s="134">
        <f>再委託22!$F$22</f>
        <v>0</v>
      </c>
      <c r="AB25" s="134">
        <f>再委託22!$F$24</f>
        <v>0</v>
      </c>
      <c r="AC25" s="134">
        <f>再委託22!$F$25</f>
        <v>0</v>
      </c>
      <c r="AD25" s="134">
        <f>再委託22!$F$27</f>
        <v>0</v>
      </c>
      <c r="AE25" s="134">
        <f>再委託22!$F$30</f>
        <v>0</v>
      </c>
      <c r="AF25" s="135">
        <f>再委託22!$C$31</f>
        <v>30</v>
      </c>
      <c r="AG25" s="134">
        <f>再委託22!$F$31</f>
        <v>0</v>
      </c>
      <c r="AH25" s="136">
        <f>再委託22!$B$19</f>
        <v>0</v>
      </c>
      <c r="AI25" s="137">
        <f>再委託22!$E$36</f>
        <v>0</v>
      </c>
      <c r="AJ25" s="138">
        <f>再委託22!$F$36</f>
        <v>0</v>
      </c>
      <c r="AK25" s="138">
        <f>再委託22!$B$36</f>
        <v>0</v>
      </c>
      <c r="AL25" s="138">
        <f>再委託22!$A$36</f>
        <v>0</v>
      </c>
      <c r="AM25" s="138">
        <f>再委託22!$A$38</f>
        <v>0</v>
      </c>
      <c r="AN25" s="138">
        <f>再委託22!$B$38</f>
        <v>0</v>
      </c>
      <c r="AO25" s="139">
        <f>再委託22!$E$38</f>
        <v>0</v>
      </c>
      <c r="AP25" s="130">
        <f>再委託22!$E$42</f>
        <v>0</v>
      </c>
      <c r="AQ25" s="130">
        <f>再委託22!$F$42</f>
        <v>0</v>
      </c>
      <c r="AR25" s="138">
        <f>再委託22!$B$42</f>
        <v>0</v>
      </c>
      <c r="AS25" s="138">
        <f>再委託22!$A$42</f>
        <v>0</v>
      </c>
      <c r="AT25" s="138">
        <f>再委託22!$A$44</f>
        <v>0</v>
      </c>
      <c r="AU25" s="138">
        <f>再委託22!$B$44</f>
        <v>0</v>
      </c>
      <c r="AV25" s="139">
        <f>再委託22!$E$44</f>
        <v>0</v>
      </c>
      <c r="AW25" s="130">
        <f>再委託22!$B$48</f>
        <v>0</v>
      </c>
      <c r="AX25" s="130">
        <f>再委託22!$A$48</f>
        <v>0</v>
      </c>
      <c r="AY25" s="130">
        <f>再委託22!$A$50</f>
        <v>0</v>
      </c>
      <c r="AZ25" s="130">
        <f>再委託22!$B$50</f>
        <v>0</v>
      </c>
      <c r="BA25" s="130">
        <f>再委託22!$E$50</f>
        <v>0</v>
      </c>
      <c r="BB25" s="130">
        <f>再委託22!$B$54</f>
        <v>0</v>
      </c>
      <c r="BC25" s="130">
        <f>再委託22!$A$54</f>
        <v>0</v>
      </c>
      <c r="BD25" s="140">
        <f>再委託22!$A$56</f>
        <v>0</v>
      </c>
      <c r="BE25" s="140">
        <f>再委託22!$B$56</f>
        <v>0</v>
      </c>
      <c r="BF25" s="130">
        <f>再委託22!$E$56</f>
        <v>0</v>
      </c>
      <c r="BG25" s="130">
        <f>再委託22!$B$60</f>
        <v>0</v>
      </c>
      <c r="BH25" s="130">
        <f>再委託22!$A$60</f>
        <v>0</v>
      </c>
      <c r="BI25" s="140">
        <f>再委託22!$A$62</f>
        <v>0</v>
      </c>
      <c r="BJ25" s="140">
        <f>再委託22!$B$62</f>
        <v>0</v>
      </c>
      <c r="BK25" s="133">
        <f>再委託22!$E$62</f>
        <v>0</v>
      </c>
      <c r="BL25" s="130"/>
      <c r="BM25" s="141" t="s">
        <v>103</v>
      </c>
    </row>
    <row r="26" spans="1:65" s="126" customFormat="1" ht="17.25" customHeight="1">
      <c r="A26" s="114" t="s">
        <v>153</v>
      </c>
      <c r="B26" s="142" t="str">
        <f>再委託23!$F$1</f>
        <v>AMED記入</v>
      </c>
      <c r="C26" s="143" t="s">
        <v>106</v>
      </c>
      <c r="D26" s="144" t="s">
        <v>106</v>
      </c>
      <c r="E26" s="145" t="s">
        <v>106</v>
      </c>
      <c r="F26" s="130">
        <f>再委託23!$B$3</f>
        <v>0</v>
      </c>
      <c r="G26" s="130">
        <f>再委託23!$B$8</f>
        <v>0</v>
      </c>
      <c r="H26" s="130">
        <f>再委託23!$B$9</f>
        <v>0</v>
      </c>
      <c r="I26" s="131" t="str">
        <f>再委託23!$B$4</f>
        <v>選択してください</v>
      </c>
      <c r="J26" s="131">
        <f>再委託23!$B$10</f>
        <v>0</v>
      </c>
      <c r="K26" s="131">
        <f>再委託23!$B$18</f>
        <v>0</v>
      </c>
      <c r="L26" s="131">
        <f>再委託23!$B$16</f>
        <v>0</v>
      </c>
      <c r="M26" s="131">
        <f>再委託23!$B$15</f>
        <v>0</v>
      </c>
      <c r="N26" s="131">
        <f>再委託23!$B$17</f>
        <v>0</v>
      </c>
      <c r="O26" s="131">
        <f>再委託23!$F$18</f>
        <v>0</v>
      </c>
      <c r="P26" s="131">
        <f>再委託23!$F$17</f>
        <v>0</v>
      </c>
      <c r="Q26" s="167">
        <f>再委託23!$B$12</f>
        <v>43556</v>
      </c>
      <c r="R26" s="167">
        <f>再委託23!$B$13</f>
        <v>0</v>
      </c>
      <c r="S26" s="167">
        <f>再委託23!$B$14</f>
        <v>0</v>
      </c>
      <c r="T26" s="167">
        <f>再委託23!$E$14</f>
        <v>0</v>
      </c>
      <c r="U26" s="167">
        <f>再委託23!$E$13</f>
        <v>0</v>
      </c>
      <c r="V26" s="133">
        <f>再委託23!$B$5</f>
        <v>0</v>
      </c>
      <c r="W26" s="133">
        <f>再委託23!$B$6</f>
        <v>0</v>
      </c>
      <c r="X26" s="133">
        <f>再委託23!$B$7</f>
        <v>0</v>
      </c>
      <c r="Y26" s="132">
        <f t="shared" si="1"/>
        <v>0</v>
      </c>
      <c r="Z26" s="132">
        <f t="shared" si="3"/>
        <v>0</v>
      </c>
      <c r="AA26" s="134">
        <f>再委託23!$F$22</f>
        <v>0</v>
      </c>
      <c r="AB26" s="134">
        <f>再委託23!$F$24</f>
        <v>0</v>
      </c>
      <c r="AC26" s="134">
        <f>再委託23!$F$25</f>
        <v>0</v>
      </c>
      <c r="AD26" s="134">
        <f>再委託23!$F$27</f>
        <v>0</v>
      </c>
      <c r="AE26" s="134">
        <f>再委託23!$F$30</f>
        <v>0</v>
      </c>
      <c r="AF26" s="135">
        <f>再委託23!$C$31</f>
        <v>30</v>
      </c>
      <c r="AG26" s="134">
        <f>再委託23!$F$31</f>
        <v>0</v>
      </c>
      <c r="AH26" s="136">
        <f>再委託23!$B$19</f>
        <v>0</v>
      </c>
      <c r="AI26" s="137">
        <f>再委託23!$E$36</f>
        <v>0</v>
      </c>
      <c r="AJ26" s="138">
        <f>再委託23!$F$36</f>
        <v>0</v>
      </c>
      <c r="AK26" s="138">
        <f>再委託23!$B$36</f>
        <v>0</v>
      </c>
      <c r="AL26" s="138">
        <f>再委託23!$A$36</f>
        <v>0</v>
      </c>
      <c r="AM26" s="138">
        <f>再委託23!$A$38</f>
        <v>0</v>
      </c>
      <c r="AN26" s="138">
        <f>再委託23!$B$38</f>
        <v>0</v>
      </c>
      <c r="AO26" s="139">
        <f>再委託23!$E$38</f>
        <v>0</v>
      </c>
      <c r="AP26" s="130">
        <f>再委託23!$E$42</f>
        <v>0</v>
      </c>
      <c r="AQ26" s="130">
        <f>再委託23!$F$42</f>
        <v>0</v>
      </c>
      <c r="AR26" s="138">
        <f>再委託23!$B$42</f>
        <v>0</v>
      </c>
      <c r="AS26" s="138">
        <f>再委託23!$A$42</f>
        <v>0</v>
      </c>
      <c r="AT26" s="138">
        <f>再委託23!$A$44</f>
        <v>0</v>
      </c>
      <c r="AU26" s="138">
        <f>再委託23!$B$44</f>
        <v>0</v>
      </c>
      <c r="AV26" s="139">
        <f>再委託23!$E$44</f>
        <v>0</v>
      </c>
      <c r="AW26" s="130">
        <f>再委託23!$B$48</f>
        <v>0</v>
      </c>
      <c r="AX26" s="130">
        <f>再委託23!$A$48</f>
        <v>0</v>
      </c>
      <c r="AY26" s="130">
        <f>再委託23!$A$50</f>
        <v>0</v>
      </c>
      <c r="AZ26" s="130">
        <f>再委託23!$B$50</f>
        <v>0</v>
      </c>
      <c r="BA26" s="130">
        <f>再委託23!$E$50</f>
        <v>0</v>
      </c>
      <c r="BB26" s="130">
        <f>再委託23!$B$54</f>
        <v>0</v>
      </c>
      <c r="BC26" s="130">
        <f>再委託23!$A$54</f>
        <v>0</v>
      </c>
      <c r="BD26" s="140">
        <f>再委託23!$A$56</f>
        <v>0</v>
      </c>
      <c r="BE26" s="140">
        <f>再委託23!$B$56</f>
        <v>0</v>
      </c>
      <c r="BF26" s="130">
        <f>再委託23!$E$56</f>
        <v>0</v>
      </c>
      <c r="BG26" s="130">
        <f>再委託23!$B$60</f>
        <v>0</v>
      </c>
      <c r="BH26" s="130">
        <f>再委託23!$A$60</f>
        <v>0</v>
      </c>
      <c r="BI26" s="140">
        <f>再委託23!$A$62</f>
        <v>0</v>
      </c>
      <c r="BJ26" s="140">
        <f>再委託23!$B$62</f>
        <v>0</v>
      </c>
      <c r="BK26" s="133">
        <f>再委託23!$E$62</f>
        <v>0</v>
      </c>
      <c r="BL26" s="130"/>
      <c r="BM26" s="141" t="s">
        <v>103</v>
      </c>
    </row>
    <row r="27" spans="1:65" s="126" customFormat="1" ht="17.25" customHeight="1">
      <c r="A27" s="114" t="s">
        <v>154</v>
      </c>
      <c r="B27" s="142" t="str">
        <f>再委託24!$F$1</f>
        <v>AMED記入</v>
      </c>
      <c r="C27" s="143" t="s">
        <v>106</v>
      </c>
      <c r="D27" s="144" t="s">
        <v>106</v>
      </c>
      <c r="E27" s="145" t="s">
        <v>106</v>
      </c>
      <c r="F27" s="130">
        <f>再委託24!$B$3</f>
        <v>0</v>
      </c>
      <c r="G27" s="130">
        <f>再委託24!$B$8</f>
        <v>0</v>
      </c>
      <c r="H27" s="130">
        <f>再委託24!$B$9</f>
        <v>0</v>
      </c>
      <c r="I27" s="131" t="str">
        <f>再委託24!$B$4</f>
        <v>選択してください</v>
      </c>
      <c r="J27" s="131">
        <f>再委託24!$B$10</f>
        <v>0</v>
      </c>
      <c r="K27" s="131">
        <f>再委託24!$B$18</f>
        <v>0</v>
      </c>
      <c r="L27" s="131">
        <f>再委託24!$B$16</f>
        <v>0</v>
      </c>
      <c r="M27" s="131">
        <f>再委託24!$B$15</f>
        <v>0</v>
      </c>
      <c r="N27" s="131">
        <f>再委託24!$B$17</f>
        <v>0</v>
      </c>
      <c r="O27" s="131">
        <f>再委託24!$F$18</f>
        <v>0</v>
      </c>
      <c r="P27" s="131">
        <f>再委託24!$F$17</f>
        <v>0</v>
      </c>
      <c r="Q27" s="167">
        <f>再委託24!$B$12</f>
        <v>43556</v>
      </c>
      <c r="R27" s="167">
        <f>再委託24!$B$13</f>
        <v>0</v>
      </c>
      <c r="S27" s="167">
        <f>再委託24!$B$14</f>
        <v>0</v>
      </c>
      <c r="T27" s="167">
        <f>再委託24!$E$14</f>
        <v>0</v>
      </c>
      <c r="U27" s="167">
        <f>再委託24!$E$13</f>
        <v>0</v>
      </c>
      <c r="V27" s="133">
        <f>再委託24!$B$5</f>
        <v>0</v>
      </c>
      <c r="W27" s="133">
        <f>再委託24!$B$6</f>
        <v>0</v>
      </c>
      <c r="X27" s="133">
        <f>再委託24!$B$7</f>
        <v>0</v>
      </c>
      <c r="Y27" s="132">
        <f t="shared" si="1"/>
        <v>0</v>
      </c>
      <c r="Z27" s="132">
        <f t="shared" si="3"/>
        <v>0</v>
      </c>
      <c r="AA27" s="134">
        <f>再委託24!$F$22</f>
        <v>0</v>
      </c>
      <c r="AB27" s="134">
        <f>再委託24!$F$24</f>
        <v>0</v>
      </c>
      <c r="AC27" s="134">
        <f>再委託24!$F$25</f>
        <v>0</v>
      </c>
      <c r="AD27" s="134">
        <f>再委託24!$F$27</f>
        <v>0</v>
      </c>
      <c r="AE27" s="134">
        <f>再委託24!$F$30</f>
        <v>0</v>
      </c>
      <c r="AF27" s="135">
        <f>再委託24!$C$31</f>
        <v>30</v>
      </c>
      <c r="AG27" s="134">
        <f>再委託24!$F$31</f>
        <v>0</v>
      </c>
      <c r="AH27" s="136">
        <f>再委託24!$B$19</f>
        <v>0</v>
      </c>
      <c r="AI27" s="137">
        <f>再委託24!$E$36</f>
        <v>0</v>
      </c>
      <c r="AJ27" s="138">
        <f>再委託24!$F$36</f>
        <v>0</v>
      </c>
      <c r="AK27" s="138">
        <f>再委託24!$B$36</f>
        <v>0</v>
      </c>
      <c r="AL27" s="138">
        <f>再委託24!$A$36</f>
        <v>0</v>
      </c>
      <c r="AM27" s="138">
        <f>再委託24!$A$38</f>
        <v>0</v>
      </c>
      <c r="AN27" s="138">
        <f>再委託24!$B$38</f>
        <v>0</v>
      </c>
      <c r="AO27" s="139">
        <f>再委託24!$E$38</f>
        <v>0</v>
      </c>
      <c r="AP27" s="130">
        <f>再委託24!$E$42</f>
        <v>0</v>
      </c>
      <c r="AQ27" s="130">
        <f>再委託24!$F$42</f>
        <v>0</v>
      </c>
      <c r="AR27" s="138">
        <f>再委託24!$B$42</f>
        <v>0</v>
      </c>
      <c r="AS27" s="138">
        <f>再委託24!$A$42</f>
        <v>0</v>
      </c>
      <c r="AT27" s="138">
        <f>再委託24!$A$44</f>
        <v>0</v>
      </c>
      <c r="AU27" s="138">
        <f>再委託24!$B$44</f>
        <v>0</v>
      </c>
      <c r="AV27" s="139">
        <f>再委託24!$E$44</f>
        <v>0</v>
      </c>
      <c r="AW27" s="130">
        <f>再委託24!$B$48</f>
        <v>0</v>
      </c>
      <c r="AX27" s="130">
        <f>再委託24!$A$48</f>
        <v>0</v>
      </c>
      <c r="AY27" s="130">
        <f>再委託24!$A$50</f>
        <v>0</v>
      </c>
      <c r="AZ27" s="130">
        <f>再委託24!$B$50</f>
        <v>0</v>
      </c>
      <c r="BA27" s="130">
        <f>再委託24!$E$50</f>
        <v>0</v>
      </c>
      <c r="BB27" s="130">
        <f>再委託24!$B$54</f>
        <v>0</v>
      </c>
      <c r="BC27" s="130">
        <f>再委託24!$A$54</f>
        <v>0</v>
      </c>
      <c r="BD27" s="140">
        <f>再委託24!$A$56</f>
        <v>0</v>
      </c>
      <c r="BE27" s="140">
        <f>再委託24!$B$56</f>
        <v>0</v>
      </c>
      <c r="BF27" s="130">
        <f>再委託24!$E$56</f>
        <v>0</v>
      </c>
      <c r="BG27" s="130">
        <f>再委託24!$B$60</f>
        <v>0</v>
      </c>
      <c r="BH27" s="130">
        <f>再委託24!$A$60</f>
        <v>0</v>
      </c>
      <c r="BI27" s="140">
        <f>再委託24!$A$62</f>
        <v>0</v>
      </c>
      <c r="BJ27" s="140">
        <f>再委託24!$B$62</f>
        <v>0</v>
      </c>
      <c r="BK27" s="133">
        <f>再委託24!$E$62</f>
        <v>0</v>
      </c>
      <c r="BL27" s="130"/>
      <c r="BM27" s="141" t="s">
        <v>103</v>
      </c>
    </row>
    <row r="28" spans="1:65" s="126" customFormat="1" ht="17.25" customHeight="1">
      <c r="A28" s="114" t="s">
        <v>155</v>
      </c>
      <c r="B28" s="142" t="str">
        <f>再委託25!$F$1</f>
        <v>AMED記入</v>
      </c>
      <c r="C28" s="143" t="s">
        <v>106</v>
      </c>
      <c r="D28" s="144" t="s">
        <v>106</v>
      </c>
      <c r="E28" s="145" t="s">
        <v>106</v>
      </c>
      <c r="F28" s="130">
        <f>再委託25!$B$3</f>
        <v>0</v>
      </c>
      <c r="G28" s="130">
        <f>再委託25!$B$8</f>
        <v>0</v>
      </c>
      <c r="H28" s="130">
        <f>再委託25!$B$9</f>
        <v>0</v>
      </c>
      <c r="I28" s="131" t="str">
        <f>再委託25!$B$4</f>
        <v>選択してください</v>
      </c>
      <c r="J28" s="131">
        <f>再委託25!$B$10</f>
        <v>0</v>
      </c>
      <c r="K28" s="131">
        <f>再委託25!$B$18</f>
        <v>0</v>
      </c>
      <c r="L28" s="131">
        <f>再委託25!$B$16</f>
        <v>0</v>
      </c>
      <c r="M28" s="131">
        <f>再委託25!$B$15</f>
        <v>0</v>
      </c>
      <c r="N28" s="131">
        <f>再委託25!$B$17</f>
        <v>0</v>
      </c>
      <c r="O28" s="131">
        <f>再委託25!$F$18</f>
        <v>0</v>
      </c>
      <c r="P28" s="131">
        <f>再委託25!$F$17</f>
        <v>0</v>
      </c>
      <c r="Q28" s="167">
        <f>再委託25!$B$12</f>
        <v>43556</v>
      </c>
      <c r="R28" s="167">
        <f>再委託25!$B$13</f>
        <v>0</v>
      </c>
      <c r="S28" s="167">
        <f>再委託25!$B$14</f>
        <v>0</v>
      </c>
      <c r="T28" s="167">
        <f>再委託25!$E$14</f>
        <v>0</v>
      </c>
      <c r="U28" s="167">
        <f>再委託25!$E$13</f>
        <v>0</v>
      </c>
      <c r="V28" s="133">
        <f>再委託25!$B$5</f>
        <v>0</v>
      </c>
      <c r="W28" s="133">
        <f>再委託25!$B$6</f>
        <v>0</v>
      </c>
      <c r="X28" s="133">
        <f>再委託25!$B$7</f>
        <v>0</v>
      </c>
      <c r="Y28" s="132">
        <f t="shared" si="1"/>
        <v>0</v>
      </c>
      <c r="Z28" s="132">
        <f t="shared" si="3"/>
        <v>0</v>
      </c>
      <c r="AA28" s="134">
        <f>再委託25!$F$22</f>
        <v>0</v>
      </c>
      <c r="AB28" s="134">
        <f>再委託25!$F$24</f>
        <v>0</v>
      </c>
      <c r="AC28" s="134">
        <f>再委託25!$F$25</f>
        <v>0</v>
      </c>
      <c r="AD28" s="134">
        <f>再委託25!$F$27</f>
        <v>0</v>
      </c>
      <c r="AE28" s="134">
        <f>再委託25!$F$30</f>
        <v>0</v>
      </c>
      <c r="AF28" s="135">
        <f>再委託25!$C$31</f>
        <v>30</v>
      </c>
      <c r="AG28" s="134">
        <f>再委託25!$F$31</f>
        <v>0</v>
      </c>
      <c r="AH28" s="136">
        <f>再委託25!$B$19</f>
        <v>0</v>
      </c>
      <c r="AI28" s="137">
        <f>再委託25!$E$36</f>
        <v>0</v>
      </c>
      <c r="AJ28" s="138">
        <f>再委託25!$F$36</f>
        <v>0</v>
      </c>
      <c r="AK28" s="138">
        <f>再委託25!$B$36</f>
        <v>0</v>
      </c>
      <c r="AL28" s="138">
        <f>再委託25!$A$36</f>
        <v>0</v>
      </c>
      <c r="AM28" s="138">
        <f>再委託25!$A$38</f>
        <v>0</v>
      </c>
      <c r="AN28" s="138">
        <f>再委託25!$B$38</f>
        <v>0</v>
      </c>
      <c r="AO28" s="139">
        <f>再委託25!$E$38</f>
        <v>0</v>
      </c>
      <c r="AP28" s="130">
        <f>再委託25!$E$42</f>
        <v>0</v>
      </c>
      <c r="AQ28" s="130">
        <f>再委託25!$F$42</f>
        <v>0</v>
      </c>
      <c r="AR28" s="138">
        <f>再委託25!$B$42</f>
        <v>0</v>
      </c>
      <c r="AS28" s="138">
        <f>再委託25!$A$42</f>
        <v>0</v>
      </c>
      <c r="AT28" s="138">
        <f>再委託25!$A$44</f>
        <v>0</v>
      </c>
      <c r="AU28" s="138">
        <f>再委託25!$B$44</f>
        <v>0</v>
      </c>
      <c r="AV28" s="139">
        <f>再委託25!$E$44</f>
        <v>0</v>
      </c>
      <c r="AW28" s="130">
        <f>再委託25!$B$48</f>
        <v>0</v>
      </c>
      <c r="AX28" s="130">
        <f>再委託25!$A$48</f>
        <v>0</v>
      </c>
      <c r="AY28" s="130">
        <f>再委託25!$A$50</f>
        <v>0</v>
      </c>
      <c r="AZ28" s="130">
        <f>再委託25!$B$50</f>
        <v>0</v>
      </c>
      <c r="BA28" s="130">
        <f>再委託25!$E$50</f>
        <v>0</v>
      </c>
      <c r="BB28" s="130">
        <f>再委託25!$B$54</f>
        <v>0</v>
      </c>
      <c r="BC28" s="130">
        <f>再委託25!$A$54</f>
        <v>0</v>
      </c>
      <c r="BD28" s="140">
        <f>再委託25!$A$56</f>
        <v>0</v>
      </c>
      <c r="BE28" s="140">
        <f>再委託25!$B$56</f>
        <v>0</v>
      </c>
      <c r="BF28" s="130">
        <f>再委託25!$E$56</f>
        <v>0</v>
      </c>
      <c r="BG28" s="130">
        <f>再委託25!$B$60</f>
        <v>0</v>
      </c>
      <c r="BH28" s="130">
        <f>再委託25!$A$60</f>
        <v>0</v>
      </c>
      <c r="BI28" s="140">
        <f>再委託25!$A$62</f>
        <v>0</v>
      </c>
      <c r="BJ28" s="140">
        <f>再委託25!$B$62</f>
        <v>0</v>
      </c>
      <c r="BK28" s="133">
        <f>再委託25!$E$62</f>
        <v>0</v>
      </c>
      <c r="BL28" s="130"/>
      <c r="BM28" s="141" t="s">
        <v>103</v>
      </c>
    </row>
    <row r="29" spans="1:65" s="126" customFormat="1" ht="17.25" customHeight="1">
      <c r="A29" s="114" t="s">
        <v>156</v>
      </c>
      <c r="B29" s="142" t="str">
        <f>再委託26!$F$1</f>
        <v>AMED記入</v>
      </c>
      <c r="C29" s="143" t="s">
        <v>106</v>
      </c>
      <c r="D29" s="144" t="s">
        <v>106</v>
      </c>
      <c r="E29" s="145" t="s">
        <v>106</v>
      </c>
      <c r="F29" s="130">
        <f>再委託26!$B$3</f>
        <v>0</v>
      </c>
      <c r="G29" s="130">
        <f>再委託26!$B$8</f>
        <v>0</v>
      </c>
      <c r="H29" s="130">
        <f>再委託26!$B$9</f>
        <v>0</v>
      </c>
      <c r="I29" s="131" t="str">
        <f>再委託26!$B$4</f>
        <v>選択してください</v>
      </c>
      <c r="J29" s="131">
        <f>再委託26!$B$10</f>
        <v>0</v>
      </c>
      <c r="K29" s="131">
        <f>再委託26!$B$18</f>
        <v>0</v>
      </c>
      <c r="L29" s="131">
        <f>再委託26!$B$16</f>
        <v>0</v>
      </c>
      <c r="M29" s="131">
        <f>再委託26!$B$15</f>
        <v>0</v>
      </c>
      <c r="N29" s="131">
        <f>再委託26!$B$17</f>
        <v>0</v>
      </c>
      <c r="O29" s="131">
        <f>再委託26!$F$18</f>
        <v>0</v>
      </c>
      <c r="P29" s="131">
        <f>再委託26!$F$17</f>
        <v>0</v>
      </c>
      <c r="Q29" s="167">
        <f>再委託26!$B$12</f>
        <v>43556</v>
      </c>
      <c r="R29" s="167">
        <f>再委託26!$B$13</f>
        <v>0</v>
      </c>
      <c r="S29" s="167">
        <f>再委託26!$B$14</f>
        <v>0</v>
      </c>
      <c r="T29" s="167">
        <f>再委託26!$E$14</f>
        <v>0</v>
      </c>
      <c r="U29" s="167">
        <f>再委託26!$E$13</f>
        <v>0</v>
      </c>
      <c r="V29" s="133">
        <f>再委託26!$B$5</f>
        <v>0</v>
      </c>
      <c r="W29" s="133">
        <f>再委託26!$B$6</f>
        <v>0</v>
      </c>
      <c r="X29" s="133">
        <f>再委託26!$B$7</f>
        <v>0</v>
      </c>
      <c r="Y29" s="132">
        <f t="shared" si="1"/>
        <v>0</v>
      </c>
      <c r="Z29" s="132">
        <f t="shared" si="3"/>
        <v>0</v>
      </c>
      <c r="AA29" s="134">
        <f>再委託26!$F$22</f>
        <v>0</v>
      </c>
      <c r="AB29" s="134">
        <f>再委託26!$F$24</f>
        <v>0</v>
      </c>
      <c r="AC29" s="134">
        <f>再委託26!$F$25</f>
        <v>0</v>
      </c>
      <c r="AD29" s="134">
        <f>再委託26!$F$27</f>
        <v>0</v>
      </c>
      <c r="AE29" s="134">
        <f>再委託26!$F$30</f>
        <v>0</v>
      </c>
      <c r="AF29" s="135">
        <f>再委託26!$C$31</f>
        <v>30</v>
      </c>
      <c r="AG29" s="134">
        <f>再委託26!$F$31</f>
        <v>0</v>
      </c>
      <c r="AH29" s="136">
        <f>再委託26!$B$19</f>
        <v>0</v>
      </c>
      <c r="AI29" s="137">
        <f>再委託26!$E$36</f>
        <v>0</v>
      </c>
      <c r="AJ29" s="138">
        <f>再委託26!$F$36</f>
        <v>0</v>
      </c>
      <c r="AK29" s="138">
        <f>再委託26!$B$36</f>
        <v>0</v>
      </c>
      <c r="AL29" s="138">
        <f>再委託26!$A$36</f>
        <v>0</v>
      </c>
      <c r="AM29" s="138">
        <f>再委託26!$A$38</f>
        <v>0</v>
      </c>
      <c r="AN29" s="138">
        <f>再委託26!$B$38</f>
        <v>0</v>
      </c>
      <c r="AO29" s="139">
        <f>再委託26!$E$38</f>
        <v>0</v>
      </c>
      <c r="AP29" s="130">
        <f>再委託26!$E$42</f>
        <v>0</v>
      </c>
      <c r="AQ29" s="130">
        <f>再委託26!$F$42</f>
        <v>0</v>
      </c>
      <c r="AR29" s="138">
        <f>再委託26!$B$42</f>
        <v>0</v>
      </c>
      <c r="AS29" s="138">
        <f>再委託26!$A$42</f>
        <v>0</v>
      </c>
      <c r="AT29" s="138">
        <f>再委託26!$A$44</f>
        <v>0</v>
      </c>
      <c r="AU29" s="138">
        <f>再委託26!$B$44</f>
        <v>0</v>
      </c>
      <c r="AV29" s="139">
        <f>再委託26!$E$44</f>
        <v>0</v>
      </c>
      <c r="AW29" s="130">
        <f>再委託26!$B$48</f>
        <v>0</v>
      </c>
      <c r="AX29" s="130">
        <f>再委託26!$A$48</f>
        <v>0</v>
      </c>
      <c r="AY29" s="130">
        <f>再委託26!$A$50</f>
        <v>0</v>
      </c>
      <c r="AZ29" s="130">
        <f>再委託26!$B$50</f>
        <v>0</v>
      </c>
      <c r="BA29" s="130">
        <f>再委託26!$E$50</f>
        <v>0</v>
      </c>
      <c r="BB29" s="130">
        <f>再委託26!$B$54</f>
        <v>0</v>
      </c>
      <c r="BC29" s="130">
        <f>再委託26!$A$54</f>
        <v>0</v>
      </c>
      <c r="BD29" s="140">
        <f>再委託26!$A$56</f>
        <v>0</v>
      </c>
      <c r="BE29" s="140">
        <f>再委託26!$B$56</f>
        <v>0</v>
      </c>
      <c r="BF29" s="130">
        <f>再委託26!$E$56</f>
        <v>0</v>
      </c>
      <c r="BG29" s="130">
        <f>再委託26!$B$60</f>
        <v>0</v>
      </c>
      <c r="BH29" s="130">
        <f>再委託26!$A$60</f>
        <v>0</v>
      </c>
      <c r="BI29" s="140">
        <f>再委託26!$A$62</f>
        <v>0</v>
      </c>
      <c r="BJ29" s="140">
        <f>再委託26!$B$62</f>
        <v>0</v>
      </c>
      <c r="BK29" s="133">
        <f>再委託26!$E$62</f>
        <v>0</v>
      </c>
      <c r="BL29" s="130"/>
      <c r="BM29" s="141" t="s">
        <v>103</v>
      </c>
    </row>
    <row r="30" spans="1:65" s="126" customFormat="1" ht="17.25" customHeight="1">
      <c r="A30" s="114" t="s">
        <v>157</v>
      </c>
      <c r="B30" s="142" t="str">
        <f>再委託27!$F$1</f>
        <v>AMED記入</v>
      </c>
      <c r="C30" s="143" t="s">
        <v>106</v>
      </c>
      <c r="D30" s="144" t="s">
        <v>106</v>
      </c>
      <c r="E30" s="145" t="s">
        <v>106</v>
      </c>
      <c r="F30" s="130">
        <f>再委託27!$B$3</f>
        <v>0</v>
      </c>
      <c r="G30" s="130">
        <f>再委託27!$B$8</f>
        <v>0</v>
      </c>
      <c r="H30" s="130">
        <f>再委託27!$B$9</f>
        <v>0</v>
      </c>
      <c r="I30" s="131" t="str">
        <f>再委託27!$B$4</f>
        <v>選択してください</v>
      </c>
      <c r="J30" s="131">
        <f>再委託27!$B$10</f>
        <v>0</v>
      </c>
      <c r="K30" s="131">
        <f>再委託27!$B$18</f>
        <v>0</v>
      </c>
      <c r="L30" s="131">
        <f>再委託27!$B$16</f>
        <v>0</v>
      </c>
      <c r="M30" s="131">
        <f>再委託27!$B$15</f>
        <v>0</v>
      </c>
      <c r="N30" s="131">
        <f>再委託27!$B$17</f>
        <v>0</v>
      </c>
      <c r="O30" s="131">
        <f>再委託27!$F$18</f>
        <v>0</v>
      </c>
      <c r="P30" s="131">
        <f>再委託27!$F$17</f>
        <v>0</v>
      </c>
      <c r="Q30" s="167">
        <f>再委託27!$B$12</f>
        <v>43556</v>
      </c>
      <c r="R30" s="167">
        <f>再委託27!$B$13</f>
        <v>0</v>
      </c>
      <c r="S30" s="167">
        <f>再委託27!$B$14</f>
        <v>0</v>
      </c>
      <c r="T30" s="167">
        <f>再委託27!$E$14</f>
        <v>0</v>
      </c>
      <c r="U30" s="167">
        <f>再委託27!$E$13</f>
        <v>0</v>
      </c>
      <c r="V30" s="133">
        <f>再委託27!$B$5</f>
        <v>0</v>
      </c>
      <c r="W30" s="133">
        <f>再委託27!$B$6</f>
        <v>0</v>
      </c>
      <c r="X30" s="133">
        <f>再委託27!$B$7</f>
        <v>0</v>
      </c>
      <c r="Y30" s="132">
        <f t="shared" si="1"/>
        <v>0</v>
      </c>
      <c r="Z30" s="132">
        <f t="shared" si="3"/>
        <v>0</v>
      </c>
      <c r="AA30" s="134">
        <f>再委託27!$F$22</f>
        <v>0</v>
      </c>
      <c r="AB30" s="134">
        <f>再委託27!$F$24</f>
        <v>0</v>
      </c>
      <c r="AC30" s="134">
        <f>再委託27!$F$25</f>
        <v>0</v>
      </c>
      <c r="AD30" s="134">
        <f>再委託27!$F$27</f>
        <v>0</v>
      </c>
      <c r="AE30" s="134">
        <f>再委託27!$F$30</f>
        <v>0</v>
      </c>
      <c r="AF30" s="135">
        <f>再委託27!$C$31</f>
        <v>30</v>
      </c>
      <c r="AG30" s="134">
        <f>再委託27!$F$31</f>
        <v>0</v>
      </c>
      <c r="AH30" s="136">
        <f>再委託27!$B$19</f>
        <v>0</v>
      </c>
      <c r="AI30" s="137">
        <f>再委託27!$E$36</f>
        <v>0</v>
      </c>
      <c r="AJ30" s="138">
        <f>再委託27!$F$36</f>
        <v>0</v>
      </c>
      <c r="AK30" s="138">
        <f>再委託27!$B$36</f>
        <v>0</v>
      </c>
      <c r="AL30" s="138">
        <f>再委託27!$A$36</f>
        <v>0</v>
      </c>
      <c r="AM30" s="138">
        <f>再委託27!$A$38</f>
        <v>0</v>
      </c>
      <c r="AN30" s="138">
        <f>再委託27!$B$38</f>
        <v>0</v>
      </c>
      <c r="AO30" s="139">
        <f>再委託27!$E$38</f>
        <v>0</v>
      </c>
      <c r="AP30" s="130">
        <f>再委託27!$E$42</f>
        <v>0</v>
      </c>
      <c r="AQ30" s="130">
        <f>再委託27!$F$42</f>
        <v>0</v>
      </c>
      <c r="AR30" s="138">
        <f>再委託27!$B$42</f>
        <v>0</v>
      </c>
      <c r="AS30" s="138">
        <f>再委託27!$A$42</f>
        <v>0</v>
      </c>
      <c r="AT30" s="138">
        <f>再委託27!$A$44</f>
        <v>0</v>
      </c>
      <c r="AU30" s="138">
        <f>再委託27!$B$44</f>
        <v>0</v>
      </c>
      <c r="AV30" s="139">
        <f>再委託27!$E$44</f>
        <v>0</v>
      </c>
      <c r="AW30" s="130">
        <f>再委託27!$B$48</f>
        <v>0</v>
      </c>
      <c r="AX30" s="130">
        <f>再委託27!$A$48</f>
        <v>0</v>
      </c>
      <c r="AY30" s="130">
        <f>再委託27!$A$50</f>
        <v>0</v>
      </c>
      <c r="AZ30" s="130">
        <f>再委託27!$B$50</f>
        <v>0</v>
      </c>
      <c r="BA30" s="130">
        <f>再委託27!$E$50</f>
        <v>0</v>
      </c>
      <c r="BB30" s="130">
        <f>再委託27!$B$54</f>
        <v>0</v>
      </c>
      <c r="BC30" s="130">
        <f>再委託27!$A$54</f>
        <v>0</v>
      </c>
      <c r="BD30" s="140">
        <f>再委託27!$A$56</f>
        <v>0</v>
      </c>
      <c r="BE30" s="140">
        <f>再委託27!$B$56</f>
        <v>0</v>
      </c>
      <c r="BF30" s="130">
        <f>再委託27!$E$56</f>
        <v>0</v>
      </c>
      <c r="BG30" s="130">
        <f>再委託27!$B$60</f>
        <v>0</v>
      </c>
      <c r="BH30" s="130">
        <f>再委託27!$A$60</f>
        <v>0</v>
      </c>
      <c r="BI30" s="140">
        <f>再委託27!$A$62</f>
        <v>0</v>
      </c>
      <c r="BJ30" s="140">
        <f>再委託27!$B$62</f>
        <v>0</v>
      </c>
      <c r="BK30" s="133">
        <f>再委託27!$E$62</f>
        <v>0</v>
      </c>
      <c r="BL30" s="130"/>
      <c r="BM30" s="141" t="s">
        <v>103</v>
      </c>
    </row>
    <row r="31" spans="1:65" s="126" customFormat="1" ht="17.25" customHeight="1">
      <c r="A31" s="114" t="s">
        <v>158</v>
      </c>
      <c r="B31" s="142" t="str">
        <f>再委託28!$F$1</f>
        <v>AMED記入</v>
      </c>
      <c r="C31" s="143" t="s">
        <v>106</v>
      </c>
      <c r="D31" s="144" t="s">
        <v>106</v>
      </c>
      <c r="E31" s="145" t="s">
        <v>106</v>
      </c>
      <c r="F31" s="130">
        <f>再委託28!$B$3</f>
        <v>0</v>
      </c>
      <c r="G31" s="130">
        <f>再委託28!$B$8</f>
        <v>0</v>
      </c>
      <c r="H31" s="130">
        <f>再委託28!$B$9</f>
        <v>0</v>
      </c>
      <c r="I31" s="131" t="str">
        <f>再委託28!$B$4</f>
        <v>選択してください</v>
      </c>
      <c r="J31" s="131">
        <f>再委託28!$B$10</f>
        <v>0</v>
      </c>
      <c r="K31" s="131">
        <f>再委託28!$B$18</f>
        <v>0</v>
      </c>
      <c r="L31" s="131">
        <f>再委託28!$B$16</f>
        <v>0</v>
      </c>
      <c r="M31" s="131">
        <f>再委託28!$B$15</f>
        <v>0</v>
      </c>
      <c r="N31" s="131">
        <f>再委託28!$B$17</f>
        <v>0</v>
      </c>
      <c r="O31" s="131">
        <f>再委託28!$F$18</f>
        <v>0</v>
      </c>
      <c r="P31" s="131">
        <f>再委託28!$F$17</f>
        <v>0</v>
      </c>
      <c r="Q31" s="167">
        <f>再委託28!$B$12</f>
        <v>43556</v>
      </c>
      <c r="R31" s="167">
        <f>再委託28!$B$13</f>
        <v>0</v>
      </c>
      <c r="S31" s="167">
        <f>再委託28!$B$14</f>
        <v>0</v>
      </c>
      <c r="T31" s="167">
        <f>再委託28!$E$14</f>
        <v>0</v>
      </c>
      <c r="U31" s="167">
        <f>再委託28!$E$13</f>
        <v>0</v>
      </c>
      <c r="V31" s="133">
        <f>再委託28!$B$5</f>
        <v>0</v>
      </c>
      <c r="W31" s="133">
        <f>再委託28!$B$6</f>
        <v>0</v>
      </c>
      <c r="X31" s="133">
        <f>再委託28!$B$7</f>
        <v>0</v>
      </c>
      <c r="Y31" s="132">
        <f t="shared" si="1"/>
        <v>0</v>
      </c>
      <c r="Z31" s="132">
        <f t="shared" si="3"/>
        <v>0</v>
      </c>
      <c r="AA31" s="134">
        <f>再委託28!$F$22</f>
        <v>0</v>
      </c>
      <c r="AB31" s="134">
        <f>再委託28!$F$24</f>
        <v>0</v>
      </c>
      <c r="AC31" s="134">
        <f>再委託28!$F$25</f>
        <v>0</v>
      </c>
      <c r="AD31" s="134">
        <f>再委託28!$F$27</f>
        <v>0</v>
      </c>
      <c r="AE31" s="134">
        <f>再委託28!$F$30</f>
        <v>0</v>
      </c>
      <c r="AF31" s="135">
        <f>再委託28!$C$31</f>
        <v>30</v>
      </c>
      <c r="AG31" s="134">
        <f>再委託28!$F$31</f>
        <v>0</v>
      </c>
      <c r="AH31" s="136">
        <f>再委託28!$B$19</f>
        <v>0</v>
      </c>
      <c r="AI31" s="137">
        <f>再委託28!$E$36</f>
        <v>0</v>
      </c>
      <c r="AJ31" s="138">
        <f>再委託28!$F$36</f>
        <v>0</v>
      </c>
      <c r="AK31" s="138">
        <f>再委託28!$B$36</f>
        <v>0</v>
      </c>
      <c r="AL31" s="138">
        <f>再委託28!$A$36</f>
        <v>0</v>
      </c>
      <c r="AM31" s="138">
        <f>再委託28!$A$38</f>
        <v>0</v>
      </c>
      <c r="AN31" s="138">
        <f>再委託28!$B$38</f>
        <v>0</v>
      </c>
      <c r="AO31" s="139">
        <f>再委託28!$E$38</f>
        <v>0</v>
      </c>
      <c r="AP31" s="130">
        <f>再委託28!$E$42</f>
        <v>0</v>
      </c>
      <c r="AQ31" s="130">
        <f>再委託28!$F$42</f>
        <v>0</v>
      </c>
      <c r="AR31" s="138">
        <f>再委託28!$B$42</f>
        <v>0</v>
      </c>
      <c r="AS31" s="138">
        <f>再委託28!$A$42</f>
        <v>0</v>
      </c>
      <c r="AT31" s="138">
        <f>再委託28!$A$44</f>
        <v>0</v>
      </c>
      <c r="AU31" s="138">
        <f>再委託28!$B$44</f>
        <v>0</v>
      </c>
      <c r="AV31" s="139">
        <f>再委託28!$E$44</f>
        <v>0</v>
      </c>
      <c r="AW31" s="130">
        <f>再委託28!$B$48</f>
        <v>0</v>
      </c>
      <c r="AX31" s="130">
        <f>再委託28!$A$48</f>
        <v>0</v>
      </c>
      <c r="AY31" s="130">
        <f>再委託28!$A$50</f>
        <v>0</v>
      </c>
      <c r="AZ31" s="130">
        <f>再委託28!$B$50</f>
        <v>0</v>
      </c>
      <c r="BA31" s="130">
        <f>再委託28!$E$50</f>
        <v>0</v>
      </c>
      <c r="BB31" s="130">
        <f>再委託28!$B$54</f>
        <v>0</v>
      </c>
      <c r="BC31" s="130">
        <f>再委託28!$A$54</f>
        <v>0</v>
      </c>
      <c r="BD31" s="140">
        <f>再委託28!$A$56</f>
        <v>0</v>
      </c>
      <c r="BE31" s="140">
        <f>再委託28!$B$56</f>
        <v>0</v>
      </c>
      <c r="BF31" s="130">
        <f>再委託28!$E$56</f>
        <v>0</v>
      </c>
      <c r="BG31" s="130">
        <f>再委託28!$B$60</f>
        <v>0</v>
      </c>
      <c r="BH31" s="130">
        <f>再委託28!$A$60</f>
        <v>0</v>
      </c>
      <c r="BI31" s="140">
        <f>再委託28!$A$62</f>
        <v>0</v>
      </c>
      <c r="BJ31" s="140">
        <f>再委託28!$B$62</f>
        <v>0</v>
      </c>
      <c r="BK31" s="133">
        <f>再委託28!$E$62</f>
        <v>0</v>
      </c>
      <c r="BL31" s="130"/>
      <c r="BM31" s="141" t="s">
        <v>103</v>
      </c>
    </row>
    <row r="32" spans="1:65" s="126" customFormat="1" ht="17.25" customHeight="1">
      <c r="A32" s="114" t="s">
        <v>159</v>
      </c>
      <c r="B32" s="142" t="str">
        <f>再委託29!$F$1</f>
        <v>AMED記入</v>
      </c>
      <c r="C32" s="143" t="s">
        <v>106</v>
      </c>
      <c r="D32" s="144" t="s">
        <v>106</v>
      </c>
      <c r="E32" s="145" t="s">
        <v>106</v>
      </c>
      <c r="F32" s="130">
        <f>再委託29!$B$3</f>
        <v>0</v>
      </c>
      <c r="G32" s="130">
        <f>再委託29!$B$8</f>
        <v>0</v>
      </c>
      <c r="H32" s="130">
        <f>再委託29!$B$9</f>
        <v>0</v>
      </c>
      <c r="I32" s="131" t="str">
        <f>再委託29!$B$4</f>
        <v>選択してください</v>
      </c>
      <c r="J32" s="131">
        <f>再委託29!$B$10</f>
        <v>0</v>
      </c>
      <c r="K32" s="131">
        <f>再委託29!$B$18</f>
        <v>0</v>
      </c>
      <c r="L32" s="131">
        <f>再委託29!$B$16</f>
        <v>0</v>
      </c>
      <c r="M32" s="131">
        <f>再委託29!$B$15</f>
        <v>0</v>
      </c>
      <c r="N32" s="131">
        <f>再委託29!$B$17</f>
        <v>0</v>
      </c>
      <c r="O32" s="131">
        <f>再委託29!$F$18</f>
        <v>0</v>
      </c>
      <c r="P32" s="131">
        <f>再委託29!$F$17</f>
        <v>0</v>
      </c>
      <c r="Q32" s="167">
        <f>再委託29!$B$12</f>
        <v>43556</v>
      </c>
      <c r="R32" s="167">
        <f>再委託29!$B$13</f>
        <v>0</v>
      </c>
      <c r="S32" s="167">
        <f>再委託29!$B$14</f>
        <v>0</v>
      </c>
      <c r="T32" s="167">
        <f>再委託29!$E$14</f>
        <v>0</v>
      </c>
      <c r="U32" s="167">
        <f>再委託29!$E$13</f>
        <v>0</v>
      </c>
      <c r="V32" s="133">
        <f>再委託29!$B$5</f>
        <v>0</v>
      </c>
      <c r="W32" s="133">
        <f>再委託29!$B$6</f>
        <v>0</v>
      </c>
      <c r="X32" s="133">
        <f>再委託29!$B$7</f>
        <v>0</v>
      </c>
      <c r="Y32" s="132">
        <f t="shared" si="1"/>
        <v>0</v>
      </c>
      <c r="Z32" s="132">
        <f t="shared" si="3"/>
        <v>0</v>
      </c>
      <c r="AA32" s="134">
        <f>再委託29!$F$22</f>
        <v>0</v>
      </c>
      <c r="AB32" s="134">
        <f>再委託29!$F$24</f>
        <v>0</v>
      </c>
      <c r="AC32" s="134">
        <f>再委託29!$F$25</f>
        <v>0</v>
      </c>
      <c r="AD32" s="134">
        <f>再委託29!$F$27</f>
        <v>0</v>
      </c>
      <c r="AE32" s="134">
        <f>再委託29!$F$30</f>
        <v>0</v>
      </c>
      <c r="AF32" s="135">
        <f>再委託29!$C$31</f>
        <v>30</v>
      </c>
      <c r="AG32" s="134">
        <f>再委託29!$F$31</f>
        <v>0</v>
      </c>
      <c r="AH32" s="136">
        <f>再委託29!$B$19</f>
        <v>0</v>
      </c>
      <c r="AI32" s="137">
        <f>再委託29!$E$36</f>
        <v>0</v>
      </c>
      <c r="AJ32" s="138">
        <f>再委託29!$F$36</f>
        <v>0</v>
      </c>
      <c r="AK32" s="138">
        <f>再委託29!$B$36</f>
        <v>0</v>
      </c>
      <c r="AL32" s="138">
        <f>再委託29!$A$36</f>
        <v>0</v>
      </c>
      <c r="AM32" s="138">
        <f>再委託29!$A$38</f>
        <v>0</v>
      </c>
      <c r="AN32" s="138">
        <f>再委託29!$B$38</f>
        <v>0</v>
      </c>
      <c r="AO32" s="139">
        <f>再委託29!$E$38</f>
        <v>0</v>
      </c>
      <c r="AP32" s="130">
        <f>再委託29!$E$42</f>
        <v>0</v>
      </c>
      <c r="AQ32" s="130">
        <f>再委託29!$F$42</f>
        <v>0</v>
      </c>
      <c r="AR32" s="138">
        <f>再委託29!$B$42</f>
        <v>0</v>
      </c>
      <c r="AS32" s="138">
        <f>再委託29!$A$42</f>
        <v>0</v>
      </c>
      <c r="AT32" s="138">
        <f>再委託29!$A$44</f>
        <v>0</v>
      </c>
      <c r="AU32" s="138">
        <f>再委託29!$B$44</f>
        <v>0</v>
      </c>
      <c r="AV32" s="139">
        <f>再委託29!$E$44</f>
        <v>0</v>
      </c>
      <c r="AW32" s="130">
        <f>再委託29!$B$48</f>
        <v>0</v>
      </c>
      <c r="AX32" s="130">
        <f>再委託29!$A$48</f>
        <v>0</v>
      </c>
      <c r="AY32" s="130">
        <f>再委託29!$A$50</f>
        <v>0</v>
      </c>
      <c r="AZ32" s="130">
        <f>再委託29!$B$50</f>
        <v>0</v>
      </c>
      <c r="BA32" s="130">
        <f>再委託29!$E$50</f>
        <v>0</v>
      </c>
      <c r="BB32" s="130">
        <f>再委託29!$B$54</f>
        <v>0</v>
      </c>
      <c r="BC32" s="130">
        <f>再委託29!$A$54</f>
        <v>0</v>
      </c>
      <c r="BD32" s="140">
        <f>再委託29!$A$56</f>
        <v>0</v>
      </c>
      <c r="BE32" s="140">
        <f>再委託29!$B$56</f>
        <v>0</v>
      </c>
      <c r="BF32" s="130">
        <f>再委託29!$E$56</f>
        <v>0</v>
      </c>
      <c r="BG32" s="130">
        <f>再委託29!$B$60</f>
        <v>0</v>
      </c>
      <c r="BH32" s="130">
        <f>再委託29!$A$60</f>
        <v>0</v>
      </c>
      <c r="BI32" s="140">
        <f>再委託29!$A$62</f>
        <v>0</v>
      </c>
      <c r="BJ32" s="140">
        <f>再委託29!$B$62</f>
        <v>0</v>
      </c>
      <c r="BK32" s="133">
        <f>再委託29!$E$62</f>
        <v>0</v>
      </c>
      <c r="BL32" s="130"/>
      <c r="BM32" s="141" t="s">
        <v>103</v>
      </c>
    </row>
    <row r="33" spans="1:65" s="126" customFormat="1" ht="17.25" customHeight="1">
      <c r="A33" s="114" t="s">
        <v>160</v>
      </c>
      <c r="B33" s="142" t="str">
        <f>再委託30!$F$1</f>
        <v>AMED記入</v>
      </c>
      <c r="C33" s="143" t="s">
        <v>106</v>
      </c>
      <c r="D33" s="144" t="s">
        <v>106</v>
      </c>
      <c r="E33" s="145" t="s">
        <v>106</v>
      </c>
      <c r="F33" s="130">
        <f>再委託30!$B$3</f>
        <v>0</v>
      </c>
      <c r="G33" s="130">
        <f>再委託30!$B$8</f>
        <v>0</v>
      </c>
      <c r="H33" s="130">
        <f>再委託30!$B$9</f>
        <v>0</v>
      </c>
      <c r="I33" s="131" t="str">
        <f>再委託30!$B$4</f>
        <v>選択してください</v>
      </c>
      <c r="J33" s="131">
        <f>再委託30!$B$10</f>
        <v>0</v>
      </c>
      <c r="K33" s="131">
        <f>再委託30!$B$18</f>
        <v>0</v>
      </c>
      <c r="L33" s="131">
        <f>再委託30!$B$16</f>
        <v>0</v>
      </c>
      <c r="M33" s="131">
        <f>再委託30!$B$15</f>
        <v>0</v>
      </c>
      <c r="N33" s="131">
        <f>再委託30!$B$17</f>
        <v>0</v>
      </c>
      <c r="O33" s="131">
        <f>再委託30!$F$18</f>
        <v>0</v>
      </c>
      <c r="P33" s="131">
        <f>再委託30!$F$17</f>
        <v>0</v>
      </c>
      <c r="Q33" s="167">
        <f>再委託30!$B$12</f>
        <v>43556</v>
      </c>
      <c r="R33" s="167">
        <f>再委託30!$B$13</f>
        <v>0</v>
      </c>
      <c r="S33" s="167">
        <f>再委託30!$B$14</f>
        <v>0</v>
      </c>
      <c r="T33" s="167">
        <f>再委託30!$E$14</f>
        <v>0</v>
      </c>
      <c r="U33" s="167">
        <f>再委託30!$E$13</f>
        <v>0</v>
      </c>
      <c r="V33" s="133">
        <f>再委託30!$B$5</f>
        <v>0</v>
      </c>
      <c r="W33" s="133">
        <f>再委託30!$B$6</f>
        <v>0</v>
      </c>
      <c r="X33" s="133">
        <f>再委託30!$B$7</f>
        <v>0</v>
      </c>
      <c r="Y33" s="132">
        <f t="shared" si="1"/>
        <v>0</v>
      </c>
      <c r="Z33" s="132">
        <f t="shared" si="3"/>
        <v>0</v>
      </c>
      <c r="AA33" s="134">
        <f>再委託30!$F$22</f>
        <v>0</v>
      </c>
      <c r="AB33" s="134">
        <f>再委託30!$F$24</f>
        <v>0</v>
      </c>
      <c r="AC33" s="134">
        <f>再委託30!$F$25</f>
        <v>0</v>
      </c>
      <c r="AD33" s="134">
        <f>再委託30!$F$27</f>
        <v>0</v>
      </c>
      <c r="AE33" s="134">
        <f>再委託30!$F$30</f>
        <v>0</v>
      </c>
      <c r="AF33" s="135">
        <f>再委託30!$C$31</f>
        <v>30</v>
      </c>
      <c r="AG33" s="134">
        <f>再委託30!$F$31</f>
        <v>0</v>
      </c>
      <c r="AH33" s="136">
        <f>再委託30!$B$19</f>
        <v>0</v>
      </c>
      <c r="AI33" s="137">
        <f>再委託30!$E$36</f>
        <v>0</v>
      </c>
      <c r="AJ33" s="138">
        <f>再委託30!$F$36</f>
        <v>0</v>
      </c>
      <c r="AK33" s="138">
        <f>再委託30!$B$36</f>
        <v>0</v>
      </c>
      <c r="AL33" s="138">
        <f>再委託30!$A$36</f>
        <v>0</v>
      </c>
      <c r="AM33" s="138">
        <f>再委託30!$A$38</f>
        <v>0</v>
      </c>
      <c r="AN33" s="138">
        <f>再委託30!$B$38</f>
        <v>0</v>
      </c>
      <c r="AO33" s="139">
        <f>再委託30!$E$38</f>
        <v>0</v>
      </c>
      <c r="AP33" s="130">
        <f>再委託30!$E$42</f>
        <v>0</v>
      </c>
      <c r="AQ33" s="130">
        <f>再委託30!$F$42</f>
        <v>0</v>
      </c>
      <c r="AR33" s="138">
        <f>再委託30!$B$42</f>
        <v>0</v>
      </c>
      <c r="AS33" s="138">
        <f>再委託30!$A$42</f>
        <v>0</v>
      </c>
      <c r="AT33" s="138">
        <f>再委託30!$A$44</f>
        <v>0</v>
      </c>
      <c r="AU33" s="138">
        <f>再委託30!$B$44</f>
        <v>0</v>
      </c>
      <c r="AV33" s="139">
        <f>再委託30!$E$44</f>
        <v>0</v>
      </c>
      <c r="AW33" s="130">
        <f>再委託30!$B$48</f>
        <v>0</v>
      </c>
      <c r="AX33" s="130">
        <f>再委託30!$A$48</f>
        <v>0</v>
      </c>
      <c r="AY33" s="130">
        <f>再委託30!$A$50</f>
        <v>0</v>
      </c>
      <c r="AZ33" s="130">
        <f>再委託30!$B$50</f>
        <v>0</v>
      </c>
      <c r="BA33" s="130">
        <f>再委託30!$E$50</f>
        <v>0</v>
      </c>
      <c r="BB33" s="130">
        <f>再委託30!$B$54</f>
        <v>0</v>
      </c>
      <c r="BC33" s="130">
        <f>再委託30!$A$54</f>
        <v>0</v>
      </c>
      <c r="BD33" s="140">
        <f>再委託30!$A$56</f>
        <v>0</v>
      </c>
      <c r="BE33" s="140">
        <f>再委託30!$B$56</f>
        <v>0</v>
      </c>
      <c r="BF33" s="130">
        <f>再委託30!$E$56</f>
        <v>0</v>
      </c>
      <c r="BG33" s="130">
        <f>再委託30!$B$60</f>
        <v>0</v>
      </c>
      <c r="BH33" s="130">
        <f>再委託30!$A$60</f>
        <v>0</v>
      </c>
      <c r="BI33" s="140">
        <f>再委託30!$A$62</f>
        <v>0</v>
      </c>
      <c r="BJ33" s="140">
        <f>再委託30!$B$62</f>
        <v>0</v>
      </c>
      <c r="BK33" s="133">
        <f>再委託30!$E$62</f>
        <v>0</v>
      </c>
      <c r="BL33" s="130"/>
      <c r="BM33" s="141" t="s">
        <v>103</v>
      </c>
    </row>
    <row r="34" spans="1:65" ht="17.25" customHeight="1">
      <c r="A34" s="114" t="s">
        <v>165</v>
      </c>
      <c r="B34" s="142" t="str">
        <f>再委託31!$F$1</f>
        <v>AMED記入</v>
      </c>
      <c r="C34" s="143" t="s">
        <v>106</v>
      </c>
      <c r="D34" s="144" t="s">
        <v>106</v>
      </c>
      <c r="E34" s="145" t="s">
        <v>106</v>
      </c>
      <c r="F34" s="130">
        <f>再委託31!$B$3</f>
        <v>0</v>
      </c>
      <c r="G34" s="133">
        <f>再委託31!$B$8</f>
        <v>0</v>
      </c>
      <c r="H34" s="133">
        <f>再委託31!$B$9</f>
        <v>0</v>
      </c>
      <c r="I34" s="131" t="str">
        <f>再委託31!$B$4</f>
        <v>選択してください</v>
      </c>
      <c r="J34" s="131">
        <f>再委託31!$B$10</f>
        <v>0</v>
      </c>
      <c r="K34" s="131">
        <f>再委託31!$B$18</f>
        <v>0</v>
      </c>
      <c r="L34" s="131">
        <f>再委託31!$B$16</f>
        <v>0</v>
      </c>
      <c r="M34" s="131">
        <f>再委託31!$B$15</f>
        <v>0</v>
      </c>
      <c r="N34" s="131">
        <f>再委託31!$B$17</f>
        <v>0</v>
      </c>
      <c r="O34" s="131">
        <f>再委託31!$F$18</f>
        <v>0</v>
      </c>
      <c r="P34" s="131">
        <f>再委託31!$F$17</f>
        <v>0</v>
      </c>
      <c r="Q34" s="167">
        <f>再委託31!$B$12</f>
        <v>43556</v>
      </c>
      <c r="R34" s="167">
        <f>再委託31!$B$13</f>
        <v>0</v>
      </c>
      <c r="S34" s="167">
        <f>再委託31!$B$14</f>
        <v>0</v>
      </c>
      <c r="T34" s="167">
        <f>再委託31!$E$14</f>
        <v>0</v>
      </c>
      <c r="U34" s="167">
        <f>再委託31!$E$13</f>
        <v>0</v>
      </c>
      <c r="V34" s="133">
        <f>再委託31!$B$5</f>
        <v>0</v>
      </c>
      <c r="W34" s="133">
        <f>再委託31!$B$6</f>
        <v>0</v>
      </c>
      <c r="X34" s="133">
        <f>再委託31!$B$7</f>
        <v>0</v>
      </c>
      <c r="Y34" s="132">
        <f t="shared" si="1"/>
        <v>0</v>
      </c>
      <c r="Z34" s="132">
        <f t="shared" si="3"/>
        <v>0</v>
      </c>
      <c r="AA34" s="134">
        <f>再委託31!$F$22</f>
        <v>0</v>
      </c>
      <c r="AB34" s="134">
        <f>再委託31!$F$24</f>
        <v>0</v>
      </c>
      <c r="AC34" s="134">
        <f>再委託31!$F$25</f>
        <v>0</v>
      </c>
      <c r="AD34" s="134">
        <f>再委託31!$F$27</f>
        <v>0</v>
      </c>
      <c r="AE34" s="134">
        <f>再委託31!$F$30</f>
        <v>0</v>
      </c>
      <c r="AF34" s="135">
        <f>再委託31!$C$31</f>
        <v>30</v>
      </c>
      <c r="AG34" s="134">
        <f>再委託31!$F$31</f>
        <v>0</v>
      </c>
      <c r="AH34" s="136">
        <f>再委託31!$B$19</f>
        <v>0</v>
      </c>
      <c r="AI34" s="137">
        <f>再委託31!$E$36</f>
        <v>0</v>
      </c>
      <c r="AJ34" s="138">
        <f>再委託31!$F$36</f>
        <v>0</v>
      </c>
      <c r="AK34" s="138">
        <f>再委託31!$B$36</f>
        <v>0</v>
      </c>
      <c r="AL34" s="138">
        <f>再委託31!$A$36</f>
        <v>0</v>
      </c>
      <c r="AM34" s="155">
        <f>再委託31!$A$38</f>
        <v>0</v>
      </c>
      <c r="AN34" s="155">
        <f>再委託31!$B$38</f>
        <v>0</v>
      </c>
      <c r="AO34" s="139">
        <f>再委託31!$E$38</f>
        <v>0</v>
      </c>
      <c r="AP34" s="130">
        <f>再委託31!$E$42</f>
        <v>0</v>
      </c>
      <c r="AQ34" s="130">
        <f>再委託31!$F$42</f>
        <v>0</v>
      </c>
      <c r="AR34" s="138">
        <f>再委託31!$B$42</f>
        <v>0</v>
      </c>
      <c r="AS34" s="138">
        <f>再委託31!$A$42</f>
        <v>0</v>
      </c>
      <c r="AT34" s="155">
        <f>再委託31!$A$44</f>
        <v>0</v>
      </c>
      <c r="AU34" s="155">
        <f>再委託31!$B$44</f>
        <v>0</v>
      </c>
      <c r="AV34" s="139">
        <f>再委託31!$E$44</f>
        <v>0</v>
      </c>
      <c r="AW34" s="130">
        <f>再委託31!$B$48</f>
        <v>0</v>
      </c>
      <c r="AX34" s="130">
        <f>再委託31!$A$48</f>
        <v>0</v>
      </c>
      <c r="AY34" s="133">
        <f>再委託31!$A$50</f>
        <v>0</v>
      </c>
      <c r="AZ34" s="133">
        <f>再委託31!$B$50</f>
        <v>0</v>
      </c>
      <c r="BA34" s="130">
        <f>再委託31!$E$50</f>
        <v>0</v>
      </c>
      <c r="BB34" s="130">
        <f>再委託31!$B$54</f>
        <v>0</v>
      </c>
      <c r="BC34" s="130">
        <f>再委託31!$A$54</f>
        <v>0</v>
      </c>
      <c r="BD34" s="140">
        <f>再委託31!$A$56</f>
        <v>0</v>
      </c>
      <c r="BE34" s="140">
        <f>再委託31!$B$56</f>
        <v>0</v>
      </c>
      <c r="BF34" s="130">
        <f>再委託31!$E$56</f>
        <v>0</v>
      </c>
      <c r="BG34" s="130">
        <f>再委託31!$B$60</f>
        <v>0</v>
      </c>
      <c r="BH34" s="130">
        <f>再委託31!$A$60</f>
        <v>0</v>
      </c>
      <c r="BI34" s="140">
        <f>再委託31!$A$62</f>
        <v>0</v>
      </c>
      <c r="BJ34" s="140">
        <f>再委託31!$B$62</f>
        <v>0</v>
      </c>
      <c r="BK34" s="133">
        <f>再委託31!$E$62</f>
        <v>0</v>
      </c>
      <c r="BL34" s="130"/>
      <c r="BM34" s="141" t="s">
        <v>103</v>
      </c>
    </row>
    <row r="35" spans="1:65" ht="17.25" customHeight="1">
      <c r="A35" s="114" t="s">
        <v>166</v>
      </c>
      <c r="B35" s="142" t="str">
        <f>再委託32!$F$1</f>
        <v>AMED記入</v>
      </c>
      <c r="C35" s="143" t="s">
        <v>106</v>
      </c>
      <c r="D35" s="144" t="s">
        <v>106</v>
      </c>
      <c r="E35" s="145" t="s">
        <v>106</v>
      </c>
      <c r="F35" s="130">
        <f>再委託32!$B$3</f>
        <v>0</v>
      </c>
      <c r="G35" s="133">
        <f>再委託32!$B$8</f>
        <v>0</v>
      </c>
      <c r="H35" s="133">
        <f>再委託32!$B$9</f>
        <v>0</v>
      </c>
      <c r="I35" s="131" t="str">
        <f>再委託32!$B$4</f>
        <v>選択してください</v>
      </c>
      <c r="J35" s="131">
        <f>再委託32!$B$10</f>
        <v>0</v>
      </c>
      <c r="K35" s="131">
        <f>再委託32!$B$18</f>
        <v>0</v>
      </c>
      <c r="L35" s="131">
        <f>再委託32!$B$16</f>
        <v>0</v>
      </c>
      <c r="M35" s="131">
        <f>再委託32!$B$15</f>
        <v>0</v>
      </c>
      <c r="N35" s="131">
        <f>再委託32!$B$17</f>
        <v>0</v>
      </c>
      <c r="O35" s="131">
        <f>再委託32!$F$18</f>
        <v>0</v>
      </c>
      <c r="P35" s="131">
        <f>再委託32!$F$17</f>
        <v>0</v>
      </c>
      <c r="Q35" s="167">
        <f>再委託32!$B$12</f>
        <v>43556</v>
      </c>
      <c r="R35" s="167">
        <f>再委託32!$B$13</f>
        <v>0</v>
      </c>
      <c r="S35" s="167">
        <f>再委託32!$B$14</f>
        <v>0</v>
      </c>
      <c r="T35" s="167">
        <f>再委託32!$E$14</f>
        <v>0</v>
      </c>
      <c r="U35" s="167">
        <f>再委託32!$E$13</f>
        <v>0</v>
      </c>
      <c r="V35" s="133">
        <f>再委託32!$B$5</f>
        <v>0</v>
      </c>
      <c r="W35" s="133">
        <f>再委託32!$B$6</f>
        <v>0</v>
      </c>
      <c r="X35" s="133">
        <f>再委託32!$B$7</f>
        <v>0</v>
      </c>
      <c r="Y35" s="132">
        <f t="shared" si="1"/>
        <v>0</v>
      </c>
      <c r="Z35" s="132">
        <f t="shared" si="3"/>
        <v>0</v>
      </c>
      <c r="AA35" s="134">
        <f>再委託32!$F$22</f>
        <v>0</v>
      </c>
      <c r="AB35" s="134">
        <f>再委託32!$F$24</f>
        <v>0</v>
      </c>
      <c r="AC35" s="134">
        <f>再委託32!$F$25</f>
        <v>0</v>
      </c>
      <c r="AD35" s="134">
        <f>再委託32!$F$27</f>
        <v>0</v>
      </c>
      <c r="AE35" s="134">
        <f>再委託32!$F$30</f>
        <v>0</v>
      </c>
      <c r="AF35" s="135">
        <f>再委託32!$C$31</f>
        <v>30</v>
      </c>
      <c r="AG35" s="134">
        <f>再委託32!$F$31</f>
        <v>0</v>
      </c>
      <c r="AH35" s="136">
        <f>再委託32!$B$19</f>
        <v>0</v>
      </c>
      <c r="AI35" s="137">
        <f>再委託32!$E$36</f>
        <v>0</v>
      </c>
      <c r="AJ35" s="138">
        <f>再委託32!$F$36</f>
        <v>0</v>
      </c>
      <c r="AK35" s="138">
        <f>再委託32!$B$36</f>
        <v>0</v>
      </c>
      <c r="AL35" s="138">
        <f>再委託32!$A$36</f>
        <v>0</v>
      </c>
      <c r="AM35" s="155">
        <f>再委託32!$A$38</f>
        <v>0</v>
      </c>
      <c r="AN35" s="155">
        <f>再委託32!$B$38</f>
        <v>0</v>
      </c>
      <c r="AO35" s="139">
        <f>再委託32!$E$38</f>
        <v>0</v>
      </c>
      <c r="AP35" s="130">
        <f>再委託32!$E$42</f>
        <v>0</v>
      </c>
      <c r="AQ35" s="130">
        <f>再委託32!$F$42</f>
        <v>0</v>
      </c>
      <c r="AR35" s="138">
        <f>再委託32!$B$42</f>
        <v>0</v>
      </c>
      <c r="AS35" s="138">
        <f>再委託32!$A$42</f>
        <v>0</v>
      </c>
      <c r="AT35" s="155">
        <f>再委託32!$A$44</f>
        <v>0</v>
      </c>
      <c r="AU35" s="155">
        <f>再委託32!$B$44</f>
        <v>0</v>
      </c>
      <c r="AV35" s="139">
        <f>再委託32!$E$44</f>
        <v>0</v>
      </c>
      <c r="AW35" s="130">
        <f>再委託32!$B$48</f>
        <v>0</v>
      </c>
      <c r="AX35" s="130">
        <f>再委託32!$A$48</f>
        <v>0</v>
      </c>
      <c r="AY35" s="133">
        <f>再委託32!$A$50</f>
        <v>0</v>
      </c>
      <c r="AZ35" s="133">
        <f>再委託32!$B$50</f>
        <v>0</v>
      </c>
      <c r="BA35" s="130">
        <f>再委託32!$E$50</f>
        <v>0</v>
      </c>
      <c r="BB35" s="130">
        <f>再委託32!$B$54</f>
        <v>0</v>
      </c>
      <c r="BC35" s="130">
        <f>再委託32!$A$54</f>
        <v>0</v>
      </c>
      <c r="BD35" s="140">
        <f>再委託32!$A$56</f>
        <v>0</v>
      </c>
      <c r="BE35" s="140">
        <f>再委託32!$B$56</f>
        <v>0</v>
      </c>
      <c r="BF35" s="130">
        <f>再委託32!$E$56</f>
        <v>0</v>
      </c>
      <c r="BG35" s="130">
        <f>再委託32!$B$60</f>
        <v>0</v>
      </c>
      <c r="BH35" s="130">
        <f>再委託32!$A$60</f>
        <v>0</v>
      </c>
      <c r="BI35" s="140">
        <f>再委託32!$A$62</f>
        <v>0</v>
      </c>
      <c r="BJ35" s="140">
        <f>再委託32!$B$62</f>
        <v>0</v>
      </c>
      <c r="BK35" s="133">
        <f>再委託32!$E$62</f>
        <v>0</v>
      </c>
      <c r="BL35" s="130"/>
      <c r="BM35" s="141" t="s">
        <v>103</v>
      </c>
    </row>
    <row r="36" spans="1:65" ht="17.25" customHeight="1">
      <c r="A36" s="114" t="s">
        <v>167</v>
      </c>
      <c r="B36" s="142" t="str">
        <f>再委託33!$F$1</f>
        <v>AMED記入</v>
      </c>
      <c r="C36" s="143" t="s">
        <v>106</v>
      </c>
      <c r="D36" s="144" t="s">
        <v>106</v>
      </c>
      <c r="E36" s="145" t="s">
        <v>106</v>
      </c>
      <c r="F36" s="130">
        <f>再委託33!$B$3</f>
        <v>0</v>
      </c>
      <c r="G36" s="133">
        <f>再委託33!$B$8</f>
        <v>0</v>
      </c>
      <c r="H36" s="133">
        <f>再委託33!$B$9</f>
        <v>0</v>
      </c>
      <c r="I36" s="131" t="str">
        <f>再委託33!$B$4</f>
        <v>選択してください</v>
      </c>
      <c r="J36" s="131">
        <f>再委託33!$B$10</f>
        <v>0</v>
      </c>
      <c r="K36" s="131">
        <f>再委託33!$B$18</f>
        <v>0</v>
      </c>
      <c r="L36" s="131">
        <f>再委託33!$B$16</f>
        <v>0</v>
      </c>
      <c r="M36" s="131">
        <f>再委託33!$B$15</f>
        <v>0</v>
      </c>
      <c r="N36" s="131">
        <f>再委託33!$B$17</f>
        <v>0</v>
      </c>
      <c r="O36" s="131">
        <f>再委託33!$F$18</f>
        <v>0</v>
      </c>
      <c r="P36" s="131">
        <f>再委託33!$F$17</f>
        <v>0</v>
      </c>
      <c r="Q36" s="167">
        <f>再委託33!$B$12</f>
        <v>43556</v>
      </c>
      <c r="R36" s="167">
        <f>再委託33!$B$13</f>
        <v>0</v>
      </c>
      <c r="S36" s="167">
        <f>再委託33!$B$14</f>
        <v>0</v>
      </c>
      <c r="T36" s="167">
        <f>再委託33!$E$14</f>
        <v>0</v>
      </c>
      <c r="U36" s="167">
        <f>再委託33!$E$13</f>
        <v>0</v>
      </c>
      <c r="V36" s="133">
        <f>再委託33!$B$5</f>
        <v>0</v>
      </c>
      <c r="W36" s="133">
        <f>再委託33!$B$6</f>
        <v>0</v>
      </c>
      <c r="X36" s="133">
        <f>再委託33!$B$7</f>
        <v>0</v>
      </c>
      <c r="Y36" s="132">
        <f t="shared" si="1"/>
        <v>0</v>
      </c>
      <c r="Z36" s="132">
        <f t="shared" si="3"/>
        <v>0</v>
      </c>
      <c r="AA36" s="134">
        <f>再委託33!$F$22</f>
        <v>0</v>
      </c>
      <c r="AB36" s="134">
        <f>再委託33!$F$24</f>
        <v>0</v>
      </c>
      <c r="AC36" s="134">
        <f>再委託33!$F$25</f>
        <v>0</v>
      </c>
      <c r="AD36" s="134">
        <f>再委託33!$F$27</f>
        <v>0</v>
      </c>
      <c r="AE36" s="134">
        <f>再委託33!$F$30</f>
        <v>0</v>
      </c>
      <c r="AF36" s="135">
        <f>再委託33!$C$31</f>
        <v>30</v>
      </c>
      <c r="AG36" s="134">
        <f>再委託33!$F$31</f>
        <v>0</v>
      </c>
      <c r="AH36" s="136">
        <f>再委託33!$B$19</f>
        <v>0</v>
      </c>
      <c r="AI36" s="137">
        <f>再委託33!$E$36</f>
        <v>0</v>
      </c>
      <c r="AJ36" s="138">
        <f>再委託33!$F$36</f>
        <v>0</v>
      </c>
      <c r="AK36" s="138">
        <f>再委託33!$B$36</f>
        <v>0</v>
      </c>
      <c r="AL36" s="138">
        <f>再委託33!$A$36</f>
        <v>0</v>
      </c>
      <c r="AM36" s="155">
        <f>再委託33!$A$38</f>
        <v>0</v>
      </c>
      <c r="AN36" s="155">
        <f>再委託33!$B$38</f>
        <v>0</v>
      </c>
      <c r="AO36" s="139">
        <f>再委託33!$E$38</f>
        <v>0</v>
      </c>
      <c r="AP36" s="130">
        <f>再委託33!$E$42</f>
        <v>0</v>
      </c>
      <c r="AQ36" s="130">
        <f>再委託33!$F$42</f>
        <v>0</v>
      </c>
      <c r="AR36" s="138">
        <f>再委託33!$B$42</f>
        <v>0</v>
      </c>
      <c r="AS36" s="138">
        <f>再委託33!$A$42</f>
        <v>0</v>
      </c>
      <c r="AT36" s="155">
        <f>再委託33!$A$44</f>
        <v>0</v>
      </c>
      <c r="AU36" s="155">
        <f>再委託33!$B$44</f>
        <v>0</v>
      </c>
      <c r="AV36" s="139">
        <f>再委託33!$E$44</f>
        <v>0</v>
      </c>
      <c r="AW36" s="130">
        <f>再委託33!$B$48</f>
        <v>0</v>
      </c>
      <c r="AX36" s="130">
        <f>再委託33!$A$48</f>
        <v>0</v>
      </c>
      <c r="AY36" s="133">
        <f>再委託33!$A$50</f>
        <v>0</v>
      </c>
      <c r="AZ36" s="133">
        <f>再委託33!$B$50</f>
        <v>0</v>
      </c>
      <c r="BA36" s="130">
        <f>再委託33!$E$50</f>
        <v>0</v>
      </c>
      <c r="BB36" s="130">
        <f>再委託33!$B$54</f>
        <v>0</v>
      </c>
      <c r="BC36" s="130">
        <f>再委託33!$A$54</f>
        <v>0</v>
      </c>
      <c r="BD36" s="140">
        <f>再委託33!$A$56</f>
        <v>0</v>
      </c>
      <c r="BE36" s="140">
        <f>再委託33!$B$56</f>
        <v>0</v>
      </c>
      <c r="BF36" s="130">
        <f>再委託33!$E$56</f>
        <v>0</v>
      </c>
      <c r="BG36" s="130">
        <f>再委託33!$B$60</f>
        <v>0</v>
      </c>
      <c r="BH36" s="130">
        <f>再委託33!$A$60</f>
        <v>0</v>
      </c>
      <c r="BI36" s="140">
        <f>再委託33!$A$62</f>
        <v>0</v>
      </c>
      <c r="BJ36" s="140">
        <f>再委託33!$B$62</f>
        <v>0</v>
      </c>
      <c r="BK36" s="133">
        <f>再委託33!$E$62</f>
        <v>0</v>
      </c>
      <c r="BL36" s="130"/>
      <c r="BM36" s="141" t="s">
        <v>103</v>
      </c>
    </row>
    <row r="37" spans="1:65" ht="17.25" customHeight="1">
      <c r="A37" s="114" t="s">
        <v>168</v>
      </c>
      <c r="B37" s="142" t="str">
        <f>再委託34!$F$1</f>
        <v>AMED記入</v>
      </c>
      <c r="C37" s="143" t="s">
        <v>106</v>
      </c>
      <c r="D37" s="144" t="s">
        <v>106</v>
      </c>
      <c r="E37" s="145" t="s">
        <v>106</v>
      </c>
      <c r="F37" s="130">
        <f>再委託34!$B$3</f>
        <v>0</v>
      </c>
      <c r="G37" s="133">
        <f>再委託34!$B$8</f>
        <v>0</v>
      </c>
      <c r="H37" s="133">
        <f>再委託34!$B$9</f>
        <v>0</v>
      </c>
      <c r="I37" s="131" t="str">
        <f>再委託34!$B$4</f>
        <v>選択してください</v>
      </c>
      <c r="J37" s="131">
        <f>再委託34!$B$10</f>
        <v>0</v>
      </c>
      <c r="K37" s="131">
        <f>再委託34!$B$18</f>
        <v>0</v>
      </c>
      <c r="L37" s="131">
        <f>再委託34!$B$16</f>
        <v>0</v>
      </c>
      <c r="M37" s="131">
        <f>再委託34!$B$15</f>
        <v>0</v>
      </c>
      <c r="N37" s="131">
        <f>再委託34!$B$17</f>
        <v>0</v>
      </c>
      <c r="O37" s="131">
        <f>再委託34!$F$18</f>
        <v>0</v>
      </c>
      <c r="P37" s="131">
        <f>再委託34!$F$17</f>
        <v>0</v>
      </c>
      <c r="Q37" s="167">
        <f>再委託34!$B$12</f>
        <v>43556</v>
      </c>
      <c r="R37" s="167">
        <f>再委託34!$B$13</f>
        <v>0</v>
      </c>
      <c r="S37" s="167">
        <f>再委託34!$B$14</f>
        <v>0</v>
      </c>
      <c r="T37" s="167">
        <f>再委託34!$E$14</f>
        <v>0</v>
      </c>
      <c r="U37" s="167">
        <f>再委託34!$E$13</f>
        <v>0</v>
      </c>
      <c r="V37" s="133">
        <f>再委託34!$B$5</f>
        <v>0</v>
      </c>
      <c r="W37" s="133">
        <f>再委託34!$B$6</f>
        <v>0</v>
      </c>
      <c r="X37" s="133">
        <f>再委託34!$B$7</f>
        <v>0</v>
      </c>
      <c r="Y37" s="132">
        <f t="shared" si="1"/>
        <v>0</v>
      </c>
      <c r="Z37" s="132">
        <f t="shared" si="3"/>
        <v>0</v>
      </c>
      <c r="AA37" s="134">
        <f>再委託34!$F$22</f>
        <v>0</v>
      </c>
      <c r="AB37" s="134">
        <f>再委託34!$F$24</f>
        <v>0</v>
      </c>
      <c r="AC37" s="134">
        <f>再委託34!$F$25</f>
        <v>0</v>
      </c>
      <c r="AD37" s="134">
        <f>再委託34!$F$27</f>
        <v>0</v>
      </c>
      <c r="AE37" s="134">
        <f>再委託34!$F$30</f>
        <v>0</v>
      </c>
      <c r="AF37" s="135">
        <f>再委託34!$C$31</f>
        <v>30</v>
      </c>
      <c r="AG37" s="134">
        <f>再委託34!$F$31</f>
        <v>0</v>
      </c>
      <c r="AH37" s="136">
        <f>再委託34!$B$19</f>
        <v>0</v>
      </c>
      <c r="AI37" s="137">
        <f>再委託34!$E$36</f>
        <v>0</v>
      </c>
      <c r="AJ37" s="138">
        <f>再委託34!$F$36</f>
        <v>0</v>
      </c>
      <c r="AK37" s="138">
        <f>再委託34!$B$36</f>
        <v>0</v>
      </c>
      <c r="AL37" s="138">
        <f>再委託34!$A$36</f>
        <v>0</v>
      </c>
      <c r="AM37" s="155">
        <f>再委託34!$A$38</f>
        <v>0</v>
      </c>
      <c r="AN37" s="155">
        <f>再委託34!$B$38</f>
        <v>0</v>
      </c>
      <c r="AO37" s="139">
        <f>再委託34!$E$38</f>
        <v>0</v>
      </c>
      <c r="AP37" s="130">
        <f>再委託34!$E$42</f>
        <v>0</v>
      </c>
      <c r="AQ37" s="130">
        <f>再委託34!$F$42</f>
        <v>0</v>
      </c>
      <c r="AR37" s="138">
        <f>再委託34!$B$42</f>
        <v>0</v>
      </c>
      <c r="AS37" s="138">
        <f>再委託34!$A$42</f>
        <v>0</v>
      </c>
      <c r="AT37" s="155">
        <f>再委託34!$A$44</f>
        <v>0</v>
      </c>
      <c r="AU37" s="155">
        <f>再委託34!$B$44</f>
        <v>0</v>
      </c>
      <c r="AV37" s="139">
        <f>再委託34!$E$44</f>
        <v>0</v>
      </c>
      <c r="AW37" s="130">
        <f>再委託34!$B$48</f>
        <v>0</v>
      </c>
      <c r="AX37" s="130">
        <f>再委託34!$A$48</f>
        <v>0</v>
      </c>
      <c r="AY37" s="133">
        <f>再委託34!$A$50</f>
        <v>0</v>
      </c>
      <c r="AZ37" s="133">
        <f>再委託34!$B$50</f>
        <v>0</v>
      </c>
      <c r="BA37" s="130">
        <f>再委託34!$E$50</f>
        <v>0</v>
      </c>
      <c r="BB37" s="130">
        <f>再委託34!$B$54</f>
        <v>0</v>
      </c>
      <c r="BC37" s="130">
        <f>再委託34!$A$54</f>
        <v>0</v>
      </c>
      <c r="BD37" s="140">
        <f>再委託34!$A$56</f>
        <v>0</v>
      </c>
      <c r="BE37" s="140">
        <f>再委託34!$B$56</f>
        <v>0</v>
      </c>
      <c r="BF37" s="130">
        <f>再委託34!$E$56</f>
        <v>0</v>
      </c>
      <c r="BG37" s="130">
        <f>再委託34!$B$60</f>
        <v>0</v>
      </c>
      <c r="BH37" s="130">
        <f>再委託34!$A$60</f>
        <v>0</v>
      </c>
      <c r="BI37" s="140">
        <f>再委託34!$A$62</f>
        <v>0</v>
      </c>
      <c r="BJ37" s="140">
        <f>再委託34!$B$62</f>
        <v>0</v>
      </c>
      <c r="BK37" s="133">
        <f>再委託34!$E$62</f>
        <v>0</v>
      </c>
      <c r="BL37" s="130"/>
      <c r="BM37" s="141" t="s">
        <v>103</v>
      </c>
    </row>
    <row r="38" spans="1:65" ht="17.25" customHeight="1">
      <c r="A38" s="114" t="s">
        <v>169</v>
      </c>
      <c r="B38" s="142" t="str">
        <f>再委託35!$F$1</f>
        <v>AMED記入</v>
      </c>
      <c r="C38" s="143" t="s">
        <v>106</v>
      </c>
      <c r="D38" s="144" t="s">
        <v>106</v>
      </c>
      <c r="E38" s="145" t="s">
        <v>106</v>
      </c>
      <c r="F38" s="130">
        <f>再委託35!$B$3</f>
        <v>0</v>
      </c>
      <c r="G38" s="133">
        <f>再委託35!$B$8</f>
        <v>0</v>
      </c>
      <c r="H38" s="133">
        <f>再委託35!$B$9</f>
        <v>0</v>
      </c>
      <c r="I38" s="131" t="str">
        <f>再委託35!$B$4</f>
        <v>選択してください</v>
      </c>
      <c r="J38" s="131">
        <f>再委託35!$B$10</f>
        <v>0</v>
      </c>
      <c r="K38" s="131">
        <f>再委託35!$B$18</f>
        <v>0</v>
      </c>
      <c r="L38" s="131">
        <f>再委託35!$B$16</f>
        <v>0</v>
      </c>
      <c r="M38" s="131">
        <f>再委託35!$B$15</f>
        <v>0</v>
      </c>
      <c r="N38" s="131">
        <f>再委託35!$B$17</f>
        <v>0</v>
      </c>
      <c r="O38" s="131">
        <f>再委託35!$F$18</f>
        <v>0</v>
      </c>
      <c r="P38" s="131">
        <f>再委託35!$F$17</f>
        <v>0</v>
      </c>
      <c r="Q38" s="167">
        <f>再委託35!$B$12</f>
        <v>43556</v>
      </c>
      <c r="R38" s="167">
        <f>再委託35!$B$13</f>
        <v>0</v>
      </c>
      <c r="S38" s="167">
        <f>再委託35!$B$14</f>
        <v>0</v>
      </c>
      <c r="T38" s="167">
        <f>再委託35!$E$14</f>
        <v>0</v>
      </c>
      <c r="U38" s="167">
        <f>再委託35!$E$13</f>
        <v>0</v>
      </c>
      <c r="V38" s="133">
        <f>再委託35!$B$5</f>
        <v>0</v>
      </c>
      <c r="W38" s="133">
        <f>再委託35!$B$6</f>
        <v>0</v>
      </c>
      <c r="X38" s="133">
        <f>再委託35!$B$7</f>
        <v>0</v>
      </c>
      <c r="Y38" s="132">
        <f t="shared" si="1"/>
        <v>0</v>
      </c>
      <c r="Z38" s="132">
        <f t="shared" si="3"/>
        <v>0</v>
      </c>
      <c r="AA38" s="134">
        <f>再委託35!$F$22</f>
        <v>0</v>
      </c>
      <c r="AB38" s="134">
        <f>再委託35!$F$24</f>
        <v>0</v>
      </c>
      <c r="AC38" s="134">
        <f>再委託35!$F$25</f>
        <v>0</v>
      </c>
      <c r="AD38" s="134">
        <f>再委託35!$F$27</f>
        <v>0</v>
      </c>
      <c r="AE38" s="134">
        <f>再委託35!$F$30</f>
        <v>0</v>
      </c>
      <c r="AF38" s="135">
        <f>再委託35!$C$31</f>
        <v>30</v>
      </c>
      <c r="AG38" s="134">
        <f>再委託35!$F$31</f>
        <v>0</v>
      </c>
      <c r="AH38" s="136">
        <f>再委託35!$B$19</f>
        <v>0</v>
      </c>
      <c r="AI38" s="137">
        <f>再委託35!$E$36</f>
        <v>0</v>
      </c>
      <c r="AJ38" s="138">
        <f>再委託35!$F$36</f>
        <v>0</v>
      </c>
      <c r="AK38" s="138">
        <f>再委託35!$B$36</f>
        <v>0</v>
      </c>
      <c r="AL38" s="138">
        <f>再委託35!$A$36</f>
        <v>0</v>
      </c>
      <c r="AM38" s="155">
        <f>再委託35!$A$38</f>
        <v>0</v>
      </c>
      <c r="AN38" s="155">
        <f>再委託35!$B$38</f>
        <v>0</v>
      </c>
      <c r="AO38" s="139">
        <f>再委託35!$E$38</f>
        <v>0</v>
      </c>
      <c r="AP38" s="130">
        <f>再委託35!$E$42</f>
        <v>0</v>
      </c>
      <c r="AQ38" s="130">
        <f>再委託35!$F$42</f>
        <v>0</v>
      </c>
      <c r="AR38" s="138">
        <f>再委託35!$B$42</f>
        <v>0</v>
      </c>
      <c r="AS38" s="138">
        <f>再委託35!$A$42</f>
        <v>0</v>
      </c>
      <c r="AT38" s="155">
        <f>再委託35!$A$44</f>
        <v>0</v>
      </c>
      <c r="AU38" s="155">
        <f>再委託35!$B$44</f>
        <v>0</v>
      </c>
      <c r="AV38" s="139">
        <f>再委託35!$E$44</f>
        <v>0</v>
      </c>
      <c r="AW38" s="130">
        <f>再委託35!$B$48</f>
        <v>0</v>
      </c>
      <c r="AX38" s="130">
        <f>再委託35!$A$48</f>
        <v>0</v>
      </c>
      <c r="AY38" s="133">
        <f>再委託35!$A$50</f>
        <v>0</v>
      </c>
      <c r="AZ38" s="133">
        <f>再委託35!$B$50</f>
        <v>0</v>
      </c>
      <c r="BA38" s="130">
        <f>再委託35!$E$50</f>
        <v>0</v>
      </c>
      <c r="BB38" s="130">
        <f>再委託35!$B$54</f>
        <v>0</v>
      </c>
      <c r="BC38" s="130">
        <f>再委託35!$A$54</f>
        <v>0</v>
      </c>
      <c r="BD38" s="140">
        <f>再委託35!$A$56</f>
        <v>0</v>
      </c>
      <c r="BE38" s="140">
        <f>再委託35!$B$56</f>
        <v>0</v>
      </c>
      <c r="BF38" s="130">
        <f>再委託35!$E$56</f>
        <v>0</v>
      </c>
      <c r="BG38" s="130">
        <f>再委託35!$B$60</f>
        <v>0</v>
      </c>
      <c r="BH38" s="130">
        <f>再委託35!$A$60</f>
        <v>0</v>
      </c>
      <c r="BI38" s="140">
        <f>再委託35!$A$62</f>
        <v>0</v>
      </c>
      <c r="BJ38" s="140">
        <f>再委託35!$B$62</f>
        <v>0</v>
      </c>
      <c r="BK38" s="133">
        <f>再委託35!$E$62</f>
        <v>0</v>
      </c>
      <c r="BL38" s="130"/>
      <c r="BM38" s="141" t="s">
        <v>103</v>
      </c>
    </row>
  </sheetData>
  <sheetProtection formatCells="0" formatColumns="0" formatRows="0"/>
  <phoneticPr fontId="6"/>
  <dataValidations count="1">
    <dataValidation type="list" allowBlank="1" showInputMessage="1" showErrorMessage="1" sqref="I1">
      <formula1>"大学等,企業等"</formula1>
    </dataValidation>
  </dataValidations>
  <pageMargins left="0.7" right="0.7" top="0.75" bottom="0.75" header="0.3" footer="0.3"/>
  <pageSetup paperSize="9" scale="10" orientation="portrait" r:id="rId1"/>
  <colBreaks count="1" manualBreakCount="1">
    <brk id="64"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topLeftCell="A37" zoomScaleNormal="100" zoomScaleSheetLayoutView="100" workbookViewId="0">
      <selection sqref="A1:F1048576"/>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105.75"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8"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9"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6"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10.5"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topLeftCell="A34" zoomScaleNormal="100" zoomScaleSheetLayoutView="100" workbookViewId="0">
      <selection sqref="A1:XFD1048576"/>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103.5"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8"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10.5"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8.25"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7.5"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sqref="A1:XFD1048576"/>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103.5"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8"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9.75"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9.75"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10.5"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topLeftCell="A40" zoomScaleNormal="100" zoomScaleSheetLayoutView="100" workbookViewId="0">
      <selection sqref="A1:XFD1048576"/>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103.5"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8"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9.75"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9.75"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11.25"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topLeftCell="A40" zoomScaleNormal="100" zoomScaleSheetLayoutView="100" workbookViewId="0">
      <selection sqref="A1:XFD1048576"/>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106.5"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8"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11.25"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8.25"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8.25"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topLeftCell="A40" zoomScaleNormal="100" zoomScaleSheetLayoutView="100" workbookViewId="0">
      <selection sqref="A1:XFD1048576"/>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105"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8"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9"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7.5"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10.5"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topLeftCell="A43" zoomScaleNormal="100" zoomScaleSheetLayoutView="100" workbookViewId="0">
      <selection activeCell="E56" sqref="E56"/>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104.25"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8"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13.5"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9"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7.5"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topLeftCell="A34" zoomScaleNormal="100" zoomScaleSheetLayoutView="100" workbookViewId="0">
      <selection sqref="A1:XFD1048576"/>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105.75"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8"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8.25"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11.25"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11.25"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topLeftCell="A46" zoomScaleNormal="100" zoomScaleSheetLayoutView="100" workbookViewId="0">
      <selection activeCell="D64" sqref="D64"/>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105"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8"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11.25"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11.25"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10.5"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sqref="A1:XFD1048576"/>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69"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8"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18"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18"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18"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BreakPreview" zoomScale="130" zoomScaleNormal="100" zoomScaleSheetLayoutView="130" workbookViewId="0">
      <selection activeCell="B16" sqref="B16"/>
    </sheetView>
  </sheetViews>
  <sheetFormatPr defaultRowHeight="13.5"/>
  <cols>
    <col min="2" max="2" width="16.875" customWidth="1"/>
    <col min="3" max="3" width="19.375" customWidth="1"/>
    <col min="4" max="4" width="13.875" customWidth="1"/>
    <col min="5" max="5" width="18.5" customWidth="1"/>
    <col min="6" max="6" width="18.375" customWidth="1"/>
    <col min="7" max="7" width="13.75" customWidth="1"/>
  </cols>
  <sheetData>
    <row r="1" spans="1:8" ht="14.25">
      <c r="A1" s="485"/>
      <c r="B1" s="485"/>
      <c r="C1" s="485"/>
      <c r="D1" s="485"/>
      <c r="E1" s="485"/>
      <c r="F1" s="485"/>
    </row>
    <row r="2" spans="1:8" ht="14.25">
      <c r="A2" s="486" t="s">
        <v>98</v>
      </c>
      <c r="B2" s="486"/>
      <c r="C2" s="487"/>
      <c r="D2" s="487"/>
      <c r="E2" s="487"/>
      <c r="F2" s="162" t="s">
        <v>79</v>
      </c>
    </row>
    <row r="3" spans="1:8" ht="14.25">
      <c r="A3" s="488" t="s">
        <v>80</v>
      </c>
      <c r="B3" s="488"/>
      <c r="C3" s="488" t="s">
        <v>81</v>
      </c>
      <c r="D3" s="157" t="s">
        <v>82</v>
      </c>
      <c r="E3" s="158" t="s">
        <v>82</v>
      </c>
      <c r="F3" s="489" t="s">
        <v>83</v>
      </c>
    </row>
    <row r="4" spans="1:8" ht="14.25">
      <c r="A4" s="488"/>
      <c r="B4" s="488"/>
      <c r="C4" s="488"/>
      <c r="D4" s="157" t="s">
        <v>84</v>
      </c>
      <c r="E4" s="158" t="s">
        <v>85</v>
      </c>
      <c r="F4" s="490"/>
    </row>
    <row r="5" spans="1:8" ht="17.25">
      <c r="A5" s="492" t="s">
        <v>86</v>
      </c>
      <c r="B5" s="493" t="s">
        <v>87</v>
      </c>
      <c r="C5" s="159" t="s">
        <v>88</v>
      </c>
      <c r="D5" s="160">
        <f>代表!E22</f>
        <v>0</v>
      </c>
      <c r="E5" s="160">
        <f>再委託1!E22+再委託2!E22+再委託3!E22+再委託4!E22+再委託5!E22+再委託6!E22+再委託7!E22+再委託8!E22+再委託9!E22+再委託10!E22+再委託11!E22+再委託12!E22+再委託13!E22+再委託14!E22+再委託15!E22+再委託16!E22+再委託17!E22+再委託18!E22+再委託19!E22+再委託20!E22+再委託21!E22+再委託22!E22+再委託23!E22+再委託24!E22+再委託25!E22+再委託26!E22+再委託27!E22+再委託28!E22+再委託29!E22+再委託30!E22+再委託31!E22+再委託32!E22+再委託33!E22+再委託34!E22+再委託35!E22</f>
        <v>0</v>
      </c>
      <c r="F5" s="156">
        <f>D5+D6+E5+E6</f>
        <v>0</v>
      </c>
    </row>
    <row r="6" spans="1:8" ht="17.25">
      <c r="A6" s="492"/>
      <c r="B6" s="493"/>
      <c r="C6" s="159" t="s">
        <v>89</v>
      </c>
      <c r="D6" s="160">
        <f>代表!E23</f>
        <v>0</v>
      </c>
      <c r="E6" s="160">
        <f>再委託1!E23+再委託2!E23+再委託3!E23+再委託4!E23+再委託5!E23+再委託6!E23+再委託7!E23+再委託8!E23+再委託9!E23+再委託10!E23+再委託11!E23+再委託12!E23+再委託13!E23+再委託14!E23+再委託15!E23+再委託16!E23+再委託17!E23+再委託18!E23+再委託19!E23+再委託20!E23+再委託21!E23+再委託22!E23+再委託23!E23+再委託24!E23+再委託25!E23+再委託26!E23+再委託27!E23+再委託28!E23+再委託29!E23+再委託30!E23+再委託31!E23+再委託32!E23+再委託33!E23+再委託34!E23+再委託35!E23</f>
        <v>0</v>
      </c>
      <c r="F6" s="156"/>
    </row>
    <row r="7" spans="1:8" ht="17.25">
      <c r="A7" s="492"/>
      <c r="B7" s="161" t="s">
        <v>90</v>
      </c>
      <c r="C7" s="161" t="s">
        <v>90</v>
      </c>
      <c r="D7" s="160">
        <f>代表!E24</f>
        <v>0</v>
      </c>
      <c r="E7" s="160">
        <f>再委託1!E24+再委託2!E24+再委託3!E24+再委託4!E24+再委託5!E24+再委託6!E24+再委託7!E24+再委託8!E24+再委託9!E24+再委託10!E24+再委託11!E24+再委託12!E24+再委託13!E24+再委託14!E24+再委託15!E24+再委託16!E24+再委託17!E24+再委託18!E24+再委託19!E24+再委託20!E24+再委託21!E24+再委託22!E24+再委託23!E24+再委託24!E24+再委託25!E24+再委託26!E24+再委託27!E24+再委託28!E24+再委託29!E24+再委託30!E24+再委託31!E24+再委託32!E24+再委託33!E24+再委託34!E24+再委託35!E24</f>
        <v>0</v>
      </c>
      <c r="F7" s="160">
        <f>D7+E7</f>
        <v>0</v>
      </c>
    </row>
    <row r="8" spans="1:8" ht="17.25">
      <c r="A8" s="492"/>
      <c r="B8" s="493" t="s">
        <v>91</v>
      </c>
      <c r="C8" s="159" t="s">
        <v>92</v>
      </c>
      <c r="D8" s="160">
        <f>代表!E25</f>
        <v>0</v>
      </c>
      <c r="E8" s="160">
        <f>再委託1!E25+再委託2!E25+再委託3!E25+再委託4!E25+再委託5!E25+再委託6!E25+再委託7!E25+再委託8!E25+再委託9!E25+再委託10!E25+再委託11!E25+再委託12!E25+再委託13!E25+再委託14!E25+再委託15!E25+再委託16!E25+再委託17!E25+再委託18!E25+再委託19!E25+再委託20!E25+再委託21!E25+再委託22!E25+再委託23!E25+再委託24!E25+再委託25!E25+再委託26!E25+再委託27!E25+再委託28!E25+再委託29!E25+再委託30!E25+再委託31!E25+再委託32!E25+再委託33!E25+再委託34!E25+再委託35!E25</f>
        <v>0</v>
      </c>
      <c r="F8" s="156">
        <f>D8+E8+D9+E9</f>
        <v>0</v>
      </c>
    </row>
    <row r="9" spans="1:8" ht="17.25">
      <c r="A9" s="492"/>
      <c r="B9" s="493"/>
      <c r="C9" s="159" t="s">
        <v>93</v>
      </c>
      <c r="D9" s="160">
        <f>代表!E26</f>
        <v>0</v>
      </c>
      <c r="E9" s="160">
        <f>再委託1!E26+再委託2!E26+再委託3!E26+再委託4!E26+再委託5!E26+再委託6!E26+再委託7!E26+再委託8!E26+再委託9!E26+再委託10!E26+再委託11!E26+再委託12!E26+再委託13!E26+再委託14!E26+再委託15!E26+再委託16!E26+再委託17!E26+再委託18!E26+再委託19!E26+再委託20!E26+再委託21!E26+再委託22!E26+再委託23!E26+再委託24!E26+再委託25!E26+再委託26!E26+再委託27!E26+再委託28!E26+再委託29!E26+再委託30!E26+再委託31!E26+再委託32!E26+再委託33!E26+再委託34!E26+再委託35!E26</f>
        <v>0</v>
      </c>
      <c r="F9" s="156"/>
    </row>
    <row r="10" spans="1:8" ht="17.25">
      <c r="A10" s="492"/>
      <c r="B10" s="493" t="s">
        <v>94</v>
      </c>
      <c r="C10" s="159" t="s">
        <v>95</v>
      </c>
      <c r="D10" s="160">
        <f>代表!E27</f>
        <v>0</v>
      </c>
      <c r="E10" s="160">
        <f>再委託1!E27+再委託2!E27+再委託3!E27+再委託4!E27+再委託5!E27+再委託6!E27+再委託7!E27+再委託8!E27+再委託9!E27+再委託10!E27+再委託11!E27+再委託12!E27+再委託13!E27+再委託14!E27+再委託15!E27+再委託16!E27+再委託17!E27+再委託18!E27+再委託19!E27+再委託20!E27+再委託21!E27+再委託22!E27+再委託23!E27+再委託24!E27+再委託25!E27+再委託26!E27+再委託27!E27+再委託28!E27+再委託29!E27+再委託30!E27+再委託31!E27+再委託32!E27+再委託33!E27+再委託34!E27+再委託35!E27</f>
        <v>0</v>
      </c>
      <c r="F10" s="163">
        <f>D10+E10+D11+E11+D12+E12</f>
        <v>0</v>
      </c>
    </row>
    <row r="11" spans="1:8" ht="17.25">
      <c r="A11" s="492"/>
      <c r="B11" s="493"/>
      <c r="C11" s="159" t="s">
        <v>94</v>
      </c>
      <c r="D11" s="160">
        <f>代表!E28</f>
        <v>0</v>
      </c>
      <c r="E11" s="160">
        <f>再委託1!E28+再委託2!E28+再委託3!E28+再委託4!E28+再委託5!E28+再委託6!E28+再委託7!E28+再委託8!E28+再委託9!E28+再委託10!E28+再委託11!E28+再委託12!E28+再委託13!E28+再委託14!E28+再委託15!E28+再委託16!E28+再委託17!E28+再委託18!E28+再委託19!E28+再委託20!E28+再委託21!E28+再委託22!E28+再委託23!E28+再委託24!E28+再委託25!E28+再委託26!E28+再委託27!E28+再委託28!E28+再委託29!E28+再委託30!E28+再委託31!E28+再委託32!E28+再委託33!E28+再委託34!E28+再委託35!E28</f>
        <v>0</v>
      </c>
      <c r="F11" s="164"/>
    </row>
    <row r="12" spans="1:8" ht="28.5">
      <c r="A12" s="492"/>
      <c r="B12" s="493"/>
      <c r="C12" s="161" t="s">
        <v>99</v>
      </c>
      <c r="D12" s="160">
        <f>代表!E29</f>
        <v>0</v>
      </c>
      <c r="E12" s="160">
        <f>再委託1!E29+再委託2!E29+再委託3!E29+再委託4!E29+再委託5!E29+再委託6!E29+再委託7!E29+再委託8!E29+再委託9!E29+再委託10!E29+再委託11!E29+再委託12!E29+再委託13!E29+再委託14!E29+再委託15!E29+再委託16!E29+再委託17!E29+再委託18!E29+再委託19!E29+再委託20!E29+再委託21!E29+再委託22!E29+再委託23!E29+再委託24!E29+再委託25!E29+再委託26!E29+再委託27!E29+再委託28!E29+再委託29!E29+再委託30!E29+再委託31!E29+再委託32!E29+再委託33!E29+再委託34!E29+再委託35!E29</f>
        <v>0</v>
      </c>
      <c r="F12" s="165"/>
    </row>
    <row r="13" spans="1:8" ht="17.25">
      <c r="A13" s="491" t="s">
        <v>96</v>
      </c>
      <c r="B13" s="491"/>
      <c r="C13" s="491"/>
      <c r="D13" s="160">
        <f>SUM(D5:D12)</f>
        <v>0</v>
      </c>
      <c r="E13" s="160">
        <f>SUM(E5:E12)</f>
        <v>0</v>
      </c>
      <c r="F13" s="160">
        <f>SUM(F5:F12)</f>
        <v>0</v>
      </c>
    </row>
    <row r="14" spans="1:8" ht="17.25">
      <c r="A14" s="494" t="s">
        <v>105</v>
      </c>
      <c r="B14" s="494"/>
      <c r="C14" s="495"/>
      <c r="D14" s="160">
        <f>代表!F31</f>
        <v>0</v>
      </c>
      <c r="E14" s="160">
        <f>再委託1!F31+再委託2!F31+再委託3!F31+再委託4!F31+再委託5!F31+再委託6!F31+再委託7!F31+再委託8!F31+再委託9!F31+再委託10!F31+再委託11!F31+再委託12!F31+再委託13!F31+再委託14!F31+再委託15!F31+再委託16!F31+再委託17!F31+再委託18!F31+再委託19!F31+再委託20!F31+再委託21!F31+再委託22!F31+再委託23!F31+再委託24!F31+再委託25!F31+再委託26!F31+再委託27!F31+再委託28!F31+再委託29!F31+再委託30!F31+再委託31!F31+再委託32!F31+再委託33!F31+再委託34!F31+再委託35!F31</f>
        <v>0</v>
      </c>
      <c r="F14" s="160">
        <f>D14+E14</f>
        <v>0</v>
      </c>
    </row>
    <row r="15" spans="1:8" ht="17.25">
      <c r="A15" s="491" t="s">
        <v>97</v>
      </c>
      <c r="B15" s="491"/>
      <c r="C15" s="491"/>
      <c r="D15" s="160">
        <f>SUM(D13:D14)</f>
        <v>0</v>
      </c>
      <c r="E15" s="160">
        <f t="shared" ref="E15" si="0">SUM(E13:E14)</f>
        <v>0</v>
      </c>
      <c r="F15" s="160">
        <f>SUM(F13:F14)</f>
        <v>0</v>
      </c>
      <c r="G15" t="str">
        <f>IF(F15=代表!F32+再委託1!F32+再委託2!F32+再委託3!F32+再委託4!F32+再委託5!F32+再委託6!F32+再委託7!F32+再委託8!F32+再委託9!F32+再委託10!F32+再委託11!F32+再委託12!F32+再委託13!F32+再委託14!F32+再委託15!F32+再委託16!F32+再委託17!F32+再委託18!F32+再委託19!F32+再委託20!F32+再委託21!F32+再委託22!F32+再委託23!F32+再委託24!F32+再委託25!F32+再委託26!F32+再委託27!F32+再委託28!F32+再委託29!F32+再委託30!F32+再委託31!F32+再委託32!F32+再委託33!F32+再委託34!F32+再委託35!F32,"","エラー!!")</f>
        <v/>
      </c>
      <c r="H15" t="s">
        <v>111</v>
      </c>
    </row>
    <row r="16" spans="1:8">
      <c r="G16" s="39"/>
    </row>
    <row r="17" spans="7:7" ht="17.25">
      <c r="G17" s="40"/>
    </row>
    <row r="18" spans="7:7">
      <c r="G18" s="39"/>
    </row>
  </sheetData>
  <mergeCells count="13">
    <mergeCell ref="A15:C15"/>
    <mergeCell ref="A5:A12"/>
    <mergeCell ref="B5:B6"/>
    <mergeCell ref="B8:B9"/>
    <mergeCell ref="B10:B12"/>
    <mergeCell ref="A13:C13"/>
    <mergeCell ref="A14:C14"/>
    <mergeCell ref="A1:F1"/>
    <mergeCell ref="A2:B2"/>
    <mergeCell ref="C2:E2"/>
    <mergeCell ref="A3:B4"/>
    <mergeCell ref="C3:C4"/>
    <mergeCell ref="F3:F4"/>
  </mergeCells>
  <phoneticPr fontId="6"/>
  <pageMargins left="0.7" right="0.7" top="0.75" bottom="0.75" header="0.3" footer="0.3"/>
  <pageSetup paperSize="9" scale="92"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topLeftCell="A37" zoomScaleNormal="100" zoomScaleSheetLayoutView="100" workbookViewId="0">
      <selection activeCell="F42" sqref="F42"/>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69"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8"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12.75"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10.5"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18"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topLeftCell="A40" zoomScaleNormal="100" zoomScaleSheetLayoutView="100" workbookViewId="0">
      <selection activeCell="F44" sqref="F44"/>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102.75"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8"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8.25"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12"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12.75"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topLeftCell="A40" zoomScaleNormal="100" zoomScaleSheetLayoutView="100" workbookViewId="0">
      <selection activeCell="F43" sqref="F43"/>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102"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8"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11.25"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11.25"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10.5"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topLeftCell="A40" zoomScaleNormal="100" zoomScaleSheetLayoutView="100" workbookViewId="0">
      <selection sqref="A1:XFD1048576"/>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106.5"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2"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9"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12"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18"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topLeftCell="A10" zoomScaleNormal="100" zoomScaleSheetLayoutView="100" workbookViewId="0">
      <selection sqref="A1:XFD1048576"/>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104.25"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8"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18"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18"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18"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topLeftCell="A37" zoomScaleNormal="100" zoomScaleSheetLayoutView="100" workbookViewId="0">
      <selection activeCell="E55" sqref="E55"/>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105.75"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8"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12"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11.25"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9"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topLeftCell="A43" zoomScaleNormal="100" zoomScaleSheetLayoutView="100" workbookViewId="0">
      <selection sqref="A1:XFD1048576"/>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104.25"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1.25"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9"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11.25"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18"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topLeftCell="A37" zoomScaleNormal="100" zoomScaleSheetLayoutView="100" workbookViewId="0">
      <selection sqref="A1:XFD1048576"/>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103.5"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8"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18"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6.75"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9.75"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topLeftCell="A34" zoomScaleNormal="100" zoomScaleSheetLayoutView="100" workbookViewId="0">
      <selection sqref="A1:XFD1048576"/>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105.75"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9.75"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14.25"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10.5"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18"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topLeftCell="A34" zoomScaleNormal="100" zoomScaleSheetLayoutView="100" workbookViewId="0">
      <selection sqref="A1:XFD1048576"/>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105.75"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1.25"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13.5"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12.75"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12"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topLeftCell="A16" zoomScaleNormal="100" zoomScaleSheetLayoutView="100" workbookViewId="0">
      <selection activeCell="B19" sqref="B19"/>
    </sheetView>
  </sheetViews>
  <sheetFormatPr defaultColWidth="9.375" defaultRowHeight="18" customHeight="1"/>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116.25" customHeight="1">
      <c r="A19" s="173" t="s">
        <v>179</v>
      </c>
      <c r="B19" s="220"/>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8"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9"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10.5"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10.5"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5"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topLeftCell="A40" zoomScaleNormal="100" zoomScaleSheetLayoutView="100" workbookViewId="0">
      <selection sqref="A1:XFD1048576"/>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105.75"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8"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13.5"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10.5"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9.75"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topLeftCell="A43" zoomScaleNormal="100" zoomScaleSheetLayoutView="100" workbookViewId="0">
      <selection sqref="A1:XFD1048576"/>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104.25"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8"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11.25"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8.25"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10.5"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topLeftCell="A40" zoomScaleNormal="100" zoomScaleSheetLayoutView="100" workbookViewId="0">
      <selection sqref="A1:XFD1048576"/>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96"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8"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18"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6.75"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12.75"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topLeftCell="A37" zoomScaleNormal="100" zoomScaleSheetLayoutView="100" workbookViewId="0">
      <selection sqref="A1:XFD1048576"/>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103.5"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8"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11.25"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11.25"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10.5"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topLeftCell="A43" zoomScaleNormal="100" zoomScaleSheetLayoutView="100" workbookViewId="0">
      <selection sqref="A1:XFD1048576"/>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105.75"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8"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18"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6"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10.5"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64">
      <formula1>"必ず選択してください,課税事業者,免税事業者"</formula1>
    </dataValidation>
    <dataValidation type="list" allowBlank="1" showInputMessage="1" showErrorMessage="1" sqref="B4:F4">
      <formula1>"選択してください,大学等,企業等"</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topLeftCell="A37" zoomScaleNormal="100" zoomScaleSheetLayoutView="100" workbookViewId="0">
      <selection sqref="A1:XFD1048576"/>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104.25"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8"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8.25"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8.25"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9.75"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topLeftCell="A31" zoomScaleNormal="100" zoomScaleSheetLayoutView="100" workbookViewId="0">
      <selection sqref="A1:XFD1048576"/>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105.75"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8"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10.5"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9"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11.25"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64">
      <formula1>"必ず選択してください,課税事業者,免税事業者"</formula1>
    </dataValidation>
    <dataValidation type="list" allowBlank="1" showInputMessage="1" showErrorMessage="1" sqref="B4:F4">
      <formula1>"選択してください,大学等,企業等"</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topLeftCell="A34" zoomScaleNormal="100" zoomScaleSheetLayoutView="100" workbookViewId="0">
      <selection sqref="A1:XFD1048576"/>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105"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9"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8"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10.5"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11.25"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18"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topLeftCell="A43" zoomScaleNormal="100" zoomScaleSheetLayoutView="100" workbookViewId="0">
      <selection sqref="A1:XFD1048576"/>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103.5"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8"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9.75"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9"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12"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64">
      <formula1>"必ず選択してください,課税事業者,免税事業者"</formula1>
    </dataValidation>
    <dataValidation type="list" allowBlank="1" showInputMessage="1" showErrorMessage="1" sqref="B4:F4">
      <formula1>"選択してください,大学等,企業等"</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197"/>
  <sheetViews>
    <sheetView topLeftCell="A7" zoomScale="86" zoomScaleNormal="86" workbookViewId="0">
      <selection activeCell="C29" sqref="C29"/>
    </sheetView>
  </sheetViews>
  <sheetFormatPr defaultColWidth="9" defaultRowHeight="13.5"/>
  <cols>
    <col min="1" max="1" width="18" style="484" customWidth="1"/>
    <col min="2" max="2" width="15.5" style="484" customWidth="1"/>
    <col min="3" max="3" width="21.5" style="484" customWidth="1"/>
    <col min="4" max="4" width="93.5" style="484" bestFit="1" customWidth="1"/>
    <col min="5" max="5" width="79.875" style="484" customWidth="1"/>
    <col min="6" max="10" width="6.75" style="484" customWidth="1"/>
    <col min="11" max="11" width="44.625" style="484" customWidth="1"/>
    <col min="12" max="16384" width="9" style="484"/>
  </cols>
  <sheetData>
    <row r="1" spans="1:12" s="225" customFormat="1" ht="52.5" customHeight="1">
      <c r="A1" s="221" t="s">
        <v>186</v>
      </c>
      <c r="B1" s="222"/>
      <c r="C1" s="222"/>
      <c r="D1" s="223"/>
      <c r="E1" s="223"/>
      <c r="F1" s="222"/>
      <c r="G1" s="222"/>
      <c r="H1" s="222"/>
      <c r="I1" s="222"/>
      <c r="J1" s="222"/>
      <c r="K1" s="224"/>
    </row>
    <row r="2" spans="1:12" s="225" customFormat="1" ht="65.25" customHeight="1" thickBot="1">
      <c r="A2" s="500" t="s">
        <v>187</v>
      </c>
      <c r="B2" s="501"/>
      <c r="C2" s="501"/>
      <c r="D2" s="501"/>
      <c r="E2" s="501"/>
      <c r="F2" s="501"/>
      <c r="G2" s="501"/>
      <c r="H2" s="501"/>
      <c r="I2" s="501"/>
      <c r="J2" s="501"/>
      <c r="K2" s="501"/>
    </row>
    <row r="3" spans="1:12" s="230" customFormat="1" ht="99" customHeight="1" thickBot="1">
      <c r="A3" s="502" t="s">
        <v>188</v>
      </c>
      <c r="B3" s="503"/>
      <c r="C3" s="226" t="s">
        <v>189</v>
      </c>
      <c r="D3" s="227" t="s">
        <v>190</v>
      </c>
      <c r="E3" s="228" t="s">
        <v>191</v>
      </c>
      <c r="F3" s="227" t="s">
        <v>192</v>
      </c>
      <c r="G3" s="504" t="s">
        <v>193</v>
      </c>
      <c r="H3" s="504" t="s">
        <v>194</v>
      </c>
      <c r="I3" s="504" t="s">
        <v>195</v>
      </c>
      <c r="J3" s="504" t="s">
        <v>196</v>
      </c>
      <c r="K3" s="229" t="s">
        <v>197</v>
      </c>
    </row>
    <row r="4" spans="1:12" s="236" customFormat="1" ht="17.25" customHeight="1" thickTop="1">
      <c r="A4" s="507" t="s">
        <v>198</v>
      </c>
      <c r="B4" s="510" t="s">
        <v>199</v>
      </c>
      <c r="C4" s="231" t="s">
        <v>200</v>
      </c>
      <c r="D4" s="232" t="s">
        <v>201</v>
      </c>
      <c r="E4" s="233"/>
      <c r="F4" s="234" t="s">
        <v>202</v>
      </c>
      <c r="G4" s="505"/>
      <c r="H4" s="505"/>
      <c r="I4" s="505"/>
      <c r="J4" s="505"/>
      <c r="K4" s="235" t="s">
        <v>203</v>
      </c>
    </row>
    <row r="5" spans="1:12" s="236" customFormat="1" ht="17.25" customHeight="1">
      <c r="A5" s="508"/>
      <c r="B5" s="498"/>
      <c r="C5" s="237" t="s">
        <v>200</v>
      </c>
      <c r="D5" s="238" t="s">
        <v>204</v>
      </c>
      <c r="E5" s="239"/>
      <c r="F5" s="240" t="s">
        <v>202</v>
      </c>
      <c r="G5" s="505"/>
      <c r="H5" s="505"/>
      <c r="I5" s="505"/>
      <c r="J5" s="505"/>
      <c r="K5" s="241" t="s">
        <v>205</v>
      </c>
      <c r="L5" s="236" t="s">
        <v>205</v>
      </c>
    </row>
    <row r="6" spans="1:12" s="236" customFormat="1" ht="17.25" customHeight="1">
      <c r="A6" s="508"/>
      <c r="B6" s="498"/>
      <c r="C6" s="242" t="s">
        <v>200</v>
      </c>
      <c r="D6" s="243" t="s">
        <v>206</v>
      </c>
      <c r="E6" s="244"/>
      <c r="F6" s="245" t="s">
        <v>207</v>
      </c>
      <c r="G6" s="505"/>
      <c r="H6" s="505"/>
      <c r="I6" s="505"/>
      <c r="J6" s="505"/>
      <c r="K6" s="246" t="s">
        <v>208</v>
      </c>
      <c r="L6" s="236" t="s">
        <v>209</v>
      </c>
    </row>
    <row r="7" spans="1:12" s="236" customFormat="1" ht="17.25" customHeight="1">
      <c r="A7" s="508"/>
      <c r="B7" s="498"/>
      <c r="C7" s="247" t="s">
        <v>200</v>
      </c>
      <c r="D7" s="248" t="s">
        <v>210</v>
      </c>
      <c r="E7" s="249" t="s">
        <v>211</v>
      </c>
      <c r="F7" s="250" t="s">
        <v>207</v>
      </c>
      <c r="G7" s="505"/>
      <c r="H7" s="505"/>
      <c r="I7" s="505"/>
      <c r="J7" s="505"/>
      <c r="K7" s="241" t="s">
        <v>205</v>
      </c>
      <c r="L7" s="236" t="s">
        <v>205</v>
      </c>
    </row>
    <row r="8" spans="1:12" s="236" customFormat="1" ht="17.25" customHeight="1">
      <c r="A8" s="508"/>
      <c r="B8" s="498"/>
      <c r="C8" s="251" t="s">
        <v>212</v>
      </c>
      <c r="D8" s="252" t="s">
        <v>213</v>
      </c>
      <c r="E8" s="253"/>
      <c r="F8" s="254" t="s">
        <v>202</v>
      </c>
      <c r="G8" s="505"/>
      <c r="H8" s="505"/>
      <c r="I8" s="505"/>
      <c r="J8" s="505"/>
      <c r="K8" s="255" t="s">
        <v>214</v>
      </c>
    </row>
    <row r="9" spans="1:12" s="236" customFormat="1" ht="17.25" customHeight="1">
      <c r="A9" s="508"/>
      <c r="B9" s="498"/>
      <c r="C9" s="256" t="s">
        <v>215</v>
      </c>
      <c r="D9" s="257" t="s">
        <v>216</v>
      </c>
      <c r="E9" s="258"/>
      <c r="F9" s="259" t="s">
        <v>202</v>
      </c>
      <c r="G9" s="505"/>
      <c r="H9" s="505"/>
      <c r="I9" s="505"/>
      <c r="J9" s="505"/>
      <c r="K9" s="260" t="s">
        <v>217</v>
      </c>
    </row>
    <row r="10" spans="1:12" s="236" customFormat="1" ht="17.25" customHeight="1">
      <c r="A10" s="508"/>
      <c r="B10" s="498"/>
      <c r="C10" s="261" t="s">
        <v>215</v>
      </c>
      <c r="D10" s="262" t="s">
        <v>218</v>
      </c>
      <c r="E10" s="263"/>
      <c r="F10" s="264" t="s">
        <v>202</v>
      </c>
      <c r="G10" s="505"/>
      <c r="H10" s="505"/>
      <c r="I10" s="505"/>
      <c r="J10" s="505"/>
      <c r="K10" s="241" t="s">
        <v>205</v>
      </c>
      <c r="L10" s="236" t="s">
        <v>205</v>
      </c>
    </row>
    <row r="11" spans="1:12" s="236" customFormat="1" ht="17.25" customHeight="1">
      <c r="A11" s="508"/>
      <c r="B11" s="498"/>
      <c r="C11" s="256" t="s">
        <v>215</v>
      </c>
      <c r="D11" s="265" t="s">
        <v>219</v>
      </c>
      <c r="E11" s="266" t="s">
        <v>220</v>
      </c>
      <c r="F11" s="267" t="s">
        <v>207</v>
      </c>
      <c r="G11" s="505"/>
      <c r="H11" s="505"/>
      <c r="I11" s="505"/>
      <c r="J11" s="505"/>
      <c r="K11" s="268" t="s">
        <v>221</v>
      </c>
      <c r="L11" s="236" t="s">
        <v>209</v>
      </c>
    </row>
    <row r="12" spans="1:12" s="236" customFormat="1" ht="17.25" customHeight="1" thickBot="1">
      <c r="A12" s="509"/>
      <c r="B12" s="499"/>
      <c r="C12" s="269" t="s">
        <v>222</v>
      </c>
      <c r="D12" s="270" t="s">
        <v>223</v>
      </c>
      <c r="E12" s="271"/>
      <c r="F12" s="272" t="s">
        <v>202</v>
      </c>
      <c r="G12" s="505"/>
      <c r="H12" s="505"/>
      <c r="I12" s="505"/>
      <c r="J12" s="505"/>
      <c r="K12" s="241" t="s">
        <v>205</v>
      </c>
      <c r="L12" s="236" t="s">
        <v>205</v>
      </c>
    </row>
    <row r="13" spans="1:12" s="236" customFormat="1" ht="85.5" customHeight="1" thickTop="1">
      <c r="A13" s="511" t="s">
        <v>224</v>
      </c>
      <c r="B13" s="510" t="s">
        <v>225</v>
      </c>
      <c r="C13" s="273" t="s">
        <v>226</v>
      </c>
      <c r="D13" s="274" t="s">
        <v>227</v>
      </c>
      <c r="E13" s="275" t="s">
        <v>228</v>
      </c>
      <c r="F13" s="276" t="s">
        <v>229</v>
      </c>
      <c r="G13" s="506"/>
      <c r="H13" s="506"/>
      <c r="I13" s="506"/>
      <c r="J13" s="506"/>
      <c r="K13" s="277" t="s">
        <v>230</v>
      </c>
    </row>
    <row r="14" spans="1:12" s="236" customFormat="1" ht="17.25" customHeight="1">
      <c r="A14" s="496"/>
      <c r="B14" s="498"/>
      <c r="C14" s="513" t="s">
        <v>212</v>
      </c>
      <c r="D14" s="252" t="s">
        <v>231</v>
      </c>
      <c r="E14" s="253"/>
      <c r="F14" s="254" t="s">
        <v>229</v>
      </c>
      <c r="G14" s="506"/>
      <c r="H14" s="506"/>
      <c r="I14" s="506"/>
      <c r="J14" s="506"/>
      <c r="K14" s="255" t="s">
        <v>232</v>
      </c>
    </row>
    <row r="15" spans="1:12" s="236" customFormat="1" ht="17.25" customHeight="1">
      <c r="A15" s="496"/>
      <c r="B15" s="498"/>
      <c r="C15" s="514"/>
      <c r="D15" s="252" t="s">
        <v>233</v>
      </c>
      <c r="E15" s="253"/>
      <c r="F15" s="254" t="s">
        <v>229</v>
      </c>
      <c r="G15" s="506"/>
      <c r="H15" s="506"/>
      <c r="I15" s="506"/>
      <c r="J15" s="506"/>
      <c r="K15" s="255" t="s">
        <v>234</v>
      </c>
    </row>
    <row r="16" spans="1:12" s="280" customFormat="1" ht="17.25" customHeight="1">
      <c r="A16" s="496"/>
      <c r="B16" s="498"/>
      <c r="C16" s="261" t="s">
        <v>215</v>
      </c>
      <c r="D16" s="262" t="s">
        <v>235</v>
      </c>
      <c r="E16" s="278" t="s">
        <v>236</v>
      </c>
      <c r="F16" s="279" t="s">
        <v>229</v>
      </c>
      <c r="G16" s="506"/>
      <c r="H16" s="506"/>
      <c r="I16" s="506"/>
      <c r="J16" s="506"/>
      <c r="K16" s="241" t="s">
        <v>205</v>
      </c>
      <c r="L16" s="280" t="s">
        <v>205</v>
      </c>
    </row>
    <row r="17" spans="1:12" s="280" customFormat="1" ht="17.25" customHeight="1">
      <c r="A17" s="496"/>
      <c r="B17" s="498"/>
      <c r="C17" s="281" t="s">
        <v>237</v>
      </c>
      <c r="D17" s="282" t="s">
        <v>235</v>
      </c>
      <c r="E17" s="283" t="s">
        <v>238</v>
      </c>
      <c r="F17" s="284" t="s">
        <v>239</v>
      </c>
      <c r="G17" s="506"/>
      <c r="H17" s="506"/>
      <c r="I17" s="506"/>
      <c r="J17" s="506"/>
      <c r="K17" s="241" t="s">
        <v>205</v>
      </c>
      <c r="L17" s="280" t="s">
        <v>205</v>
      </c>
    </row>
    <row r="18" spans="1:12" s="280" customFormat="1" ht="17.25" customHeight="1" thickBot="1">
      <c r="A18" s="496"/>
      <c r="B18" s="512"/>
      <c r="C18" s="285" t="s">
        <v>215</v>
      </c>
      <c r="D18" s="286" t="s">
        <v>240</v>
      </c>
      <c r="E18" s="287" t="s">
        <v>241</v>
      </c>
      <c r="F18" s="288" t="s">
        <v>242</v>
      </c>
      <c r="G18" s="506"/>
      <c r="H18" s="506"/>
      <c r="I18" s="506"/>
      <c r="J18" s="506"/>
      <c r="K18" s="289" t="s">
        <v>243</v>
      </c>
      <c r="L18" s="280" t="s">
        <v>244</v>
      </c>
    </row>
    <row r="19" spans="1:12" s="280" customFormat="1" ht="19.5" customHeight="1">
      <c r="A19" s="496"/>
      <c r="B19" s="515" t="s">
        <v>245</v>
      </c>
      <c r="C19" s="290" t="s">
        <v>200</v>
      </c>
      <c r="D19" s="291" t="s">
        <v>246</v>
      </c>
      <c r="E19" s="292"/>
      <c r="F19" s="293" t="s">
        <v>247</v>
      </c>
      <c r="G19" s="506"/>
      <c r="H19" s="506"/>
      <c r="I19" s="506"/>
      <c r="J19" s="506"/>
      <c r="K19" s="294" t="s">
        <v>248</v>
      </c>
    </row>
    <row r="20" spans="1:12" s="280" customFormat="1" ht="19.5" customHeight="1" thickBot="1">
      <c r="A20" s="496"/>
      <c r="B20" s="516"/>
      <c r="C20" s="295" t="s">
        <v>212</v>
      </c>
      <c r="D20" s="296" t="s">
        <v>249</v>
      </c>
      <c r="E20" s="297"/>
      <c r="F20" s="298" t="s">
        <v>247</v>
      </c>
      <c r="G20" s="506"/>
      <c r="H20" s="506"/>
      <c r="I20" s="506"/>
      <c r="J20" s="506"/>
      <c r="K20" s="299" t="s">
        <v>250</v>
      </c>
    </row>
    <row r="21" spans="1:12" s="280" customFormat="1" ht="15.75" customHeight="1">
      <c r="A21" s="496"/>
      <c r="B21" s="517" t="s">
        <v>251</v>
      </c>
      <c r="C21" s="300" t="s">
        <v>200</v>
      </c>
      <c r="D21" s="301" t="s">
        <v>252</v>
      </c>
      <c r="E21" s="302"/>
      <c r="F21" s="303" t="s">
        <v>253</v>
      </c>
      <c r="G21" s="506"/>
      <c r="H21" s="506"/>
      <c r="I21" s="506"/>
      <c r="J21" s="506"/>
      <c r="K21" s="304" t="s">
        <v>254</v>
      </c>
    </row>
    <row r="22" spans="1:12" s="280" customFormat="1" ht="16.5" customHeight="1">
      <c r="A22" s="496"/>
      <c r="B22" s="518"/>
      <c r="C22" s="305" t="s">
        <v>200</v>
      </c>
      <c r="D22" s="306" t="s">
        <v>255</v>
      </c>
      <c r="E22" s="307"/>
      <c r="F22" s="308" t="s">
        <v>253</v>
      </c>
      <c r="G22" s="506"/>
      <c r="H22" s="506"/>
      <c r="I22" s="506"/>
      <c r="J22" s="506"/>
      <c r="K22" s="309" t="s">
        <v>256</v>
      </c>
    </row>
    <row r="23" spans="1:12" s="280" customFormat="1" ht="16.5" customHeight="1">
      <c r="A23" s="496"/>
      <c r="B23" s="518"/>
      <c r="C23" s="305" t="s">
        <v>200</v>
      </c>
      <c r="D23" s="306" t="s">
        <v>257</v>
      </c>
      <c r="E23" s="307"/>
      <c r="F23" s="308" t="s">
        <v>258</v>
      </c>
      <c r="G23" s="506"/>
      <c r="H23" s="506"/>
      <c r="I23" s="506"/>
      <c r="J23" s="506"/>
      <c r="K23" s="309" t="s">
        <v>259</v>
      </c>
    </row>
    <row r="24" spans="1:12" s="280" customFormat="1" ht="16.5" customHeight="1">
      <c r="A24" s="496"/>
      <c r="B24" s="518"/>
      <c r="C24" s="251" t="s">
        <v>212</v>
      </c>
      <c r="D24" s="252" t="s">
        <v>260</v>
      </c>
      <c r="E24" s="310" t="s">
        <v>261</v>
      </c>
      <c r="F24" s="254" t="s">
        <v>262</v>
      </c>
      <c r="G24" s="506"/>
      <c r="H24" s="506"/>
      <c r="I24" s="506"/>
      <c r="J24" s="506"/>
      <c r="K24" s="255" t="s">
        <v>263</v>
      </c>
    </row>
    <row r="25" spans="1:12" s="280" customFormat="1" ht="16.5" customHeight="1">
      <c r="A25" s="496"/>
      <c r="B25" s="518"/>
      <c r="C25" s="251" t="s">
        <v>212</v>
      </c>
      <c r="D25" s="252" t="s">
        <v>260</v>
      </c>
      <c r="E25" s="310" t="s">
        <v>264</v>
      </c>
      <c r="F25" s="254" t="s">
        <v>258</v>
      </c>
      <c r="G25" s="506"/>
      <c r="H25" s="506"/>
      <c r="I25" s="506"/>
      <c r="J25" s="506"/>
      <c r="K25" s="255" t="s">
        <v>265</v>
      </c>
    </row>
    <row r="26" spans="1:12" s="280" customFormat="1" ht="16.5" customHeight="1">
      <c r="A26" s="496"/>
      <c r="B26" s="518"/>
      <c r="C26" s="251" t="s">
        <v>212</v>
      </c>
      <c r="D26" s="252" t="s">
        <v>260</v>
      </c>
      <c r="E26" s="310" t="s">
        <v>266</v>
      </c>
      <c r="F26" s="254" t="s">
        <v>262</v>
      </c>
      <c r="G26" s="506"/>
      <c r="H26" s="506"/>
      <c r="I26" s="506"/>
      <c r="J26" s="506"/>
      <c r="K26" s="311" t="s">
        <v>267</v>
      </c>
    </row>
    <row r="27" spans="1:12" s="280" customFormat="1" ht="16.5" customHeight="1">
      <c r="A27" s="496"/>
      <c r="B27" s="518"/>
      <c r="C27" s="251" t="s">
        <v>212</v>
      </c>
      <c r="D27" s="252" t="s">
        <v>260</v>
      </c>
      <c r="E27" s="310" t="s">
        <v>268</v>
      </c>
      <c r="F27" s="254" t="s">
        <v>262</v>
      </c>
      <c r="G27" s="506"/>
      <c r="H27" s="506"/>
      <c r="I27" s="506"/>
      <c r="J27" s="506"/>
      <c r="K27" s="311" t="s">
        <v>267</v>
      </c>
    </row>
    <row r="28" spans="1:12" s="280" customFormat="1" ht="16.5" customHeight="1">
      <c r="A28" s="496"/>
      <c r="B28" s="518"/>
      <c r="C28" s="251" t="s">
        <v>212</v>
      </c>
      <c r="D28" s="252" t="s">
        <v>260</v>
      </c>
      <c r="E28" s="310" t="s">
        <v>269</v>
      </c>
      <c r="F28" s="254" t="s">
        <v>258</v>
      </c>
      <c r="G28" s="506"/>
      <c r="H28" s="506"/>
      <c r="I28" s="506"/>
      <c r="J28" s="506"/>
      <c r="K28" s="311" t="s">
        <v>270</v>
      </c>
    </row>
    <row r="29" spans="1:12" s="280" customFormat="1" ht="17.25" customHeight="1">
      <c r="A29" s="496"/>
      <c r="B29" s="518"/>
      <c r="C29" s="251" t="s">
        <v>212</v>
      </c>
      <c r="D29" s="252" t="s">
        <v>260</v>
      </c>
      <c r="E29" s="310" t="s">
        <v>271</v>
      </c>
      <c r="F29" s="254" t="s">
        <v>262</v>
      </c>
      <c r="G29" s="506"/>
      <c r="H29" s="506"/>
      <c r="I29" s="506"/>
      <c r="J29" s="506"/>
      <c r="K29" s="311" t="s">
        <v>267</v>
      </c>
    </row>
    <row r="30" spans="1:12" s="280" customFormat="1" ht="17.25" customHeight="1" thickBot="1">
      <c r="A30" s="496"/>
      <c r="B30" s="519"/>
      <c r="C30" s="312" t="s">
        <v>215</v>
      </c>
      <c r="D30" s="313" t="s">
        <v>272</v>
      </c>
      <c r="E30" s="314"/>
      <c r="F30" s="315" t="s">
        <v>273</v>
      </c>
      <c r="G30" s="506"/>
      <c r="H30" s="506"/>
      <c r="I30" s="506"/>
      <c r="J30" s="506"/>
      <c r="K30" s="316" t="s">
        <v>274</v>
      </c>
      <c r="L30" s="280" t="s">
        <v>275</v>
      </c>
    </row>
    <row r="31" spans="1:12" s="280" customFormat="1" ht="16.5" customHeight="1">
      <c r="A31" s="496"/>
      <c r="B31" s="498" t="s">
        <v>276</v>
      </c>
      <c r="C31" s="317" t="s">
        <v>212</v>
      </c>
      <c r="D31" s="318" t="s">
        <v>277</v>
      </c>
      <c r="E31" s="319"/>
      <c r="F31" s="320" t="s">
        <v>278</v>
      </c>
      <c r="G31" s="506"/>
      <c r="H31" s="506"/>
      <c r="I31" s="506"/>
      <c r="J31" s="506"/>
      <c r="K31" s="321" t="s">
        <v>279</v>
      </c>
    </row>
    <row r="32" spans="1:12" s="280" customFormat="1" ht="16.5" customHeight="1">
      <c r="A32" s="496"/>
      <c r="B32" s="498"/>
      <c r="C32" s="251" t="s">
        <v>212</v>
      </c>
      <c r="D32" s="252" t="s">
        <v>280</v>
      </c>
      <c r="E32" s="253"/>
      <c r="F32" s="254" t="s">
        <v>262</v>
      </c>
      <c r="G32" s="506"/>
      <c r="H32" s="506"/>
      <c r="I32" s="506"/>
      <c r="J32" s="506"/>
      <c r="K32" s="255" t="s">
        <v>281</v>
      </c>
    </row>
    <row r="33" spans="1:11" s="280" customFormat="1" ht="16.5" customHeight="1">
      <c r="A33" s="496"/>
      <c r="B33" s="498"/>
      <c r="C33" s="251" t="s">
        <v>212</v>
      </c>
      <c r="D33" s="318" t="s">
        <v>282</v>
      </c>
      <c r="E33" s="319"/>
      <c r="F33" s="254" t="s">
        <v>262</v>
      </c>
      <c r="G33" s="506"/>
      <c r="H33" s="506"/>
      <c r="I33" s="506"/>
      <c r="J33" s="506"/>
      <c r="K33" s="322" t="s">
        <v>283</v>
      </c>
    </row>
    <row r="34" spans="1:11" s="280" customFormat="1" ht="16.5" customHeight="1">
      <c r="A34" s="496"/>
      <c r="B34" s="498"/>
      <c r="C34" s="251" t="s">
        <v>212</v>
      </c>
      <c r="D34" s="252" t="s">
        <v>284</v>
      </c>
      <c r="E34" s="253" t="s">
        <v>285</v>
      </c>
      <c r="F34" s="254" t="s">
        <v>262</v>
      </c>
      <c r="G34" s="506"/>
      <c r="H34" s="506"/>
      <c r="I34" s="506"/>
      <c r="J34" s="506"/>
      <c r="K34" s="255" t="s">
        <v>286</v>
      </c>
    </row>
    <row r="35" spans="1:11" s="280" customFormat="1" ht="17.25" customHeight="1" thickBot="1">
      <c r="A35" s="496"/>
      <c r="B35" s="498"/>
      <c r="C35" s="251" t="s">
        <v>212</v>
      </c>
      <c r="D35" s="323" t="s">
        <v>287</v>
      </c>
      <c r="E35" s="324"/>
      <c r="F35" s="325" t="s">
        <v>262</v>
      </c>
      <c r="G35" s="506"/>
      <c r="H35" s="506"/>
      <c r="I35" s="506"/>
      <c r="J35" s="506"/>
      <c r="K35" s="255" t="s">
        <v>288</v>
      </c>
    </row>
    <row r="36" spans="1:11" s="280" customFormat="1" ht="16.5" customHeight="1">
      <c r="A36" s="496"/>
      <c r="B36" s="515" t="s">
        <v>289</v>
      </c>
      <c r="C36" s="290" t="s">
        <v>200</v>
      </c>
      <c r="D36" s="326" t="s">
        <v>290</v>
      </c>
      <c r="E36" s="327"/>
      <c r="F36" s="328" t="s">
        <v>291</v>
      </c>
      <c r="G36" s="506"/>
      <c r="H36" s="506"/>
      <c r="I36" s="506"/>
      <c r="J36" s="506"/>
      <c r="K36" s="329" t="s">
        <v>292</v>
      </c>
    </row>
    <row r="37" spans="1:11" s="280" customFormat="1" ht="16.5" customHeight="1">
      <c r="A37" s="496"/>
      <c r="B37" s="498"/>
      <c r="C37" s="330" t="s">
        <v>200</v>
      </c>
      <c r="D37" s="331" t="s">
        <v>293</v>
      </c>
      <c r="E37" s="332"/>
      <c r="F37" s="333" t="s">
        <v>294</v>
      </c>
      <c r="G37" s="506"/>
      <c r="H37" s="506"/>
      <c r="I37" s="506"/>
      <c r="J37" s="506"/>
      <c r="K37" s="334" t="s">
        <v>295</v>
      </c>
    </row>
    <row r="38" spans="1:11" s="280" customFormat="1" ht="16.5" customHeight="1">
      <c r="A38" s="496"/>
      <c r="B38" s="498"/>
      <c r="C38" s="335" t="s">
        <v>212</v>
      </c>
      <c r="D38" s="252" t="s">
        <v>296</v>
      </c>
      <c r="E38" s="253" t="s">
        <v>297</v>
      </c>
      <c r="F38" s="254" t="s">
        <v>291</v>
      </c>
      <c r="G38" s="506"/>
      <c r="H38" s="506"/>
      <c r="I38" s="506"/>
      <c r="J38" s="506"/>
      <c r="K38" s="255" t="s">
        <v>298</v>
      </c>
    </row>
    <row r="39" spans="1:11" s="280" customFormat="1" ht="33">
      <c r="A39" s="496"/>
      <c r="B39" s="498"/>
      <c r="C39" s="335" t="s">
        <v>212</v>
      </c>
      <c r="D39" s="252" t="s">
        <v>296</v>
      </c>
      <c r="E39" s="253" t="s">
        <v>299</v>
      </c>
      <c r="F39" s="254" t="s">
        <v>262</v>
      </c>
      <c r="G39" s="506"/>
      <c r="H39" s="506"/>
      <c r="I39" s="506"/>
      <c r="J39" s="506"/>
      <c r="K39" s="255" t="s">
        <v>300</v>
      </c>
    </row>
    <row r="40" spans="1:11" s="280" customFormat="1" ht="17.25" customHeight="1" thickBot="1">
      <c r="A40" s="497"/>
      <c r="B40" s="499"/>
      <c r="C40" s="336" t="s">
        <v>212</v>
      </c>
      <c r="D40" s="337" t="s">
        <v>296</v>
      </c>
      <c r="E40" s="338" t="s">
        <v>301</v>
      </c>
      <c r="F40" s="339" t="s">
        <v>302</v>
      </c>
      <c r="G40" s="506"/>
      <c r="H40" s="506"/>
      <c r="I40" s="506"/>
      <c r="J40" s="506"/>
      <c r="K40" s="340" t="s">
        <v>303</v>
      </c>
    </row>
    <row r="41" spans="1:11" s="280" customFormat="1" ht="19.5" customHeight="1" thickTop="1">
      <c r="A41" s="496" t="s">
        <v>304</v>
      </c>
      <c r="B41" s="498" t="s">
        <v>305</v>
      </c>
      <c r="C41" s="341" t="s">
        <v>306</v>
      </c>
      <c r="D41" s="342" t="s">
        <v>307</v>
      </c>
      <c r="E41" s="343" t="s">
        <v>308</v>
      </c>
      <c r="F41" s="344" t="s">
        <v>309</v>
      </c>
      <c r="G41" s="506"/>
      <c r="H41" s="506"/>
      <c r="I41" s="506"/>
      <c r="J41" s="506"/>
      <c r="K41" s="309" t="s">
        <v>310</v>
      </c>
    </row>
    <row r="42" spans="1:11" s="280" customFormat="1" ht="33.75" customHeight="1">
      <c r="A42" s="496"/>
      <c r="B42" s="498"/>
      <c r="C42" s="341" t="s">
        <v>306</v>
      </c>
      <c r="D42" s="342" t="s">
        <v>307</v>
      </c>
      <c r="E42" s="343" t="s">
        <v>311</v>
      </c>
      <c r="F42" s="276" t="s">
        <v>309</v>
      </c>
      <c r="G42" s="506"/>
      <c r="H42" s="506"/>
      <c r="I42" s="506"/>
      <c r="J42" s="506"/>
      <c r="K42" s="309" t="s">
        <v>312</v>
      </c>
    </row>
    <row r="43" spans="1:11" s="280" customFormat="1" ht="33.75" customHeight="1">
      <c r="A43" s="496"/>
      <c r="B43" s="498"/>
      <c r="C43" s="341" t="s">
        <v>306</v>
      </c>
      <c r="D43" s="342" t="s">
        <v>307</v>
      </c>
      <c r="E43" s="343" t="s">
        <v>313</v>
      </c>
      <c r="F43" s="276" t="s">
        <v>309</v>
      </c>
      <c r="G43" s="506"/>
      <c r="H43" s="506"/>
      <c r="I43" s="506"/>
      <c r="J43" s="506"/>
      <c r="K43" s="309" t="s">
        <v>314</v>
      </c>
    </row>
    <row r="44" spans="1:11" s="280" customFormat="1" ht="33.75" customHeight="1">
      <c r="A44" s="496"/>
      <c r="B44" s="498"/>
      <c r="C44" s="341" t="s">
        <v>306</v>
      </c>
      <c r="D44" s="342" t="s">
        <v>307</v>
      </c>
      <c r="E44" s="343" t="s">
        <v>315</v>
      </c>
      <c r="F44" s="276" t="s">
        <v>309</v>
      </c>
      <c r="G44" s="506"/>
      <c r="H44" s="506"/>
      <c r="I44" s="506"/>
      <c r="J44" s="506"/>
      <c r="K44" s="309" t="s">
        <v>316</v>
      </c>
    </row>
    <row r="45" spans="1:11" s="280" customFormat="1" ht="33.75" customHeight="1">
      <c r="A45" s="496"/>
      <c r="B45" s="498"/>
      <c r="C45" s="341" t="s">
        <v>306</v>
      </c>
      <c r="D45" s="342" t="s">
        <v>307</v>
      </c>
      <c r="E45" s="343" t="s">
        <v>317</v>
      </c>
      <c r="F45" s="276" t="s">
        <v>309</v>
      </c>
      <c r="G45" s="506"/>
      <c r="H45" s="506"/>
      <c r="I45" s="506"/>
      <c r="J45" s="506"/>
      <c r="K45" s="309" t="s">
        <v>318</v>
      </c>
    </row>
    <row r="46" spans="1:11" s="280" customFormat="1" ht="30.75" customHeight="1">
      <c r="A46" s="496"/>
      <c r="B46" s="498"/>
      <c r="C46" s="341" t="s">
        <v>306</v>
      </c>
      <c r="D46" s="342" t="s">
        <v>307</v>
      </c>
      <c r="E46" s="343" t="s">
        <v>319</v>
      </c>
      <c r="F46" s="276" t="s">
        <v>309</v>
      </c>
      <c r="G46" s="506"/>
      <c r="H46" s="506"/>
      <c r="I46" s="506"/>
      <c r="J46" s="506"/>
      <c r="K46" s="309" t="s">
        <v>320</v>
      </c>
    </row>
    <row r="47" spans="1:11" s="280" customFormat="1" ht="37.5" customHeight="1">
      <c r="A47" s="496"/>
      <c r="B47" s="498"/>
      <c r="C47" s="341" t="s">
        <v>306</v>
      </c>
      <c r="D47" s="342" t="s">
        <v>307</v>
      </c>
      <c r="E47" s="343" t="s">
        <v>321</v>
      </c>
      <c r="F47" s="276" t="s">
        <v>309</v>
      </c>
      <c r="G47" s="506"/>
      <c r="H47" s="506"/>
      <c r="I47" s="506"/>
      <c r="J47" s="506"/>
      <c r="K47" s="309" t="s">
        <v>322</v>
      </c>
    </row>
    <row r="48" spans="1:11" s="280" customFormat="1" ht="20.25" customHeight="1">
      <c r="A48" s="496"/>
      <c r="B48" s="498"/>
      <c r="C48" s="341" t="s">
        <v>306</v>
      </c>
      <c r="D48" s="342" t="s">
        <v>307</v>
      </c>
      <c r="E48" s="343" t="s">
        <v>323</v>
      </c>
      <c r="F48" s="276" t="s">
        <v>309</v>
      </c>
      <c r="G48" s="506"/>
      <c r="H48" s="506"/>
      <c r="I48" s="506"/>
      <c r="J48" s="506"/>
      <c r="K48" s="309" t="s">
        <v>324</v>
      </c>
    </row>
    <row r="49" spans="1:12" s="280" customFormat="1" ht="32.25" customHeight="1">
      <c r="A49" s="496"/>
      <c r="B49" s="498"/>
      <c r="C49" s="341" t="s">
        <v>306</v>
      </c>
      <c r="D49" s="342" t="s">
        <v>307</v>
      </c>
      <c r="E49" s="343" t="s">
        <v>325</v>
      </c>
      <c r="F49" s="276" t="s">
        <v>309</v>
      </c>
      <c r="G49" s="506"/>
      <c r="H49" s="506"/>
      <c r="I49" s="506"/>
      <c r="J49" s="506"/>
      <c r="K49" s="309" t="s">
        <v>326</v>
      </c>
    </row>
    <row r="50" spans="1:12" s="280" customFormat="1" ht="32.25" customHeight="1">
      <c r="A50" s="496"/>
      <c r="B50" s="498"/>
      <c r="C50" s="341" t="s">
        <v>306</v>
      </c>
      <c r="D50" s="342" t="s">
        <v>307</v>
      </c>
      <c r="E50" s="343" t="s">
        <v>327</v>
      </c>
      <c r="F50" s="276" t="s">
        <v>309</v>
      </c>
      <c r="G50" s="506"/>
      <c r="H50" s="506"/>
      <c r="I50" s="506"/>
      <c r="J50" s="506"/>
      <c r="K50" s="309" t="s">
        <v>328</v>
      </c>
    </row>
    <row r="51" spans="1:12" s="280" customFormat="1" ht="32.25" customHeight="1">
      <c r="A51" s="496"/>
      <c r="B51" s="498"/>
      <c r="C51" s="341" t="s">
        <v>306</v>
      </c>
      <c r="D51" s="342" t="s">
        <v>307</v>
      </c>
      <c r="E51" s="343" t="s">
        <v>329</v>
      </c>
      <c r="F51" s="276" t="s">
        <v>309</v>
      </c>
      <c r="G51" s="506"/>
      <c r="H51" s="506"/>
      <c r="I51" s="506"/>
      <c r="J51" s="506"/>
      <c r="K51" s="309" t="s">
        <v>330</v>
      </c>
    </row>
    <row r="52" spans="1:12" s="280" customFormat="1" ht="32.25" customHeight="1">
      <c r="A52" s="496"/>
      <c r="B52" s="498"/>
      <c r="C52" s="341" t="s">
        <v>306</v>
      </c>
      <c r="D52" s="342" t="s">
        <v>307</v>
      </c>
      <c r="E52" s="343" t="s">
        <v>331</v>
      </c>
      <c r="F52" s="276" t="s">
        <v>309</v>
      </c>
      <c r="G52" s="506"/>
      <c r="H52" s="506"/>
      <c r="I52" s="506"/>
      <c r="J52" s="506"/>
      <c r="K52" s="309" t="s">
        <v>332</v>
      </c>
    </row>
    <row r="53" spans="1:12" s="345" customFormat="1" ht="32.25" customHeight="1">
      <c r="A53" s="496"/>
      <c r="B53" s="498"/>
      <c r="C53" s="341" t="s">
        <v>306</v>
      </c>
      <c r="D53" s="342" t="s">
        <v>307</v>
      </c>
      <c r="E53" s="343" t="s">
        <v>333</v>
      </c>
      <c r="F53" s="276" t="s">
        <v>309</v>
      </c>
      <c r="G53" s="506"/>
      <c r="H53" s="506"/>
      <c r="I53" s="506"/>
      <c r="J53" s="506"/>
      <c r="K53" s="309" t="s">
        <v>334</v>
      </c>
    </row>
    <row r="54" spans="1:12" s="345" customFormat="1" ht="32.25" customHeight="1">
      <c r="A54" s="496"/>
      <c r="B54" s="498"/>
      <c r="C54" s="341" t="s">
        <v>306</v>
      </c>
      <c r="D54" s="342" t="s">
        <v>307</v>
      </c>
      <c r="E54" s="343" t="s">
        <v>335</v>
      </c>
      <c r="F54" s="276" t="s">
        <v>309</v>
      </c>
      <c r="G54" s="506"/>
      <c r="H54" s="506"/>
      <c r="I54" s="506"/>
      <c r="J54" s="506"/>
      <c r="K54" s="309" t="s">
        <v>336</v>
      </c>
    </row>
    <row r="55" spans="1:12" s="280" customFormat="1" ht="32.25" customHeight="1">
      <c r="A55" s="496"/>
      <c r="B55" s="498"/>
      <c r="C55" s="341" t="s">
        <v>306</v>
      </c>
      <c r="D55" s="342" t="s">
        <v>337</v>
      </c>
      <c r="E55" s="343"/>
      <c r="F55" s="276" t="s">
        <v>309</v>
      </c>
      <c r="G55" s="506"/>
      <c r="H55" s="506"/>
      <c r="I55" s="506"/>
      <c r="J55" s="506"/>
      <c r="K55" s="309" t="s">
        <v>338</v>
      </c>
    </row>
    <row r="56" spans="1:12" s="280" customFormat="1" ht="16.5" customHeight="1">
      <c r="A56" s="496"/>
      <c r="B56" s="498"/>
      <c r="C56" s="251" t="s">
        <v>212</v>
      </c>
      <c r="D56" s="346" t="s">
        <v>339</v>
      </c>
      <c r="E56" s="347"/>
      <c r="F56" s="254" t="s">
        <v>302</v>
      </c>
      <c r="G56" s="506"/>
      <c r="H56" s="506"/>
      <c r="I56" s="506"/>
      <c r="J56" s="506"/>
      <c r="K56" s="255" t="s">
        <v>340</v>
      </c>
    </row>
    <row r="57" spans="1:12" s="280" customFormat="1" ht="17.25" customHeight="1" thickBot="1">
      <c r="A57" s="497"/>
      <c r="B57" s="499"/>
      <c r="C57" s="348" t="s">
        <v>212</v>
      </c>
      <c r="D57" s="349" t="s">
        <v>341</v>
      </c>
      <c r="E57" s="350"/>
      <c r="F57" s="351" t="s">
        <v>342</v>
      </c>
      <c r="G57" s="506"/>
      <c r="H57" s="506"/>
      <c r="I57" s="506"/>
      <c r="J57" s="506"/>
      <c r="K57" s="352" t="s">
        <v>343</v>
      </c>
    </row>
    <row r="58" spans="1:12" s="280" customFormat="1" ht="17.25" customHeight="1" thickTop="1" thickBot="1">
      <c r="A58" s="509" t="s">
        <v>344</v>
      </c>
      <c r="B58" s="498" t="s">
        <v>345</v>
      </c>
      <c r="C58" s="341" t="s">
        <v>306</v>
      </c>
      <c r="D58" s="353" t="s">
        <v>346</v>
      </c>
      <c r="E58" s="354" t="s">
        <v>347</v>
      </c>
      <c r="F58" s="276" t="s">
        <v>348</v>
      </c>
      <c r="G58" s="506"/>
      <c r="H58" s="506"/>
      <c r="I58" s="506"/>
      <c r="J58" s="506"/>
      <c r="K58" s="355" t="s">
        <v>349</v>
      </c>
    </row>
    <row r="59" spans="1:12" s="280" customFormat="1" ht="17.25" customHeight="1" thickTop="1" thickBot="1">
      <c r="A59" s="520"/>
      <c r="B59" s="498"/>
      <c r="C59" s="251" t="s">
        <v>350</v>
      </c>
      <c r="D59" s="252" t="s">
        <v>351</v>
      </c>
      <c r="E59" s="356"/>
      <c r="F59" s="254" t="s">
        <v>348</v>
      </c>
      <c r="G59" s="506"/>
      <c r="H59" s="506"/>
      <c r="I59" s="506"/>
      <c r="J59" s="506"/>
      <c r="K59" s="255" t="s">
        <v>352</v>
      </c>
    </row>
    <row r="60" spans="1:12" s="280" customFormat="1" ht="17.25" customHeight="1" thickTop="1" thickBot="1">
      <c r="A60" s="520"/>
      <c r="B60" s="498"/>
      <c r="C60" s="261" t="s">
        <v>350</v>
      </c>
      <c r="D60" s="357" t="s">
        <v>353</v>
      </c>
      <c r="E60" s="358"/>
      <c r="F60" s="264" t="s">
        <v>348</v>
      </c>
      <c r="G60" s="506"/>
      <c r="H60" s="506"/>
      <c r="I60" s="506"/>
      <c r="J60" s="506"/>
      <c r="K60" s="241" t="s">
        <v>205</v>
      </c>
      <c r="L60" s="280" t="s">
        <v>205</v>
      </c>
    </row>
    <row r="61" spans="1:12" s="280" customFormat="1" ht="17.25" customHeight="1" thickTop="1" thickBot="1">
      <c r="A61" s="520"/>
      <c r="B61" s="498"/>
      <c r="C61" s="251" t="s">
        <v>350</v>
      </c>
      <c r="D61" s="252" t="s">
        <v>354</v>
      </c>
      <c r="E61" s="356"/>
      <c r="F61" s="254" t="s">
        <v>348</v>
      </c>
      <c r="G61" s="506"/>
      <c r="H61" s="506"/>
      <c r="I61" s="506"/>
      <c r="J61" s="506"/>
      <c r="K61" s="255" t="s">
        <v>355</v>
      </c>
    </row>
    <row r="62" spans="1:12" s="280" customFormat="1" ht="17.25" customHeight="1" thickTop="1" thickBot="1">
      <c r="A62" s="520"/>
      <c r="B62" s="498"/>
      <c r="C62" s="251" t="s">
        <v>350</v>
      </c>
      <c r="D62" s="359" t="s">
        <v>356</v>
      </c>
      <c r="E62" s="356"/>
      <c r="F62" s="254" t="s">
        <v>348</v>
      </c>
      <c r="G62" s="506"/>
      <c r="H62" s="506"/>
      <c r="I62" s="506"/>
      <c r="J62" s="506"/>
      <c r="K62" s="360" t="s">
        <v>357</v>
      </c>
      <c r="L62" s="236" t="s">
        <v>209</v>
      </c>
    </row>
    <row r="63" spans="1:12" s="280" customFormat="1" ht="33.75" customHeight="1" thickTop="1" thickBot="1">
      <c r="A63" s="520"/>
      <c r="B63" s="498"/>
      <c r="C63" s="361" t="s">
        <v>358</v>
      </c>
      <c r="D63" s="362" t="s">
        <v>359</v>
      </c>
      <c r="E63" s="363" t="s">
        <v>360</v>
      </c>
      <c r="F63" s="364" t="s">
        <v>309</v>
      </c>
      <c r="G63" s="506"/>
      <c r="H63" s="506"/>
      <c r="I63" s="506"/>
      <c r="J63" s="506"/>
      <c r="K63" s="365" t="s">
        <v>361</v>
      </c>
      <c r="L63" s="280" t="s">
        <v>362</v>
      </c>
    </row>
    <row r="64" spans="1:12" s="280" customFormat="1" ht="163.5" customHeight="1" thickTop="1" thickBot="1">
      <c r="A64" s="520"/>
      <c r="B64" s="498"/>
      <c r="C64" s="261" t="s">
        <v>363</v>
      </c>
      <c r="D64" s="262" t="s">
        <v>364</v>
      </c>
      <c r="E64" s="366" t="s">
        <v>365</v>
      </c>
      <c r="F64" s="279" t="s">
        <v>348</v>
      </c>
      <c r="G64" s="506"/>
      <c r="H64" s="506"/>
      <c r="I64" s="506"/>
      <c r="J64" s="506"/>
      <c r="K64" s="241" t="s">
        <v>205</v>
      </c>
      <c r="L64" s="280" t="s">
        <v>205</v>
      </c>
    </row>
    <row r="65" spans="1:12" s="280" customFormat="1" ht="74.25" customHeight="1" thickTop="1" thickBot="1">
      <c r="A65" s="520"/>
      <c r="B65" s="498"/>
      <c r="C65" s="367" t="s">
        <v>366</v>
      </c>
      <c r="D65" s="368" t="s">
        <v>367</v>
      </c>
      <c r="E65" s="369" t="s">
        <v>368</v>
      </c>
      <c r="F65" s="370" t="s">
        <v>348</v>
      </c>
      <c r="G65" s="506"/>
      <c r="H65" s="506"/>
      <c r="I65" s="506"/>
      <c r="J65" s="506"/>
      <c r="K65" s="371" t="s">
        <v>369</v>
      </c>
    </row>
    <row r="66" spans="1:12" s="280" customFormat="1" ht="17.25" customHeight="1" thickTop="1" thickBot="1">
      <c r="A66" s="520"/>
      <c r="B66" s="498"/>
      <c r="C66" s="372" t="s">
        <v>366</v>
      </c>
      <c r="D66" s="373" t="s">
        <v>370</v>
      </c>
      <c r="E66" s="358"/>
      <c r="F66" s="264" t="s">
        <v>348</v>
      </c>
      <c r="G66" s="506"/>
      <c r="H66" s="506"/>
      <c r="I66" s="506"/>
      <c r="J66" s="506"/>
      <c r="K66" s="241" t="s">
        <v>205</v>
      </c>
      <c r="L66" s="280" t="s">
        <v>205</v>
      </c>
    </row>
    <row r="67" spans="1:12" s="280" customFormat="1" ht="17.25" customHeight="1" thickTop="1" thickBot="1">
      <c r="A67" s="520"/>
      <c r="B67" s="498"/>
      <c r="C67" s="256" t="s">
        <v>366</v>
      </c>
      <c r="D67" s="374" t="s">
        <v>371</v>
      </c>
      <c r="E67" s="375"/>
      <c r="F67" s="376" t="s">
        <v>348</v>
      </c>
      <c r="G67" s="506"/>
      <c r="H67" s="506"/>
      <c r="I67" s="506"/>
      <c r="J67" s="506"/>
      <c r="K67" s="377" t="s">
        <v>372</v>
      </c>
    </row>
    <row r="68" spans="1:12" s="280" customFormat="1" ht="17.25" customHeight="1" thickTop="1" thickBot="1">
      <c r="A68" s="520"/>
      <c r="B68" s="498"/>
      <c r="C68" s="256" t="s">
        <v>366</v>
      </c>
      <c r="D68" s="378" t="s">
        <v>373</v>
      </c>
      <c r="E68" s="379"/>
      <c r="F68" s="380" t="s">
        <v>348</v>
      </c>
      <c r="G68" s="506"/>
      <c r="H68" s="506"/>
      <c r="I68" s="506"/>
      <c r="J68" s="506"/>
      <c r="K68" s="381" t="s">
        <v>374</v>
      </c>
    </row>
    <row r="69" spans="1:12" s="280" customFormat="1" ht="39.75" customHeight="1" thickTop="1" thickBot="1">
      <c r="A69" s="520"/>
      <c r="B69" s="515" t="s">
        <v>375</v>
      </c>
      <c r="C69" s="382" t="s">
        <v>306</v>
      </c>
      <c r="D69" s="383" t="s">
        <v>376</v>
      </c>
      <c r="E69" s="384" t="s">
        <v>377</v>
      </c>
      <c r="F69" s="303" t="s">
        <v>378</v>
      </c>
      <c r="G69" s="506"/>
      <c r="H69" s="506"/>
      <c r="I69" s="506"/>
      <c r="J69" s="506"/>
      <c r="K69" s="304" t="s">
        <v>379</v>
      </c>
    </row>
    <row r="70" spans="1:12" s="280" customFormat="1" ht="17.25" customHeight="1" thickTop="1" thickBot="1">
      <c r="A70" s="520"/>
      <c r="B70" s="498"/>
      <c r="C70" s="385" t="s">
        <v>380</v>
      </c>
      <c r="D70" s="306" t="s">
        <v>376</v>
      </c>
      <c r="E70" s="386" t="s">
        <v>381</v>
      </c>
      <c r="F70" s="387" t="s">
        <v>302</v>
      </c>
      <c r="G70" s="506"/>
      <c r="H70" s="506"/>
      <c r="I70" s="506"/>
      <c r="J70" s="506"/>
      <c r="K70" s="309" t="s">
        <v>382</v>
      </c>
    </row>
    <row r="71" spans="1:12" s="280" customFormat="1" ht="17.25" customHeight="1" thickTop="1" thickBot="1">
      <c r="A71" s="520"/>
      <c r="B71" s="499"/>
      <c r="C71" s="388" t="s">
        <v>306</v>
      </c>
      <c r="D71" s="389" t="s">
        <v>383</v>
      </c>
      <c r="E71" s="390" t="s">
        <v>384</v>
      </c>
      <c r="F71" s="391" t="s">
        <v>385</v>
      </c>
      <c r="G71" s="506"/>
      <c r="H71" s="506"/>
      <c r="I71" s="506"/>
      <c r="J71" s="506"/>
      <c r="K71" s="392" t="s">
        <v>386</v>
      </c>
    </row>
    <row r="72" spans="1:12" s="280" customFormat="1" ht="17.25" customHeight="1" thickTop="1" thickBot="1">
      <c r="A72" s="520" t="s">
        <v>387</v>
      </c>
      <c r="B72" s="510" t="s">
        <v>388</v>
      </c>
      <c r="C72" s="273" t="s">
        <v>306</v>
      </c>
      <c r="D72" s="274" t="s">
        <v>389</v>
      </c>
      <c r="E72" s="393" t="s">
        <v>390</v>
      </c>
      <c r="F72" s="344" t="s">
        <v>342</v>
      </c>
      <c r="G72" s="506"/>
      <c r="H72" s="506"/>
      <c r="I72" s="506"/>
      <c r="J72" s="506"/>
      <c r="K72" s="277" t="s">
        <v>391</v>
      </c>
    </row>
    <row r="73" spans="1:12" s="280" customFormat="1" ht="17.25" customHeight="1" thickTop="1" thickBot="1">
      <c r="A73" s="520"/>
      <c r="B73" s="498"/>
      <c r="C73" s="341" t="s">
        <v>306</v>
      </c>
      <c r="D73" s="353" t="s">
        <v>392</v>
      </c>
      <c r="E73" s="354" t="s">
        <v>393</v>
      </c>
      <c r="F73" s="276" t="s">
        <v>342</v>
      </c>
      <c r="G73" s="506"/>
      <c r="H73" s="506"/>
      <c r="I73" s="506"/>
      <c r="J73" s="506"/>
      <c r="K73" s="394" t="s">
        <v>394</v>
      </c>
    </row>
    <row r="74" spans="1:12" s="280" customFormat="1" ht="17.25" customHeight="1" thickTop="1" thickBot="1">
      <c r="A74" s="520"/>
      <c r="B74" s="498"/>
      <c r="C74" s="395" t="s">
        <v>395</v>
      </c>
      <c r="D74" s="396" t="s">
        <v>392</v>
      </c>
      <c r="E74" s="397" t="s">
        <v>396</v>
      </c>
      <c r="F74" s="398" t="s">
        <v>342</v>
      </c>
      <c r="G74" s="506"/>
      <c r="H74" s="506"/>
      <c r="I74" s="506"/>
      <c r="J74" s="506"/>
      <c r="K74" s="394" t="s">
        <v>397</v>
      </c>
    </row>
    <row r="75" spans="1:12" s="280" customFormat="1" ht="17.25" customHeight="1" thickTop="1" thickBot="1">
      <c r="A75" s="520"/>
      <c r="B75" s="498"/>
      <c r="C75" s="395" t="s">
        <v>395</v>
      </c>
      <c r="D75" s="396" t="s">
        <v>392</v>
      </c>
      <c r="E75" s="397" t="s">
        <v>398</v>
      </c>
      <c r="F75" s="398" t="s">
        <v>342</v>
      </c>
      <c r="G75" s="506"/>
      <c r="H75" s="506"/>
      <c r="I75" s="506"/>
      <c r="J75" s="506"/>
      <c r="K75" s="394" t="s">
        <v>399</v>
      </c>
    </row>
    <row r="76" spans="1:12" s="280" customFormat="1" ht="17.25" customHeight="1" thickTop="1" thickBot="1">
      <c r="A76" s="520"/>
      <c r="B76" s="498"/>
      <c r="C76" s="251" t="s">
        <v>212</v>
      </c>
      <c r="D76" s="252" t="s">
        <v>400</v>
      </c>
      <c r="E76" s="356" t="s">
        <v>401</v>
      </c>
      <c r="F76" s="254" t="s">
        <v>342</v>
      </c>
      <c r="G76" s="506"/>
      <c r="H76" s="506"/>
      <c r="I76" s="506"/>
      <c r="J76" s="506"/>
      <c r="K76" s="255" t="s">
        <v>402</v>
      </c>
    </row>
    <row r="77" spans="1:12" s="280" customFormat="1" ht="17.25" customHeight="1" thickTop="1" thickBot="1">
      <c r="A77" s="520"/>
      <c r="B77" s="498"/>
      <c r="C77" s="251" t="s">
        <v>212</v>
      </c>
      <c r="D77" s="252" t="s">
        <v>403</v>
      </c>
      <c r="E77" s="356" t="s">
        <v>404</v>
      </c>
      <c r="F77" s="254" t="s">
        <v>342</v>
      </c>
      <c r="G77" s="506"/>
      <c r="H77" s="506"/>
      <c r="I77" s="506"/>
      <c r="J77" s="506"/>
      <c r="K77" s="311" t="s">
        <v>405</v>
      </c>
    </row>
    <row r="78" spans="1:12" s="280" customFormat="1" ht="17.25" customHeight="1" thickTop="1">
      <c r="A78" s="507" t="s">
        <v>406</v>
      </c>
      <c r="B78" s="510" t="s">
        <v>407</v>
      </c>
      <c r="C78" s="399" t="s">
        <v>200</v>
      </c>
      <c r="D78" s="400" t="s">
        <v>408</v>
      </c>
      <c r="E78" s="401"/>
      <c r="F78" s="402" t="s">
        <v>409</v>
      </c>
      <c r="G78" s="506"/>
      <c r="H78" s="506"/>
      <c r="I78" s="506"/>
      <c r="J78" s="506"/>
      <c r="K78" s="403" t="s">
        <v>410</v>
      </c>
    </row>
    <row r="79" spans="1:12" s="280" customFormat="1" ht="17.25" customHeight="1">
      <c r="A79" s="508"/>
      <c r="B79" s="498"/>
      <c r="C79" s="404" t="s">
        <v>200</v>
      </c>
      <c r="D79" s="396" t="s">
        <v>411</v>
      </c>
      <c r="E79" s="397"/>
      <c r="F79" s="398" t="s">
        <v>309</v>
      </c>
      <c r="G79" s="506"/>
      <c r="H79" s="506"/>
      <c r="I79" s="506"/>
      <c r="J79" s="506"/>
      <c r="K79" s="405" t="s">
        <v>412</v>
      </c>
    </row>
    <row r="80" spans="1:12" s="280" customFormat="1" ht="17.25" customHeight="1">
      <c r="A80" s="508"/>
      <c r="B80" s="498"/>
      <c r="C80" s="406" t="s">
        <v>200</v>
      </c>
      <c r="D80" s="407" t="s">
        <v>413</v>
      </c>
      <c r="E80" s="408"/>
      <c r="F80" s="409" t="s">
        <v>409</v>
      </c>
      <c r="G80" s="506"/>
      <c r="H80" s="506"/>
      <c r="I80" s="506"/>
      <c r="J80" s="506"/>
      <c r="K80" s="405" t="s">
        <v>414</v>
      </c>
    </row>
    <row r="81" spans="1:12" s="280" customFormat="1" ht="17.25" customHeight="1">
      <c r="A81" s="508"/>
      <c r="B81" s="498"/>
      <c r="C81" s="410" t="s">
        <v>200</v>
      </c>
      <c r="D81" s="411" t="s">
        <v>415</v>
      </c>
      <c r="E81" s="412"/>
      <c r="F81" s="413" t="s">
        <v>409</v>
      </c>
      <c r="G81" s="506"/>
      <c r="H81" s="506"/>
      <c r="I81" s="506"/>
      <c r="J81" s="506"/>
      <c r="K81" s="405" t="s">
        <v>416</v>
      </c>
    </row>
    <row r="82" spans="1:12" s="280" customFormat="1" ht="17.25" customHeight="1">
      <c r="A82" s="508"/>
      <c r="B82" s="498"/>
      <c r="C82" s="414" t="s">
        <v>417</v>
      </c>
      <c r="D82" s="415" t="s">
        <v>418</v>
      </c>
      <c r="E82" s="416"/>
      <c r="F82" s="325" t="s">
        <v>409</v>
      </c>
      <c r="G82" s="506"/>
      <c r="H82" s="506"/>
      <c r="I82" s="506"/>
      <c r="J82" s="506"/>
      <c r="K82" s="417" t="s">
        <v>419</v>
      </c>
    </row>
    <row r="83" spans="1:12" s="280" customFormat="1" ht="17.25" customHeight="1">
      <c r="A83" s="508"/>
      <c r="B83" s="498"/>
      <c r="C83" s="335" t="s">
        <v>417</v>
      </c>
      <c r="D83" s="418" t="s">
        <v>420</v>
      </c>
      <c r="E83" s="419"/>
      <c r="F83" s="254" t="s">
        <v>409</v>
      </c>
      <c r="G83" s="506"/>
      <c r="H83" s="506"/>
      <c r="I83" s="506"/>
      <c r="J83" s="506"/>
      <c r="K83" s="255" t="s">
        <v>421</v>
      </c>
    </row>
    <row r="84" spans="1:12" s="280" customFormat="1" ht="19.5" customHeight="1" thickBot="1">
      <c r="A84" s="524"/>
      <c r="B84" s="524"/>
      <c r="C84" s="420" t="s">
        <v>422</v>
      </c>
      <c r="D84" s="421" t="s">
        <v>423</v>
      </c>
      <c r="E84" s="422"/>
      <c r="F84" s="423" t="s">
        <v>309</v>
      </c>
      <c r="G84" s="506"/>
      <c r="H84" s="506"/>
      <c r="I84" s="506"/>
      <c r="J84" s="506"/>
      <c r="K84" s="241" t="s">
        <v>205</v>
      </c>
      <c r="L84" s="280" t="s">
        <v>205</v>
      </c>
    </row>
    <row r="85" spans="1:12" s="280" customFormat="1" ht="17.25" customHeight="1" thickTop="1">
      <c r="A85" s="507" t="s">
        <v>424</v>
      </c>
      <c r="B85" s="510" t="s">
        <v>425</v>
      </c>
      <c r="C85" s="424" t="s">
        <v>200</v>
      </c>
      <c r="D85" s="425" t="s">
        <v>426</v>
      </c>
      <c r="E85" s="426"/>
      <c r="F85" s="427" t="s">
        <v>427</v>
      </c>
      <c r="G85" s="506"/>
      <c r="H85" s="506"/>
      <c r="I85" s="506"/>
      <c r="J85" s="506"/>
      <c r="K85" s="428" t="s">
        <v>428</v>
      </c>
    </row>
    <row r="86" spans="1:12" s="280" customFormat="1" ht="17.25" customHeight="1">
      <c r="A86" s="508"/>
      <c r="B86" s="498"/>
      <c r="C86" s="429" t="s">
        <v>200</v>
      </c>
      <c r="D86" s="430" t="s">
        <v>426</v>
      </c>
      <c r="E86" s="431"/>
      <c r="F86" s="432" t="s">
        <v>427</v>
      </c>
      <c r="G86" s="506"/>
      <c r="H86" s="506"/>
      <c r="I86" s="506"/>
      <c r="J86" s="506"/>
      <c r="K86" s="433" t="s">
        <v>429</v>
      </c>
    </row>
    <row r="87" spans="1:12" s="280" customFormat="1" ht="17.25" customHeight="1">
      <c r="A87" s="508"/>
      <c r="B87" s="498"/>
      <c r="C87" s="335" t="s">
        <v>212</v>
      </c>
      <c r="D87" s="252" t="s">
        <v>430</v>
      </c>
      <c r="E87" s="356"/>
      <c r="F87" s="254" t="s">
        <v>431</v>
      </c>
      <c r="G87" s="506"/>
      <c r="H87" s="506"/>
      <c r="I87" s="506"/>
      <c r="J87" s="506"/>
      <c r="K87" s="255" t="s">
        <v>432</v>
      </c>
    </row>
    <row r="88" spans="1:12" s="280" customFormat="1" ht="17.25" customHeight="1">
      <c r="A88" s="508"/>
      <c r="B88" s="498"/>
      <c r="C88" s="335" t="s">
        <v>212</v>
      </c>
      <c r="D88" s="252" t="s">
        <v>433</v>
      </c>
      <c r="E88" s="356"/>
      <c r="F88" s="254" t="s">
        <v>309</v>
      </c>
      <c r="G88" s="506"/>
      <c r="H88" s="506"/>
      <c r="I88" s="506"/>
      <c r="J88" s="506"/>
      <c r="K88" s="255" t="s">
        <v>434</v>
      </c>
    </row>
    <row r="89" spans="1:12" s="280" customFormat="1" ht="17.25" customHeight="1">
      <c r="A89" s="508"/>
      <c r="B89" s="498"/>
      <c r="C89" s="434" t="s">
        <v>435</v>
      </c>
      <c r="D89" s="359" t="s">
        <v>436</v>
      </c>
      <c r="E89" s="356"/>
      <c r="F89" s="435" t="s">
        <v>431</v>
      </c>
      <c r="G89" s="506"/>
      <c r="H89" s="506"/>
      <c r="I89" s="506"/>
      <c r="J89" s="506"/>
      <c r="K89" s="360" t="s">
        <v>437</v>
      </c>
      <c r="L89" s="236" t="s">
        <v>209</v>
      </c>
    </row>
    <row r="90" spans="1:12" s="280" customFormat="1" ht="17.25" customHeight="1">
      <c r="A90" s="508"/>
      <c r="B90" s="498"/>
      <c r="C90" s="335" t="s">
        <v>212</v>
      </c>
      <c r="D90" s="252" t="s">
        <v>438</v>
      </c>
      <c r="E90" s="356"/>
      <c r="F90" s="254" t="s">
        <v>309</v>
      </c>
      <c r="G90" s="506"/>
      <c r="H90" s="506"/>
      <c r="I90" s="506"/>
      <c r="J90" s="506"/>
      <c r="K90" s="255" t="s">
        <v>439</v>
      </c>
    </row>
    <row r="91" spans="1:12" s="280" customFormat="1" ht="17.25" customHeight="1">
      <c r="A91" s="508"/>
      <c r="B91" s="498"/>
      <c r="C91" s="335" t="s">
        <v>212</v>
      </c>
      <c r="D91" s="252" t="s">
        <v>440</v>
      </c>
      <c r="E91" s="356"/>
      <c r="F91" s="254" t="s">
        <v>427</v>
      </c>
      <c r="G91" s="506"/>
      <c r="H91" s="506"/>
      <c r="I91" s="506"/>
      <c r="J91" s="506"/>
      <c r="K91" s="255" t="s">
        <v>441</v>
      </c>
    </row>
    <row r="92" spans="1:12" s="280" customFormat="1" ht="17.25" customHeight="1">
      <c r="A92" s="508"/>
      <c r="B92" s="498"/>
      <c r="C92" s="335" t="s">
        <v>350</v>
      </c>
      <c r="D92" s="252" t="s">
        <v>442</v>
      </c>
      <c r="E92" s="356"/>
      <c r="F92" s="254" t="s">
        <v>443</v>
      </c>
      <c r="G92" s="506"/>
      <c r="H92" s="506"/>
      <c r="I92" s="506"/>
      <c r="J92" s="506"/>
      <c r="K92" s="255" t="s">
        <v>444</v>
      </c>
    </row>
    <row r="93" spans="1:12" s="280" customFormat="1" ht="17.25" customHeight="1">
      <c r="A93" s="508"/>
      <c r="B93" s="498"/>
      <c r="C93" s="335" t="s">
        <v>445</v>
      </c>
      <c r="D93" s="252" t="s">
        <v>446</v>
      </c>
      <c r="E93" s="356"/>
      <c r="F93" s="254" t="s">
        <v>427</v>
      </c>
      <c r="G93" s="506"/>
      <c r="H93" s="506"/>
      <c r="I93" s="506"/>
      <c r="J93" s="506"/>
      <c r="K93" s="255" t="s">
        <v>447</v>
      </c>
    </row>
    <row r="94" spans="1:12" s="280" customFormat="1" ht="17.25" customHeight="1">
      <c r="A94" s="508"/>
      <c r="B94" s="498"/>
      <c r="C94" s="335" t="s">
        <v>435</v>
      </c>
      <c r="D94" s="252" t="s">
        <v>448</v>
      </c>
      <c r="E94" s="356"/>
      <c r="F94" s="254" t="s">
        <v>431</v>
      </c>
      <c r="G94" s="506"/>
      <c r="H94" s="506"/>
      <c r="I94" s="506"/>
      <c r="J94" s="506"/>
      <c r="K94" s="255" t="s">
        <v>449</v>
      </c>
    </row>
    <row r="95" spans="1:12" s="280" customFormat="1" ht="17.25" customHeight="1">
      <c r="A95" s="508"/>
      <c r="B95" s="498"/>
      <c r="C95" s="335" t="s">
        <v>435</v>
      </c>
      <c r="D95" s="252" t="s">
        <v>450</v>
      </c>
      <c r="E95" s="356"/>
      <c r="F95" s="254" t="s">
        <v>427</v>
      </c>
      <c r="G95" s="506"/>
      <c r="H95" s="506"/>
      <c r="I95" s="506"/>
      <c r="J95" s="506"/>
      <c r="K95" s="255" t="s">
        <v>451</v>
      </c>
      <c r="L95" s="280" t="s">
        <v>244</v>
      </c>
    </row>
    <row r="96" spans="1:12" s="280" customFormat="1" ht="17.25" customHeight="1">
      <c r="A96" s="508"/>
      <c r="B96" s="498"/>
      <c r="C96" s="335" t="s">
        <v>212</v>
      </c>
      <c r="D96" s="252" t="s">
        <v>452</v>
      </c>
      <c r="E96" s="356"/>
      <c r="F96" s="254" t="s">
        <v>431</v>
      </c>
      <c r="G96" s="506"/>
      <c r="H96" s="506"/>
      <c r="I96" s="506"/>
      <c r="J96" s="506"/>
      <c r="K96" s="255" t="s">
        <v>453</v>
      </c>
    </row>
    <row r="97" spans="1:12" s="280" customFormat="1" ht="17.25" customHeight="1">
      <c r="A97" s="508"/>
      <c r="B97" s="498"/>
      <c r="C97" s="436" t="s">
        <v>454</v>
      </c>
      <c r="D97" s="262" t="s">
        <v>455</v>
      </c>
      <c r="E97" s="366"/>
      <c r="F97" s="279" t="s">
        <v>309</v>
      </c>
      <c r="G97" s="506"/>
      <c r="H97" s="506"/>
      <c r="I97" s="506"/>
      <c r="J97" s="506"/>
      <c r="K97" s="241" t="s">
        <v>205</v>
      </c>
      <c r="L97" s="280" t="s">
        <v>205</v>
      </c>
    </row>
    <row r="98" spans="1:12" s="280" customFormat="1" ht="17.25" customHeight="1">
      <c r="A98" s="508"/>
      <c r="B98" s="498"/>
      <c r="C98" s="437" t="s">
        <v>454</v>
      </c>
      <c r="D98" s="438" t="s">
        <v>456</v>
      </c>
      <c r="E98" s="439"/>
      <c r="F98" s="440" t="s">
        <v>309</v>
      </c>
      <c r="G98" s="506"/>
      <c r="H98" s="506"/>
      <c r="I98" s="506"/>
      <c r="J98" s="506"/>
      <c r="K98" s="365" t="s">
        <v>457</v>
      </c>
    </row>
    <row r="99" spans="1:12" s="280" customFormat="1" ht="17.25" customHeight="1">
      <c r="A99" s="508"/>
      <c r="B99" s="498"/>
      <c r="C99" s="441" t="s">
        <v>454</v>
      </c>
      <c r="D99" s="442" t="s">
        <v>458</v>
      </c>
      <c r="E99" s="443"/>
      <c r="F99" s="444" t="s">
        <v>309</v>
      </c>
      <c r="G99" s="506"/>
      <c r="H99" s="506"/>
      <c r="I99" s="506"/>
      <c r="J99" s="506"/>
      <c r="K99" s="445" t="s">
        <v>459</v>
      </c>
      <c r="L99" s="236" t="s">
        <v>209</v>
      </c>
    </row>
    <row r="100" spans="1:12" s="280" customFormat="1" ht="17.25" customHeight="1">
      <c r="A100" s="508"/>
      <c r="B100" s="498"/>
      <c r="C100" s="446" t="s">
        <v>215</v>
      </c>
      <c r="D100" s="257" t="s">
        <v>460</v>
      </c>
      <c r="E100" s="447"/>
      <c r="F100" s="259" t="s">
        <v>309</v>
      </c>
      <c r="G100" s="506"/>
      <c r="H100" s="506"/>
      <c r="I100" s="506"/>
      <c r="J100" s="523"/>
      <c r="K100" s="448" t="s">
        <v>461</v>
      </c>
    </row>
    <row r="101" spans="1:12" s="280" customFormat="1" ht="17.25" customHeight="1">
      <c r="A101" s="508"/>
      <c r="B101" s="498"/>
      <c r="C101" s="449" t="s">
        <v>215</v>
      </c>
      <c r="D101" s="450" t="s">
        <v>462</v>
      </c>
      <c r="E101" s="451"/>
      <c r="F101" s="267" t="s">
        <v>309</v>
      </c>
      <c r="G101" s="506"/>
      <c r="H101" s="506"/>
      <c r="I101" s="506"/>
      <c r="J101" s="523"/>
      <c r="K101" s="268" t="s">
        <v>463</v>
      </c>
      <c r="L101" s="236" t="s">
        <v>209</v>
      </c>
    </row>
    <row r="102" spans="1:12" s="280" customFormat="1" ht="17.25" customHeight="1" thickBot="1">
      <c r="A102" s="509"/>
      <c r="B102" s="516"/>
      <c r="C102" s="452" t="s">
        <v>215</v>
      </c>
      <c r="D102" s="453" t="s">
        <v>464</v>
      </c>
      <c r="E102" s="454"/>
      <c r="F102" s="455" t="s">
        <v>309</v>
      </c>
      <c r="G102" s="506"/>
      <c r="H102" s="506"/>
      <c r="I102" s="506"/>
      <c r="J102" s="523"/>
      <c r="K102" s="456" t="s">
        <v>465</v>
      </c>
      <c r="L102" s="236" t="s">
        <v>209</v>
      </c>
    </row>
    <row r="103" spans="1:12" s="280" customFormat="1" ht="17.25" customHeight="1" thickTop="1">
      <c r="A103" s="507" t="s">
        <v>198</v>
      </c>
      <c r="B103" s="515" t="s">
        <v>466</v>
      </c>
      <c r="C103" s="457" t="s">
        <v>212</v>
      </c>
      <c r="D103" s="458" t="s">
        <v>467</v>
      </c>
      <c r="E103" s="459"/>
      <c r="F103" s="460" t="s">
        <v>468</v>
      </c>
      <c r="G103" s="506"/>
      <c r="H103" s="506"/>
      <c r="I103" s="506"/>
      <c r="J103" s="506"/>
      <c r="K103" s="461" t="s">
        <v>469</v>
      </c>
    </row>
    <row r="104" spans="1:12" s="280" customFormat="1" ht="17.25" customHeight="1">
      <c r="A104" s="508"/>
      <c r="B104" s="498"/>
      <c r="C104" s="251" t="s">
        <v>212</v>
      </c>
      <c r="D104" s="318" t="s">
        <v>467</v>
      </c>
      <c r="E104" s="462"/>
      <c r="F104" s="320" t="s">
        <v>470</v>
      </c>
      <c r="G104" s="506"/>
      <c r="H104" s="506"/>
      <c r="I104" s="506"/>
      <c r="J104" s="506"/>
      <c r="K104" s="255" t="s">
        <v>471</v>
      </c>
    </row>
    <row r="105" spans="1:12" s="280" customFormat="1" ht="17.25" customHeight="1">
      <c r="A105" s="508"/>
      <c r="B105" s="498"/>
      <c r="C105" s="251" t="s">
        <v>212</v>
      </c>
      <c r="D105" s="318" t="s">
        <v>467</v>
      </c>
      <c r="E105" s="462"/>
      <c r="F105" s="320" t="s">
        <v>472</v>
      </c>
      <c r="G105" s="506"/>
      <c r="H105" s="506"/>
      <c r="I105" s="506"/>
      <c r="J105" s="506"/>
      <c r="K105" s="417" t="s">
        <v>473</v>
      </c>
    </row>
    <row r="106" spans="1:12" s="280" customFormat="1" ht="17.25" customHeight="1" thickBot="1">
      <c r="A106" s="508"/>
      <c r="B106" s="516"/>
      <c r="C106" s="463" t="s">
        <v>350</v>
      </c>
      <c r="D106" s="296" t="s">
        <v>474</v>
      </c>
      <c r="E106" s="464"/>
      <c r="F106" s="298" t="s">
        <v>475</v>
      </c>
      <c r="G106" s="506"/>
      <c r="H106" s="506"/>
      <c r="I106" s="506"/>
      <c r="J106" s="506"/>
      <c r="K106" s="299" t="s">
        <v>476</v>
      </c>
    </row>
    <row r="107" spans="1:12" s="280" customFormat="1" ht="26.25" customHeight="1">
      <c r="A107" s="508"/>
      <c r="B107" s="525" t="s">
        <v>477</v>
      </c>
      <c r="C107" s="465" t="s">
        <v>212</v>
      </c>
      <c r="D107" s="318" t="s">
        <v>478</v>
      </c>
      <c r="E107" s="462" t="s">
        <v>479</v>
      </c>
      <c r="F107" s="466" t="s">
        <v>468</v>
      </c>
      <c r="G107" s="521"/>
      <c r="H107" s="521"/>
      <c r="I107" s="521"/>
      <c r="J107" s="521"/>
      <c r="K107" s="467" t="s">
        <v>480</v>
      </c>
    </row>
    <row r="108" spans="1:12" s="280" customFormat="1" ht="26.25" customHeight="1">
      <c r="A108" s="508"/>
      <c r="B108" s="526"/>
      <c r="C108" s="335" t="s">
        <v>212</v>
      </c>
      <c r="D108" s="252" t="s">
        <v>481</v>
      </c>
      <c r="E108" s="356" t="s">
        <v>482</v>
      </c>
      <c r="F108" s="468" t="s">
        <v>483</v>
      </c>
      <c r="G108" s="521"/>
      <c r="H108" s="521"/>
      <c r="I108" s="521"/>
      <c r="J108" s="521"/>
      <c r="K108" s="469" t="s">
        <v>480</v>
      </c>
    </row>
    <row r="109" spans="1:12" s="280" customFormat="1" ht="26.25" customHeight="1">
      <c r="A109" s="508"/>
      <c r="B109" s="526"/>
      <c r="C109" s="470" t="s">
        <v>212</v>
      </c>
      <c r="D109" s="471" t="s">
        <v>484</v>
      </c>
      <c r="E109" s="472" t="s">
        <v>485</v>
      </c>
      <c r="F109" s="339" t="s">
        <v>202</v>
      </c>
      <c r="G109" s="521"/>
      <c r="H109" s="521"/>
      <c r="I109" s="521"/>
      <c r="J109" s="521"/>
      <c r="K109" s="417" t="s">
        <v>486</v>
      </c>
    </row>
    <row r="110" spans="1:12" s="280" customFormat="1" ht="26.25" customHeight="1" thickBot="1">
      <c r="A110" s="524"/>
      <c r="B110" s="524"/>
      <c r="C110" s="336" t="s">
        <v>212</v>
      </c>
      <c r="D110" s="473" t="s">
        <v>487</v>
      </c>
      <c r="E110" s="350" t="s">
        <v>488</v>
      </c>
      <c r="F110" s="351" t="s">
        <v>202</v>
      </c>
      <c r="G110" s="521"/>
      <c r="H110" s="521"/>
      <c r="I110" s="521"/>
      <c r="J110" s="521"/>
      <c r="K110" s="474" t="s">
        <v>489</v>
      </c>
      <c r="L110" s="236" t="s">
        <v>244</v>
      </c>
    </row>
    <row r="111" spans="1:12" s="479" customFormat="1" ht="61.5" customHeight="1" thickTop="1">
      <c r="A111" s="527" t="s">
        <v>490</v>
      </c>
      <c r="B111" s="510" t="s">
        <v>491</v>
      </c>
      <c r="C111" s="530" t="s">
        <v>492</v>
      </c>
      <c r="D111" s="475" t="s">
        <v>493</v>
      </c>
      <c r="E111" s="476"/>
      <c r="F111" s="477" t="s">
        <v>262</v>
      </c>
      <c r="G111" s="521"/>
      <c r="H111" s="521"/>
      <c r="I111" s="521"/>
      <c r="J111" s="521"/>
      <c r="K111" s="478" t="s">
        <v>494</v>
      </c>
    </row>
    <row r="112" spans="1:12" s="280" customFormat="1" ht="33.75" customHeight="1" thickBot="1">
      <c r="A112" s="528"/>
      <c r="B112" s="529"/>
      <c r="C112" s="531"/>
      <c r="D112" s="480" t="s">
        <v>495</v>
      </c>
      <c r="E112" s="481"/>
      <c r="F112" s="482" t="s">
        <v>496</v>
      </c>
      <c r="G112" s="522"/>
      <c r="H112" s="522"/>
      <c r="I112" s="522"/>
      <c r="J112" s="522"/>
      <c r="K112" s="483" t="s">
        <v>497</v>
      </c>
    </row>
    <row r="113" spans="1:11" s="280" customFormat="1" ht="33.75" customHeight="1">
      <c r="A113" s="484"/>
      <c r="B113" s="484"/>
      <c r="C113" s="484"/>
      <c r="D113" s="484"/>
      <c r="E113" s="484"/>
      <c r="F113" s="484"/>
      <c r="G113" s="484"/>
      <c r="H113" s="484"/>
      <c r="I113" s="484"/>
      <c r="J113" s="484"/>
      <c r="K113" s="484"/>
    </row>
    <row r="114" spans="1:11" s="280" customFormat="1" ht="17.25" customHeight="1">
      <c r="A114" s="484"/>
      <c r="B114" s="484"/>
      <c r="C114" s="484"/>
      <c r="D114" s="484"/>
      <c r="E114" s="484"/>
      <c r="F114" s="484"/>
      <c r="G114" s="484"/>
      <c r="H114" s="484"/>
      <c r="I114" s="484"/>
      <c r="J114" s="484"/>
      <c r="K114" s="484"/>
    </row>
    <row r="115" spans="1:11" s="280" customFormat="1" ht="17.25" customHeight="1">
      <c r="A115" s="484"/>
      <c r="B115" s="484"/>
      <c r="C115" s="484"/>
      <c r="D115" s="484"/>
      <c r="E115" s="484"/>
      <c r="F115" s="484"/>
      <c r="G115" s="484"/>
      <c r="H115" s="484"/>
      <c r="I115" s="484"/>
      <c r="J115" s="484"/>
      <c r="K115" s="484"/>
    </row>
    <row r="116" spans="1:11" s="280" customFormat="1" ht="17.25" customHeight="1">
      <c r="A116" s="484"/>
      <c r="B116" s="484"/>
      <c r="C116" s="484"/>
      <c r="D116" s="484"/>
      <c r="E116" s="484"/>
      <c r="F116" s="484"/>
      <c r="G116" s="484"/>
      <c r="H116" s="484"/>
      <c r="I116" s="484"/>
      <c r="J116" s="484"/>
      <c r="K116" s="484"/>
    </row>
    <row r="117" spans="1:11" s="280" customFormat="1" ht="17.25" customHeight="1">
      <c r="A117" s="484"/>
      <c r="B117" s="484"/>
      <c r="C117" s="484"/>
      <c r="D117" s="484"/>
      <c r="E117" s="484"/>
      <c r="F117" s="484"/>
      <c r="G117" s="484"/>
      <c r="H117" s="484"/>
      <c r="I117" s="484"/>
      <c r="J117" s="484"/>
      <c r="K117" s="484"/>
    </row>
    <row r="118" spans="1:11" s="280" customFormat="1" ht="17.25" customHeight="1">
      <c r="A118" s="484"/>
      <c r="B118" s="484"/>
      <c r="C118" s="484"/>
      <c r="D118" s="484"/>
      <c r="E118" s="484"/>
      <c r="F118" s="484"/>
      <c r="G118" s="484"/>
      <c r="H118" s="484"/>
      <c r="I118" s="484"/>
      <c r="J118" s="484"/>
      <c r="K118" s="484"/>
    </row>
    <row r="119" spans="1:11" s="280" customFormat="1" ht="17.25" customHeight="1">
      <c r="A119" s="484"/>
      <c r="B119" s="484"/>
      <c r="C119" s="484"/>
      <c r="D119" s="484"/>
      <c r="E119" s="484"/>
      <c r="F119" s="484"/>
      <c r="G119" s="484"/>
      <c r="H119" s="484"/>
      <c r="I119" s="484"/>
      <c r="J119" s="484"/>
      <c r="K119" s="484"/>
    </row>
    <row r="120" spans="1:11" s="280" customFormat="1" ht="17.25" customHeight="1">
      <c r="A120" s="484"/>
      <c r="B120" s="484"/>
      <c r="C120" s="484"/>
      <c r="D120" s="484"/>
      <c r="E120" s="484"/>
      <c r="F120" s="484"/>
      <c r="G120" s="484"/>
      <c r="H120" s="484"/>
      <c r="I120" s="484"/>
      <c r="J120" s="484"/>
      <c r="K120" s="484"/>
    </row>
    <row r="121" spans="1:11" s="280" customFormat="1" ht="17.25" customHeight="1">
      <c r="A121" s="484"/>
      <c r="B121" s="484"/>
      <c r="C121" s="484"/>
      <c r="D121" s="484"/>
      <c r="E121" s="484"/>
      <c r="F121" s="484"/>
      <c r="G121" s="484"/>
      <c r="H121" s="484"/>
      <c r="I121" s="484"/>
      <c r="J121" s="484"/>
      <c r="K121" s="484"/>
    </row>
    <row r="122" spans="1:11" s="280" customFormat="1" ht="17.25" customHeight="1">
      <c r="A122" s="484"/>
      <c r="B122" s="484"/>
      <c r="C122" s="484"/>
      <c r="D122" s="484"/>
      <c r="E122" s="484"/>
      <c r="F122" s="484"/>
      <c r="G122" s="484"/>
      <c r="H122" s="484"/>
      <c r="I122" s="484"/>
      <c r="J122" s="484"/>
      <c r="K122" s="484"/>
    </row>
    <row r="123" spans="1:11" s="280" customFormat="1" ht="17.25" customHeight="1">
      <c r="A123" s="484"/>
      <c r="B123" s="484"/>
      <c r="C123" s="484"/>
      <c r="D123" s="484"/>
      <c r="E123" s="484"/>
      <c r="F123" s="484"/>
      <c r="G123" s="484"/>
      <c r="H123" s="484"/>
      <c r="I123" s="484"/>
      <c r="J123" s="484"/>
      <c r="K123" s="484"/>
    </row>
    <row r="124" spans="1:11" s="280" customFormat="1" ht="17.25" customHeight="1">
      <c r="A124" s="484"/>
      <c r="B124" s="484"/>
      <c r="C124" s="484"/>
      <c r="D124" s="484"/>
      <c r="E124" s="484"/>
      <c r="F124" s="484"/>
      <c r="G124" s="484"/>
      <c r="H124" s="484"/>
      <c r="I124" s="484"/>
      <c r="J124" s="484"/>
      <c r="K124" s="484"/>
    </row>
    <row r="125" spans="1:11" s="280" customFormat="1" ht="17.25" customHeight="1">
      <c r="A125" s="484"/>
      <c r="B125" s="484"/>
      <c r="C125" s="484"/>
      <c r="D125" s="484"/>
      <c r="E125" s="484"/>
      <c r="F125" s="484"/>
      <c r="G125" s="484"/>
      <c r="H125" s="484"/>
      <c r="I125" s="484"/>
      <c r="J125" s="484"/>
      <c r="K125" s="484"/>
    </row>
    <row r="126" spans="1:11" s="280" customFormat="1" ht="17.25" customHeight="1">
      <c r="A126" s="484"/>
      <c r="B126" s="484"/>
      <c r="C126" s="484"/>
      <c r="D126" s="484"/>
      <c r="E126" s="484"/>
      <c r="F126" s="484"/>
      <c r="G126" s="484"/>
      <c r="H126" s="484"/>
      <c r="I126" s="484"/>
      <c r="J126" s="484"/>
      <c r="K126" s="484"/>
    </row>
    <row r="127" spans="1:11" s="280" customFormat="1" ht="17.25" customHeight="1">
      <c r="A127" s="484"/>
      <c r="B127" s="484"/>
      <c r="C127" s="484"/>
      <c r="D127" s="484"/>
      <c r="E127" s="484"/>
      <c r="F127" s="484"/>
      <c r="G127" s="484"/>
      <c r="H127" s="484"/>
      <c r="I127" s="484"/>
      <c r="J127" s="484"/>
      <c r="K127" s="484"/>
    </row>
    <row r="128" spans="1:11" s="280" customFormat="1" ht="17.25" customHeight="1">
      <c r="A128" s="484"/>
      <c r="B128" s="484"/>
      <c r="C128" s="484"/>
      <c r="D128" s="484"/>
      <c r="E128" s="484"/>
      <c r="F128" s="484"/>
      <c r="G128" s="484"/>
      <c r="H128" s="484"/>
      <c r="I128" s="484"/>
      <c r="J128" s="484"/>
      <c r="K128" s="484"/>
    </row>
    <row r="129" spans="1:11" s="280" customFormat="1" ht="17.25" customHeight="1">
      <c r="A129" s="484"/>
      <c r="B129" s="484"/>
      <c r="C129" s="484"/>
      <c r="D129" s="484"/>
      <c r="E129" s="484"/>
      <c r="F129" s="484"/>
      <c r="G129" s="484"/>
      <c r="H129" s="484"/>
      <c r="I129" s="484"/>
      <c r="J129" s="484"/>
      <c r="K129" s="484"/>
    </row>
    <row r="130" spans="1:11" s="280" customFormat="1" ht="17.25" customHeight="1">
      <c r="A130" s="484"/>
      <c r="B130" s="484"/>
      <c r="C130" s="484"/>
      <c r="D130" s="484"/>
      <c r="E130" s="484"/>
      <c r="F130" s="484"/>
      <c r="G130" s="484"/>
      <c r="H130" s="484"/>
      <c r="I130" s="484"/>
      <c r="J130" s="484"/>
      <c r="K130" s="484"/>
    </row>
    <row r="131" spans="1:11" s="280" customFormat="1" ht="17.25" customHeight="1">
      <c r="A131" s="484"/>
      <c r="B131" s="484"/>
      <c r="C131" s="484"/>
      <c r="D131" s="484"/>
      <c r="E131" s="484"/>
      <c r="F131" s="484"/>
      <c r="G131" s="484"/>
      <c r="H131" s="484"/>
      <c r="I131" s="484"/>
      <c r="J131" s="484"/>
      <c r="K131" s="484"/>
    </row>
    <row r="132" spans="1:11" s="280" customFormat="1" ht="17.25" customHeight="1">
      <c r="A132" s="484"/>
      <c r="B132" s="484"/>
      <c r="C132" s="484"/>
      <c r="D132" s="484"/>
      <c r="E132" s="484"/>
      <c r="F132" s="484"/>
      <c r="G132" s="484"/>
      <c r="H132" s="484"/>
      <c r="I132" s="484"/>
      <c r="J132" s="484"/>
      <c r="K132" s="484"/>
    </row>
    <row r="133" spans="1:11" s="280" customFormat="1" ht="17.25" customHeight="1">
      <c r="A133" s="484"/>
      <c r="B133" s="484"/>
      <c r="C133" s="484"/>
      <c r="D133" s="484"/>
      <c r="E133" s="484"/>
      <c r="F133" s="484"/>
      <c r="G133" s="484"/>
      <c r="H133" s="484"/>
      <c r="I133" s="484"/>
      <c r="J133" s="484"/>
      <c r="K133" s="484"/>
    </row>
    <row r="134" spans="1:11" s="280" customFormat="1" ht="17.25" customHeight="1">
      <c r="A134" s="484"/>
      <c r="B134" s="484"/>
      <c r="C134" s="484"/>
      <c r="D134" s="484"/>
      <c r="E134" s="484"/>
      <c r="F134" s="484"/>
      <c r="G134" s="484"/>
      <c r="H134" s="484"/>
      <c r="I134" s="484"/>
      <c r="J134" s="484"/>
      <c r="K134" s="484"/>
    </row>
    <row r="135" spans="1:11" s="280" customFormat="1" ht="17.25" customHeight="1">
      <c r="A135" s="484"/>
      <c r="B135" s="484"/>
      <c r="C135" s="484"/>
      <c r="D135" s="484"/>
      <c r="E135" s="484"/>
      <c r="F135" s="484"/>
      <c r="G135" s="484"/>
      <c r="H135" s="484"/>
      <c r="I135" s="484"/>
      <c r="J135" s="484"/>
      <c r="K135" s="484"/>
    </row>
    <row r="136" spans="1:11" s="280" customFormat="1" ht="17.25" customHeight="1">
      <c r="A136" s="484"/>
      <c r="B136" s="484"/>
      <c r="C136" s="484"/>
      <c r="D136" s="484"/>
      <c r="E136" s="484"/>
      <c r="F136" s="484"/>
      <c r="G136" s="484"/>
      <c r="H136" s="484"/>
      <c r="I136" s="484"/>
      <c r="J136" s="484"/>
      <c r="K136" s="484"/>
    </row>
    <row r="137" spans="1:11" s="280" customFormat="1" ht="17.25" customHeight="1">
      <c r="A137" s="484"/>
      <c r="B137" s="484"/>
      <c r="C137" s="484"/>
      <c r="D137" s="484"/>
      <c r="E137" s="484"/>
      <c r="F137" s="484"/>
      <c r="G137" s="484"/>
      <c r="H137" s="484"/>
      <c r="I137" s="484"/>
      <c r="J137" s="484"/>
      <c r="K137" s="484"/>
    </row>
    <row r="138" spans="1:11" s="280" customFormat="1" ht="17.25" customHeight="1">
      <c r="A138" s="484"/>
      <c r="B138" s="484"/>
      <c r="C138" s="484"/>
      <c r="D138" s="484"/>
      <c r="E138" s="484"/>
      <c r="F138" s="484"/>
      <c r="G138" s="484"/>
      <c r="H138" s="484"/>
      <c r="I138" s="484"/>
      <c r="J138" s="484"/>
      <c r="K138" s="484"/>
    </row>
    <row r="139" spans="1:11" s="280" customFormat="1" ht="17.25" customHeight="1">
      <c r="A139" s="484"/>
      <c r="B139" s="484"/>
      <c r="C139" s="484"/>
      <c r="D139" s="484"/>
      <c r="E139" s="484"/>
      <c r="F139" s="484"/>
      <c r="G139" s="484"/>
      <c r="H139" s="484"/>
      <c r="I139" s="484"/>
      <c r="J139" s="484"/>
      <c r="K139" s="484"/>
    </row>
    <row r="140" spans="1:11" s="280" customFormat="1" ht="16.5" customHeight="1">
      <c r="A140" s="484"/>
      <c r="B140" s="484"/>
      <c r="C140" s="484"/>
      <c r="D140" s="484"/>
      <c r="E140" s="484"/>
      <c r="F140" s="484"/>
      <c r="G140" s="484"/>
      <c r="H140" s="484"/>
      <c r="I140" s="484"/>
      <c r="J140" s="484"/>
      <c r="K140" s="484"/>
    </row>
    <row r="141" spans="1:11" s="280" customFormat="1" ht="16.5" customHeight="1">
      <c r="A141" s="484"/>
      <c r="B141" s="484"/>
      <c r="C141" s="484"/>
      <c r="D141" s="484"/>
      <c r="E141" s="484"/>
      <c r="F141" s="484"/>
      <c r="G141" s="484"/>
      <c r="H141" s="484"/>
      <c r="I141" s="484"/>
      <c r="J141" s="484"/>
      <c r="K141" s="484"/>
    </row>
    <row r="142" spans="1:11" s="280" customFormat="1" ht="16.5" customHeight="1">
      <c r="A142" s="484"/>
      <c r="B142" s="484"/>
      <c r="C142" s="484"/>
      <c r="D142" s="484"/>
      <c r="E142" s="484"/>
      <c r="F142" s="484"/>
      <c r="G142" s="484"/>
      <c r="H142" s="484"/>
      <c r="I142" s="484"/>
      <c r="J142" s="484"/>
      <c r="K142" s="484"/>
    </row>
    <row r="143" spans="1:11" s="280" customFormat="1" ht="16.5" customHeight="1">
      <c r="A143" s="484"/>
      <c r="B143" s="484"/>
      <c r="C143" s="484"/>
      <c r="D143" s="484"/>
      <c r="E143" s="484"/>
      <c r="F143" s="484"/>
      <c r="G143" s="484"/>
      <c r="H143" s="484"/>
      <c r="I143" s="484"/>
      <c r="J143" s="484"/>
      <c r="K143" s="484"/>
    </row>
    <row r="144" spans="1:11" s="280" customFormat="1" ht="16.5" customHeight="1">
      <c r="A144" s="484"/>
      <c r="B144" s="484"/>
      <c r="C144" s="484"/>
      <c r="D144" s="484"/>
      <c r="E144" s="484"/>
      <c r="F144" s="484"/>
      <c r="G144" s="484"/>
      <c r="H144" s="484"/>
      <c r="I144" s="484"/>
      <c r="J144" s="484"/>
      <c r="K144" s="484"/>
    </row>
    <row r="145" spans="1:11" s="280" customFormat="1" ht="16.5" customHeight="1">
      <c r="A145" s="484"/>
      <c r="B145" s="484"/>
      <c r="C145" s="484"/>
      <c r="D145" s="484"/>
      <c r="E145" s="484"/>
      <c r="F145" s="484"/>
      <c r="G145" s="484"/>
      <c r="H145" s="484"/>
      <c r="I145" s="484"/>
      <c r="J145" s="484"/>
      <c r="K145" s="484"/>
    </row>
    <row r="146" spans="1:11" s="280" customFormat="1" ht="35.25" customHeight="1">
      <c r="A146" s="484"/>
      <c r="B146" s="484"/>
      <c r="C146" s="484"/>
      <c r="D146" s="484"/>
      <c r="E146" s="484"/>
      <c r="F146" s="484"/>
      <c r="G146" s="484"/>
      <c r="H146" s="484"/>
      <c r="I146" s="484"/>
      <c r="J146" s="484"/>
      <c r="K146" s="484"/>
    </row>
    <row r="147" spans="1:11" s="280" customFormat="1" ht="35.25" customHeight="1">
      <c r="A147" s="484"/>
      <c r="B147" s="484"/>
      <c r="C147" s="484"/>
      <c r="D147" s="484"/>
      <c r="E147" s="484"/>
      <c r="F147" s="484"/>
      <c r="G147" s="484"/>
      <c r="H147" s="484"/>
      <c r="I147" s="484"/>
      <c r="J147" s="484"/>
      <c r="K147" s="484"/>
    </row>
    <row r="148" spans="1:11" s="280" customFormat="1" ht="63.75" customHeight="1">
      <c r="A148" s="484"/>
      <c r="B148" s="484"/>
      <c r="C148" s="484"/>
      <c r="D148" s="484"/>
      <c r="E148" s="484"/>
      <c r="F148" s="484"/>
      <c r="G148" s="484"/>
      <c r="H148" s="484"/>
      <c r="I148" s="484"/>
      <c r="J148" s="484"/>
      <c r="K148" s="484"/>
    </row>
    <row r="149" spans="1:11" s="280" customFormat="1" ht="17.25" customHeight="1">
      <c r="A149" s="484"/>
      <c r="B149" s="484"/>
      <c r="C149" s="484"/>
      <c r="D149" s="484"/>
      <c r="E149" s="484"/>
      <c r="F149" s="484"/>
      <c r="G149" s="484"/>
      <c r="H149" s="484"/>
      <c r="I149" s="484"/>
      <c r="J149" s="484"/>
      <c r="K149" s="484"/>
    </row>
    <row r="150" spans="1:11" s="280" customFormat="1" ht="17.25" customHeight="1">
      <c r="A150" s="484"/>
      <c r="B150" s="484"/>
      <c r="C150" s="484"/>
      <c r="D150" s="484"/>
      <c r="E150" s="484"/>
      <c r="F150" s="484"/>
      <c r="G150" s="484"/>
      <c r="H150" s="484"/>
      <c r="I150" s="484"/>
      <c r="J150" s="484"/>
      <c r="K150" s="484"/>
    </row>
    <row r="151" spans="1:11" s="280" customFormat="1" ht="17.25" customHeight="1">
      <c r="A151" s="484"/>
      <c r="B151" s="484"/>
      <c r="C151" s="484"/>
      <c r="D151" s="484"/>
      <c r="E151" s="484"/>
      <c r="F151" s="484"/>
      <c r="G151" s="484"/>
      <c r="H151" s="484"/>
      <c r="I151" s="484"/>
      <c r="J151" s="484"/>
      <c r="K151" s="484"/>
    </row>
    <row r="152" spans="1:11" s="280" customFormat="1" ht="85.5" customHeight="1">
      <c r="A152" s="484"/>
      <c r="B152" s="484"/>
      <c r="C152" s="484"/>
      <c r="D152" s="484"/>
      <c r="E152" s="484"/>
      <c r="F152" s="484"/>
      <c r="G152" s="484"/>
      <c r="H152" s="484"/>
      <c r="I152" s="484"/>
      <c r="J152" s="484"/>
      <c r="K152" s="484"/>
    </row>
    <row r="153" spans="1:11" s="280" customFormat="1" ht="17.25" customHeight="1">
      <c r="A153" s="484"/>
      <c r="B153" s="484"/>
      <c r="C153" s="484"/>
      <c r="D153" s="484"/>
      <c r="E153" s="484"/>
      <c r="F153" s="484"/>
      <c r="G153" s="484"/>
      <c r="H153" s="484"/>
      <c r="I153" s="484"/>
      <c r="J153" s="484"/>
      <c r="K153" s="484"/>
    </row>
    <row r="154" spans="1:11" s="280" customFormat="1" ht="17.25" customHeight="1">
      <c r="A154" s="484"/>
      <c r="B154" s="484"/>
      <c r="C154" s="484"/>
      <c r="D154" s="484"/>
      <c r="E154" s="484"/>
      <c r="F154" s="484"/>
      <c r="G154" s="484"/>
      <c r="H154" s="484"/>
      <c r="I154" s="484"/>
      <c r="J154" s="484"/>
      <c r="K154" s="484"/>
    </row>
    <row r="155" spans="1:11" s="280" customFormat="1" ht="19.5" customHeight="1">
      <c r="A155" s="484"/>
      <c r="B155" s="484"/>
      <c r="C155" s="484"/>
      <c r="D155" s="484"/>
      <c r="E155" s="484"/>
      <c r="F155" s="484"/>
      <c r="G155" s="484"/>
      <c r="H155" s="484"/>
      <c r="I155" s="484"/>
      <c r="J155" s="484"/>
      <c r="K155" s="484"/>
    </row>
    <row r="156" spans="1:11" s="280" customFormat="1" ht="17.25" customHeight="1">
      <c r="A156" s="484"/>
      <c r="B156" s="484"/>
      <c r="C156" s="484"/>
      <c r="D156" s="484"/>
      <c r="E156" s="484"/>
      <c r="F156" s="484"/>
      <c r="G156" s="484"/>
      <c r="H156" s="484"/>
      <c r="I156" s="484"/>
      <c r="J156" s="484"/>
      <c r="K156" s="484"/>
    </row>
    <row r="157" spans="1:11" s="280" customFormat="1" ht="17.25" customHeight="1">
      <c r="A157" s="484"/>
      <c r="B157" s="484"/>
      <c r="C157" s="484"/>
      <c r="D157" s="484"/>
      <c r="E157" s="484"/>
      <c r="F157" s="484"/>
      <c r="G157" s="484"/>
      <c r="H157" s="484"/>
      <c r="I157" s="484"/>
      <c r="J157" s="484"/>
      <c r="K157" s="484"/>
    </row>
    <row r="158" spans="1:11" s="280" customFormat="1" ht="17.25" customHeight="1">
      <c r="A158" s="484"/>
      <c r="B158" s="484"/>
      <c r="C158" s="484"/>
      <c r="D158" s="484"/>
      <c r="E158" s="484"/>
      <c r="F158" s="484"/>
      <c r="G158" s="484"/>
      <c r="H158" s="484"/>
      <c r="I158" s="484"/>
      <c r="J158" s="484"/>
      <c r="K158" s="484"/>
    </row>
    <row r="159" spans="1:11" s="280" customFormat="1" ht="17.25" customHeight="1">
      <c r="A159" s="484"/>
      <c r="B159" s="484"/>
      <c r="C159" s="484"/>
      <c r="D159" s="484"/>
      <c r="E159" s="484"/>
      <c r="F159" s="484"/>
      <c r="G159" s="484"/>
      <c r="H159" s="484"/>
      <c r="I159" s="484"/>
      <c r="J159" s="484"/>
      <c r="K159" s="484"/>
    </row>
    <row r="160" spans="1:11" s="280" customFormat="1" ht="17.25" customHeight="1">
      <c r="A160" s="484"/>
      <c r="B160" s="484"/>
      <c r="C160" s="484"/>
      <c r="D160" s="484"/>
      <c r="E160" s="484"/>
      <c r="F160" s="484"/>
      <c r="G160" s="484"/>
      <c r="H160" s="484"/>
      <c r="I160" s="484"/>
      <c r="J160" s="484"/>
      <c r="K160" s="484"/>
    </row>
    <row r="161" spans="1:11" s="280" customFormat="1" ht="17.25" customHeight="1">
      <c r="A161" s="484"/>
      <c r="B161" s="484"/>
      <c r="C161" s="484"/>
      <c r="D161" s="484"/>
      <c r="E161" s="484"/>
      <c r="F161" s="484"/>
      <c r="G161" s="484"/>
      <c r="H161" s="484"/>
      <c r="I161" s="484"/>
      <c r="J161" s="484"/>
      <c r="K161" s="484"/>
    </row>
    <row r="162" spans="1:11" s="280" customFormat="1" ht="17.25" customHeight="1">
      <c r="A162" s="484"/>
      <c r="B162" s="484"/>
      <c r="C162" s="484"/>
      <c r="D162" s="484"/>
      <c r="E162" s="484"/>
      <c r="F162" s="484"/>
      <c r="G162" s="484"/>
      <c r="H162" s="484"/>
      <c r="I162" s="484"/>
      <c r="J162" s="484"/>
      <c r="K162" s="484"/>
    </row>
    <row r="163" spans="1:11" s="280" customFormat="1" ht="17.25" customHeight="1">
      <c r="A163" s="484"/>
      <c r="B163" s="484"/>
      <c r="C163" s="484"/>
      <c r="D163" s="484"/>
      <c r="E163" s="484"/>
      <c r="F163" s="484"/>
      <c r="G163" s="484"/>
      <c r="H163" s="484"/>
      <c r="I163" s="484"/>
      <c r="J163" s="484"/>
      <c r="K163" s="484"/>
    </row>
    <row r="164" spans="1:11" s="280" customFormat="1" ht="17.25" customHeight="1">
      <c r="A164" s="484"/>
      <c r="B164" s="484"/>
      <c r="C164" s="484"/>
      <c r="D164" s="484"/>
      <c r="E164" s="484"/>
      <c r="F164" s="484"/>
      <c r="G164" s="484"/>
      <c r="H164" s="484"/>
      <c r="I164" s="484"/>
      <c r="J164" s="484"/>
      <c r="K164" s="484"/>
    </row>
    <row r="165" spans="1:11" s="280" customFormat="1" ht="17.25" customHeight="1">
      <c r="A165" s="484"/>
      <c r="B165" s="484"/>
      <c r="C165" s="484"/>
      <c r="D165" s="484"/>
      <c r="E165" s="484"/>
      <c r="F165" s="484"/>
      <c r="G165" s="484"/>
      <c r="H165" s="484"/>
      <c r="I165" s="484"/>
      <c r="J165" s="484"/>
      <c r="K165" s="484"/>
    </row>
    <row r="166" spans="1:11" s="280" customFormat="1" ht="17.25" customHeight="1">
      <c r="A166" s="484"/>
      <c r="B166" s="484"/>
      <c r="C166" s="484"/>
      <c r="D166" s="484"/>
      <c r="E166" s="484"/>
      <c r="F166" s="484"/>
      <c r="G166" s="484"/>
      <c r="H166" s="484"/>
      <c r="I166" s="484"/>
      <c r="J166" s="484"/>
      <c r="K166" s="484"/>
    </row>
    <row r="167" spans="1:11" s="280" customFormat="1" ht="17.25" customHeight="1">
      <c r="A167" s="484"/>
      <c r="B167" s="484"/>
      <c r="C167" s="484"/>
      <c r="D167" s="484"/>
      <c r="E167" s="484"/>
      <c r="F167" s="484"/>
      <c r="G167" s="484"/>
      <c r="H167" s="484"/>
      <c r="I167" s="484"/>
      <c r="J167" s="484"/>
      <c r="K167" s="484"/>
    </row>
    <row r="168" spans="1:11" s="280" customFormat="1" ht="17.25" customHeight="1">
      <c r="A168" s="484"/>
      <c r="B168" s="484"/>
      <c r="C168" s="484"/>
      <c r="D168" s="484"/>
      <c r="E168" s="484"/>
      <c r="F168" s="484"/>
      <c r="G168" s="484"/>
      <c r="H168" s="484"/>
      <c r="I168" s="484"/>
      <c r="J168" s="484"/>
      <c r="K168" s="484"/>
    </row>
    <row r="169" spans="1:11" s="280" customFormat="1" ht="17.25" customHeight="1">
      <c r="A169" s="484"/>
      <c r="B169" s="484"/>
      <c r="C169" s="484"/>
      <c r="D169" s="484"/>
      <c r="E169" s="484"/>
      <c r="F169" s="484"/>
      <c r="G169" s="484"/>
      <c r="H169" s="484"/>
      <c r="I169" s="484"/>
      <c r="J169" s="484"/>
      <c r="K169" s="484"/>
    </row>
    <row r="170" spans="1:11" s="280" customFormat="1" ht="17.25" customHeight="1">
      <c r="A170" s="484"/>
      <c r="B170" s="484"/>
      <c r="C170" s="484"/>
      <c r="D170" s="484"/>
      <c r="E170" s="484"/>
      <c r="F170" s="484"/>
      <c r="G170" s="484"/>
      <c r="H170" s="484"/>
      <c r="I170" s="484"/>
      <c r="J170" s="484"/>
      <c r="K170" s="484"/>
    </row>
    <row r="171" spans="1:11" s="280" customFormat="1" ht="17.25" customHeight="1">
      <c r="A171" s="484"/>
      <c r="B171" s="484"/>
      <c r="C171" s="484"/>
      <c r="D171" s="484"/>
      <c r="E171" s="484"/>
      <c r="F171" s="484"/>
      <c r="G171" s="484"/>
      <c r="H171" s="484"/>
      <c r="I171" s="484"/>
      <c r="J171" s="484"/>
      <c r="K171" s="484"/>
    </row>
    <row r="172" spans="1:11" s="280" customFormat="1" ht="17.25" customHeight="1">
      <c r="A172" s="484"/>
      <c r="B172" s="484"/>
      <c r="C172" s="484"/>
      <c r="D172" s="484"/>
      <c r="E172" s="484"/>
      <c r="F172" s="484"/>
      <c r="G172" s="484"/>
      <c r="H172" s="484"/>
      <c r="I172" s="484"/>
      <c r="J172" s="484"/>
      <c r="K172" s="484"/>
    </row>
    <row r="173" spans="1:11" s="280" customFormat="1" ht="17.25" customHeight="1">
      <c r="A173" s="484"/>
      <c r="B173" s="484"/>
      <c r="C173" s="484"/>
      <c r="D173" s="484"/>
      <c r="E173" s="484"/>
      <c r="F173" s="484"/>
      <c r="G173" s="484"/>
      <c r="H173" s="484"/>
      <c r="I173" s="484"/>
      <c r="J173" s="484"/>
      <c r="K173" s="484"/>
    </row>
    <row r="174" spans="1:11" s="280" customFormat="1" ht="17.25" customHeight="1">
      <c r="A174" s="484"/>
      <c r="B174" s="484"/>
      <c r="C174" s="484"/>
      <c r="D174" s="484"/>
      <c r="E174" s="484"/>
      <c r="F174" s="484"/>
      <c r="G174" s="484"/>
      <c r="H174" s="484"/>
      <c r="I174" s="484"/>
      <c r="J174" s="484"/>
      <c r="K174" s="484"/>
    </row>
    <row r="175" spans="1:11" s="280" customFormat="1" ht="17.25" customHeight="1">
      <c r="A175" s="484"/>
      <c r="B175" s="484"/>
      <c r="C175" s="484"/>
      <c r="D175" s="484"/>
      <c r="E175" s="484"/>
      <c r="F175" s="484"/>
      <c r="G175" s="484"/>
      <c r="H175" s="484"/>
      <c r="I175" s="484"/>
      <c r="J175" s="484"/>
      <c r="K175" s="484"/>
    </row>
    <row r="176" spans="1:11" s="280" customFormat="1" ht="17.25" customHeight="1">
      <c r="A176" s="484"/>
      <c r="B176" s="484"/>
      <c r="C176" s="484"/>
      <c r="D176" s="484"/>
      <c r="E176" s="484"/>
      <c r="F176" s="484"/>
      <c r="G176" s="484"/>
      <c r="H176" s="484"/>
      <c r="I176" s="484"/>
      <c r="J176" s="484"/>
      <c r="K176" s="484"/>
    </row>
    <row r="177" spans="1:11" s="280" customFormat="1" ht="17.25" customHeight="1">
      <c r="A177" s="484"/>
      <c r="B177" s="484"/>
      <c r="C177" s="484"/>
      <c r="D177" s="484"/>
      <c r="E177" s="484"/>
      <c r="F177" s="484"/>
      <c r="G177" s="484"/>
      <c r="H177" s="484"/>
      <c r="I177" s="484"/>
      <c r="J177" s="484"/>
      <c r="K177" s="484"/>
    </row>
    <row r="178" spans="1:11" s="280" customFormat="1" ht="17.25" customHeight="1">
      <c r="A178" s="484"/>
      <c r="B178" s="484"/>
      <c r="C178" s="484"/>
      <c r="D178" s="484"/>
      <c r="E178" s="484"/>
      <c r="F178" s="484"/>
      <c r="G178" s="484"/>
      <c r="H178" s="484"/>
      <c r="I178" s="484"/>
      <c r="J178" s="484"/>
      <c r="K178" s="484"/>
    </row>
    <row r="179" spans="1:11" s="280" customFormat="1" ht="17.25" customHeight="1">
      <c r="A179" s="484"/>
      <c r="B179" s="484"/>
      <c r="C179" s="484"/>
      <c r="D179" s="484"/>
      <c r="E179" s="484"/>
      <c r="F179" s="484"/>
      <c r="G179" s="484"/>
      <c r="H179" s="484"/>
      <c r="I179" s="484"/>
      <c r="J179" s="484"/>
      <c r="K179" s="484"/>
    </row>
    <row r="180" spans="1:11" s="280" customFormat="1" ht="17.25" customHeight="1">
      <c r="A180" s="484"/>
      <c r="B180" s="484"/>
      <c r="C180" s="484"/>
      <c r="D180" s="484"/>
      <c r="E180" s="484"/>
      <c r="F180" s="484"/>
      <c r="G180" s="484"/>
      <c r="H180" s="484"/>
      <c r="I180" s="484"/>
      <c r="J180" s="484"/>
      <c r="K180" s="484"/>
    </row>
    <row r="181" spans="1:11" s="280" customFormat="1" ht="17.25" customHeight="1">
      <c r="A181" s="484"/>
      <c r="B181" s="484"/>
      <c r="C181" s="484"/>
      <c r="D181" s="484"/>
      <c r="E181" s="484"/>
      <c r="F181" s="484"/>
      <c r="G181" s="484"/>
      <c r="H181" s="484"/>
      <c r="I181" s="484"/>
      <c r="J181" s="484"/>
      <c r="K181" s="484"/>
    </row>
    <row r="182" spans="1:11" s="280" customFormat="1" ht="17.25" customHeight="1">
      <c r="A182" s="484"/>
      <c r="B182" s="484"/>
      <c r="C182" s="484"/>
      <c r="D182" s="484"/>
      <c r="E182" s="484"/>
      <c r="F182" s="484"/>
      <c r="G182" s="484"/>
      <c r="H182" s="484"/>
      <c r="I182" s="484"/>
      <c r="J182" s="484"/>
      <c r="K182" s="484"/>
    </row>
    <row r="183" spans="1:11" s="280" customFormat="1" ht="17.25" customHeight="1">
      <c r="A183" s="484"/>
      <c r="B183" s="484"/>
      <c r="C183" s="484"/>
      <c r="D183" s="484"/>
      <c r="E183" s="484"/>
      <c r="F183" s="484"/>
      <c r="G183" s="484"/>
      <c r="H183" s="484"/>
      <c r="I183" s="484"/>
      <c r="J183" s="484"/>
      <c r="K183" s="484"/>
    </row>
    <row r="184" spans="1:11" s="280" customFormat="1" ht="17.25" customHeight="1">
      <c r="A184" s="484"/>
      <c r="B184" s="484"/>
      <c r="C184" s="484"/>
      <c r="D184" s="484"/>
      <c r="E184" s="484"/>
      <c r="F184" s="484"/>
      <c r="G184" s="484"/>
      <c r="H184" s="484"/>
      <c r="I184" s="484"/>
      <c r="J184" s="484"/>
      <c r="K184" s="484"/>
    </row>
    <row r="185" spans="1:11" s="280" customFormat="1" ht="17.25" customHeight="1">
      <c r="A185" s="484"/>
      <c r="B185" s="484"/>
      <c r="C185" s="484"/>
      <c r="D185" s="484"/>
      <c r="E185" s="484"/>
      <c r="F185" s="484"/>
      <c r="G185" s="484"/>
      <c r="H185" s="484"/>
      <c r="I185" s="484"/>
      <c r="J185" s="484"/>
      <c r="K185" s="484"/>
    </row>
    <row r="186" spans="1:11" s="280" customFormat="1" ht="17.25" customHeight="1">
      <c r="A186" s="484"/>
      <c r="B186" s="484"/>
      <c r="C186" s="484"/>
      <c r="D186" s="484"/>
      <c r="E186" s="484"/>
      <c r="F186" s="484"/>
      <c r="G186" s="484"/>
      <c r="H186" s="484"/>
      <c r="I186" s="484"/>
      <c r="J186" s="484"/>
      <c r="K186" s="484"/>
    </row>
    <row r="187" spans="1:11" s="280" customFormat="1" ht="17.25" customHeight="1">
      <c r="A187" s="484"/>
      <c r="B187" s="484"/>
      <c r="C187" s="484"/>
      <c r="D187" s="484"/>
      <c r="E187" s="484"/>
      <c r="F187" s="484"/>
      <c r="G187" s="484"/>
      <c r="H187" s="484"/>
      <c r="I187" s="484"/>
      <c r="J187" s="484"/>
      <c r="K187" s="484"/>
    </row>
    <row r="188" spans="1:11" s="280" customFormat="1" ht="16.5" customHeight="1">
      <c r="A188" s="484"/>
      <c r="B188" s="484"/>
      <c r="C188" s="484"/>
      <c r="D188" s="484"/>
      <c r="E188" s="484"/>
      <c r="F188" s="484"/>
      <c r="G188" s="484"/>
      <c r="H188" s="484"/>
      <c r="I188" s="484"/>
      <c r="J188" s="484"/>
      <c r="K188" s="484"/>
    </row>
    <row r="189" spans="1:11" s="280" customFormat="1" ht="16.5" customHeight="1">
      <c r="A189" s="484"/>
      <c r="B189" s="484"/>
      <c r="C189" s="484"/>
      <c r="D189" s="484"/>
      <c r="E189" s="484"/>
      <c r="F189" s="484"/>
      <c r="G189" s="484"/>
      <c r="H189" s="484"/>
      <c r="I189" s="484"/>
      <c r="J189" s="484"/>
      <c r="K189" s="484"/>
    </row>
    <row r="190" spans="1:11" s="280" customFormat="1" ht="16.5" customHeight="1">
      <c r="A190" s="484"/>
      <c r="B190" s="484"/>
      <c r="C190" s="484"/>
      <c r="D190" s="484"/>
      <c r="E190" s="484"/>
      <c r="F190" s="484"/>
      <c r="G190" s="484"/>
      <c r="H190" s="484"/>
      <c r="I190" s="484"/>
      <c r="J190" s="484"/>
      <c r="K190" s="484"/>
    </row>
    <row r="191" spans="1:11" s="280" customFormat="1" ht="16.5" customHeight="1">
      <c r="A191" s="484"/>
      <c r="B191" s="484"/>
      <c r="C191" s="484"/>
      <c r="D191" s="484"/>
      <c r="E191" s="484"/>
      <c r="F191" s="484"/>
      <c r="G191" s="484"/>
      <c r="H191" s="484"/>
      <c r="I191" s="484"/>
      <c r="J191" s="484"/>
      <c r="K191" s="484"/>
    </row>
    <row r="192" spans="1:11" s="280" customFormat="1" ht="16.5" customHeight="1">
      <c r="A192" s="484"/>
      <c r="B192" s="484"/>
      <c r="C192" s="484"/>
      <c r="D192" s="484"/>
      <c r="E192" s="484"/>
      <c r="F192" s="484"/>
      <c r="G192" s="484"/>
      <c r="H192" s="484"/>
      <c r="I192" s="484"/>
      <c r="J192" s="484"/>
      <c r="K192" s="484"/>
    </row>
    <row r="193" spans="1:11" s="280" customFormat="1" ht="16.5" customHeight="1">
      <c r="A193" s="484"/>
      <c r="B193" s="484"/>
      <c r="C193" s="484"/>
      <c r="D193" s="484"/>
      <c r="E193" s="484"/>
      <c r="F193" s="484"/>
      <c r="G193" s="484"/>
      <c r="H193" s="484"/>
      <c r="I193" s="484"/>
      <c r="J193" s="484"/>
      <c r="K193" s="484"/>
    </row>
    <row r="194" spans="1:11" s="280" customFormat="1" ht="35.25" customHeight="1">
      <c r="A194" s="484"/>
      <c r="B194" s="484"/>
      <c r="C194" s="484"/>
      <c r="D194" s="484"/>
      <c r="E194" s="484"/>
      <c r="F194" s="484"/>
      <c r="G194" s="484"/>
      <c r="H194" s="484"/>
      <c r="I194" s="484"/>
      <c r="J194" s="484"/>
      <c r="K194" s="484"/>
    </row>
    <row r="195" spans="1:11" s="280" customFormat="1" ht="35.25" customHeight="1">
      <c r="A195" s="484"/>
      <c r="B195" s="484"/>
      <c r="C195" s="484"/>
      <c r="D195" s="484"/>
      <c r="E195" s="484"/>
      <c r="F195" s="484"/>
      <c r="G195" s="484"/>
      <c r="H195" s="484"/>
      <c r="I195" s="484"/>
      <c r="J195" s="484"/>
      <c r="K195" s="484"/>
    </row>
    <row r="196" spans="1:11" s="280" customFormat="1" ht="63.75" customHeight="1">
      <c r="A196" s="484"/>
      <c r="B196" s="484"/>
      <c r="C196" s="484"/>
      <c r="D196" s="484"/>
      <c r="E196" s="484"/>
      <c r="F196" s="484"/>
      <c r="G196" s="484"/>
      <c r="H196" s="484"/>
      <c r="I196" s="484"/>
      <c r="J196" s="484"/>
      <c r="K196" s="484"/>
    </row>
    <row r="197" spans="1:11" s="280" customFormat="1" ht="63.75" customHeight="1">
      <c r="A197" s="484"/>
      <c r="B197" s="484"/>
      <c r="C197" s="484"/>
      <c r="D197" s="484"/>
      <c r="E197" s="484"/>
      <c r="F197" s="484"/>
      <c r="G197" s="484"/>
      <c r="H197" s="484"/>
      <c r="I197" s="484"/>
      <c r="J197" s="484"/>
      <c r="K197" s="484"/>
    </row>
  </sheetData>
  <mergeCells count="36">
    <mergeCell ref="H72:H112"/>
    <mergeCell ref="I72:I112"/>
    <mergeCell ref="J72:J112"/>
    <mergeCell ref="A78:A84"/>
    <mergeCell ref="B78:B84"/>
    <mergeCell ref="A85:A102"/>
    <mergeCell ref="B85:B102"/>
    <mergeCell ref="A103:A110"/>
    <mergeCell ref="B103:B106"/>
    <mergeCell ref="B107:B110"/>
    <mergeCell ref="G72:G112"/>
    <mergeCell ref="A111:A112"/>
    <mergeCell ref="B111:B112"/>
    <mergeCell ref="C111:C112"/>
    <mergeCell ref="B36:B40"/>
    <mergeCell ref="A58:A71"/>
    <mergeCell ref="B58:B68"/>
    <mergeCell ref="B69:B71"/>
    <mergeCell ref="A72:A77"/>
    <mergeCell ref="B72:B77"/>
    <mergeCell ref="A41:A57"/>
    <mergeCell ref="B41:B57"/>
    <mergeCell ref="A2:K2"/>
    <mergeCell ref="A3:B3"/>
    <mergeCell ref="G3:G71"/>
    <mergeCell ref="H3:H71"/>
    <mergeCell ref="I3:I71"/>
    <mergeCell ref="J3:J71"/>
    <mergeCell ref="A4:A12"/>
    <mergeCell ref="B4:B12"/>
    <mergeCell ref="A13:A40"/>
    <mergeCell ref="B13:B18"/>
    <mergeCell ref="C14:C15"/>
    <mergeCell ref="B19:B20"/>
    <mergeCell ref="B21:B30"/>
    <mergeCell ref="B31:B35"/>
  </mergeCells>
  <phoneticPr fontId="6"/>
  <pageMargins left="0.7" right="0.7" top="0.75" bottom="0.75" header="0.3" footer="0.3"/>
  <pageSetup paperSize="8" scale="43"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6"/>
  <sheetViews>
    <sheetView view="pageBreakPreview" zoomScaleNormal="100" zoomScaleSheetLayoutView="100" workbookViewId="0">
      <selection activeCell="E5" sqref="E5"/>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82"/>
      <c r="C1" s="182"/>
      <c r="D1" s="182"/>
      <c r="E1" s="2" t="s">
        <v>0</v>
      </c>
      <c r="F1" s="65" t="s">
        <v>1</v>
      </c>
    </row>
    <row r="2" spans="1:6" ht="18" customHeight="1">
      <c r="A2" s="68" t="s">
        <v>180</v>
      </c>
    </row>
    <row r="3" spans="1:6" ht="18" customHeight="1">
      <c r="A3" s="2" t="s">
        <v>2</v>
      </c>
      <c r="B3" s="66"/>
      <c r="C3" s="66"/>
      <c r="D3" s="66"/>
      <c r="E3" s="66"/>
      <c r="F3" s="66"/>
    </row>
    <row r="4" spans="1:6" ht="18" customHeight="1">
      <c r="A4" s="2" t="s">
        <v>104</v>
      </c>
      <c r="B4" s="183" t="s">
        <v>119</v>
      </c>
      <c r="C4" s="183"/>
      <c r="D4" s="183"/>
      <c r="E4" s="183"/>
      <c r="F4" s="183"/>
    </row>
    <row r="5" spans="1:6" ht="18" customHeight="1">
      <c r="A5" s="2" t="s">
        <v>3</v>
      </c>
      <c r="B5" s="188"/>
      <c r="C5" s="184"/>
      <c r="D5" s="184"/>
      <c r="E5" s="184"/>
      <c r="F5" s="184"/>
    </row>
    <row r="6" spans="1:6" ht="18" customHeight="1">
      <c r="A6" s="2" t="s">
        <v>4</v>
      </c>
      <c r="B6" s="188"/>
      <c r="C6" s="184"/>
      <c r="D6" s="184"/>
      <c r="E6" s="184"/>
      <c r="F6" s="184"/>
    </row>
    <row r="7" spans="1:6" ht="18" customHeight="1">
      <c r="A7" s="2" t="s">
        <v>5</v>
      </c>
      <c r="B7" s="188"/>
      <c r="C7" s="184"/>
      <c r="D7" s="184"/>
      <c r="E7" s="184"/>
      <c r="F7" s="184"/>
    </row>
    <row r="8" spans="1:6" ht="18" customHeight="1">
      <c r="A8" s="2" t="s">
        <v>6</v>
      </c>
      <c r="B8" s="188"/>
      <c r="C8" s="184"/>
      <c r="D8" s="184"/>
      <c r="E8" s="184"/>
      <c r="F8" s="184"/>
    </row>
    <row r="9" spans="1:6" ht="18" customHeight="1">
      <c r="A9" s="2" t="s">
        <v>7</v>
      </c>
      <c r="B9" s="188"/>
      <c r="C9" s="184"/>
      <c r="D9" s="184"/>
      <c r="E9" s="184"/>
      <c r="F9" s="184"/>
    </row>
    <row r="10" spans="1:6" ht="18" customHeight="1">
      <c r="A10" s="2" t="s">
        <v>8</v>
      </c>
      <c r="B10" s="188"/>
      <c r="C10" s="184"/>
      <c r="D10" s="184"/>
      <c r="E10" s="184"/>
      <c r="F10" s="184"/>
    </row>
    <row r="11" spans="1:6" ht="18" customHeight="1">
      <c r="A11" s="2" t="s">
        <v>9</v>
      </c>
      <c r="B11" s="188"/>
      <c r="C11" s="184"/>
      <c r="D11" s="184"/>
      <c r="E11" s="184"/>
      <c r="F11" s="184"/>
    </row>
    <row r="12" spans="1:6" ht="18" customHeight="1">
      <c r="A12" s="2" t="s">
        <v>100</v>
      </c>
      <c r="B12" s="219">
        <v>43556</v>
      </c>
      <c r="C12" s="174"/>
      <c r="D12" s="174"/>
      <c r="E12" s="174"/>
      <c r="F12" s="175"/>
    </row>
    <row r="13" spans="1:6" ht="18" customHeight="1">
      <c r="A13" s="2" t="s">
        <v>10</v>
      </c>
      <c r="B13" s="185"/>
      <c r="C13" s="185"/>
      <c r="D13" s="176" t="s">
        <v>182</v>
      </c>
      <c r="E13" s="177"/>
      <c r="F13" s="3"/>
    </row>
    <row r="14" spans="1:6" ht="18" customHeight="1">
      <c r="A14" s="2" t="s">
        <v>121</v>
      </c>
      <c r="B14" s="185"/>
      <c r="C14" s="185"/>
      <c r="D14" s="176" t="s">
        <v>182</v>
      </c>
      <c r="E14" s="177"/>
      <c r="F14" s="3"/>
    </row>
    <row r="15" spans="1:6" ht="18" customHeight="1">
      <c r="A15" s="2" t="s">
        <v>176</v>
      </c>
      <c r="B15" s="186"/>
      <c r="C15" s="186"/>
      <c r="D15" s="186"/>
      <c r="E15" s="186"/>
      <c r="F15" s="186"/>
    </row>
    <row r="16" spans="1:6" ht="18" customHeight="1" thickBot="1">
      <c r="A16" s="2" t="s">
        <v>170</v>
      </c>
      <c r="B16" s="187"/>
      <c r="C16" s="187"/>
      <c r="D16" s="187"/>
      <c r="E16" s="187"/>
      <c r="F16" s="187"/>
    </row>
    <row r="17" spans="1:6" ht="18" customHeight="1" thickTop="1">
      <c r="A17" s="2" t="s">
        <v>171</v>
      </c>
      <c r="B17" s="186"/>
      <c r="C17" s="186"/>
      <c r="D17" s="186"/>
      <c r="E17" s="178" t="s">
        <v>172</v>
      </c>
      <c r="F17" s="88"/>
    </row>
    <row r="18" spans="1:6" ht="18" customHeight="1">
      <c r="A18" s="4" t="s">
        <v>181</v>
      </c>
      <c r="B18" s="188"/>
      <c r="C18" s="188"/>
      <c r="D18" s="188"/>
      <c r="E18" s="67" t="s">
        <v>173</v>
      </c>
      <c r="F18" s="88"/>
    </row>
    <row r="19" spans="1:6" ht="105.75" customHeight="1">
      <c r="A19" s="173" t="s">
        <v>179</v>
      </c>
      <c r="B19" s="218"/>
      <c r="C19" s="189"/>
      <c r="D19" s="189"/>
      <c r="E19" s="189"/>
      <c r="F19" s="189"/>
    </row>
    <row r="20" spans="1:6" ht="18" customHeight="1" thickBot="1">
      <c r="A20" s="1" t="s">
        <v>11</v>
      </c>
      <c r="E20" s="2"/>
      <c r="F20" s="2" t="s">
        <v>79</v>
      </c>
    </row>
    <row r="21" spans="1:6" s="69" customFormat="1" ht="18" customHeight="1" thickBot="1">
      <c r="A21" s="5" t="s">
        <v>12</v>
      </c>
      <c r="B21" s="190" t="s">
        <v>13</v>
      </c>
      <c r="C21" s="191"/>
      <c r="D21" s="192"/>
      <c r="E21" s="109" t="s">
        <v>14</v>
      </c>
      <c r="F21" s="6" t="s">
        <v>15</v>
      </c>
    </row>
    <row r="22" spans="1:6" ht="18" customHeight="1">
      <c r="A22" s="7" t="s">
        <v>16</v>
      </c>
      <c r="B22" s="193" t="s">
        <v>17</v>
      </c>
      <c r="C22" s="194"/>
      <c r="D22" s="195"/>
      <c r="E22" s="8"/>
      <c r="F22" s="9">
        <v>0</v>
      </c>
    </row>
    <row r="23" spans="1:6" ht="18" customHeight="1">
      <c r="A23" s="10"/>
      <c r="B23" s="196" t="s">
        <v>18</v>
      </c>
      <c r="C23" s="197"/>
      <c r="D23" s="198"/>
      <c r="E23" s="11"/>
      <c r="F23" s="12"/>
    </row>
    <row r="24" spans="1:6" ht="18" customHeight="1">
      <c r="A24" s="13" t="s">
        <v>19</v>
      </c>
      <c r="B24" s="196" t="s">
        <v>90</v>
      </c>
      <c r="C24" s="197"/>
      <c r="D24" s="198"/>
      <c r="E24" s="11"/>
      <c r="F24" s="14">
        <v>0</v>
      </c>
    </row>
    <row r="25" spans="1:6" ht="18" customHeight="1">
      <c r="A25" s="15" t="s">
        <v>20</v>
      </c>
      <c r="B25" s="196" t="s">
        <v>92</v>
      </c>
      <c r="C25" s="197"/>
      <c r="D25" s="198"/>
      <c r="E25" s="16"/>
      <c r="F25" s="17">
        <v>0</v>
      </c>
    </row>
    <row r="26" spans="1:6" ht="18" customHeight="1">
      <c r="A26" s="10"/>
      <c r="B26" s="196" t="s">
        <v>93</v>
      </c>
      <c r="C26" s="197"/>
      <c r="D26" s="198"/>
      <c r="E26" s="16"/>
      <c r="F26" s="12"/>
    </row>
    <row r="27" spans="1:6" ht="18" customHeight="1">
      <c r="A27" s="15" t="s">
        <v>21</v>
      </c>
      <c r="B27" s="196" t="s">
        <v>22</v>
      </c>
      <c r="C27" s="197"/>
      <c r="D27" s="198"/>
      <c r="E27" s="16"/>
      <c r="F27" s="17">
        <v>0</v>
      </c>
    </row>
    <row r="28" spans="1:6" ht="18" customHeight="1">
      <c r="A28" s="18"/>
      <c r="B28" s="196" t="s">
        <v>21</v>
      </c>
      <c r="C28" s="197"/>
      <c r="D28" s="198"/>
      <c r="E28" s="11"/>
      <c r="F28" s="19"/>
    </row>
    <row r="29" spans="1:6" ht="18" customHeight="1">
      <c r="A29" s="20"/>
      <c r="B29" s="196" t="s">
        <v>23</v>
      </c>
      <c r="C29" s="197"/>
      <c r="D29" s="198"/>
      <c r="E29" s="11"/>
      <c r="F29" s="21"/>
    </row>
    <row r="30" spans="1:6" ht="18" customHeight="1">
      <c r="A30" s="199" t="s">
        <v>24</v>
      </c>
      <c r="B30" s="200"/>
      <c r="C30" s="200"/>
      <c r="D30" s="201"/>
      <c r="E30" s="22">
        <v>0</v>
      </c>
      <c r="F30" s="23">
        <v>0</v>
      </c>
    </row>
    <row r="31" spans="1:6" ht="18" customHeight="1" thickBot="1">
      <c r="A31" s="24" t="s">
        <v>25</v>
      </c>
      <c r="B31" s="25" t="s">
        <v>183</v>
      </c>
      <c r="C31" s="70">
        <v>30</v>
      </c>
      <c r="D31" s="26" t="s">
        <v>184</v>
      </c>
      <c r="E31" s="27"/>
      <c r="F31" s="179">
        <v>0</v>
      </c>
    </row>
    <row r="32" spans="1:6" ht="18" customHeight="1" thickTop="1" thickBot="1">
      <c r="A32" s="202" t="s">
        <v>26</v>
      </c>
      <c r="B32" s="203"/>
      <c r="C32" s="29"/>
      <c r="D32" s="29"/>
      <c r="E32" s="30"/>
      <c r="F32" s="31">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196" t="s">
        <v>28</v>
      </c>
      <c r="C35" s="197"/>
      <c r="D35" s="198"/>
      <c r="E35" s="36" t="s">
        <v>29</v>
      </c>
      <c r="F35" s="36" t="s">
        <v>30</v>
      </c>
    </row>
    <row r="36" spans="1:6" ht="18" customHeight="1">
      <c r="A36" s="71"/>
      <c r="B36" s="204"/>
      <c r="C36" s="205"/>
      <c r="D36" s="206"/>
      <c r="E36" s="72"/>
      <c r="F36" s="207"/>
    </row>
    <row r="37" spans="1:6" ht="18" customHeight="1">
      <c r="A37" s="86" t="s">
        <v>31</v>
      </c>
      <c r="B37" s="208" t="s">
        <v>32</v>
      </c>
      <c r="C37" s="208"/>
      <c r="D37" s="208"/>
      <c r="E37" s="86" t="s">
        <v>185</v>
      </c>
      <c r="F37" s="209"/>
    </row>
    <row r="38" spans="1:6" ht="18" customHeight="1">
      <c r="A38" s="87"/>
      <c r="B38" s="210"/>
      <c r="C38" s="186"/>
      <c r="D38" s="211"/>
      <c r="E38" s="73"/>
      <c r="F38" s="212"/>
    </row>
    <row r="39" spans="1:6" ht="18" customHeight="1">
      <c r="A39" s="32"/>
      <c r="B39" s="32"/>
      <c r="C39" s="32"/>
      <c r="D39" s="32"/>
      <c r="E39" s="35"/>
      <c r="F39" s="35"/>
    </row>
    <row r="40" spans="1:6" ht="18" customHeight="1">
      <c r="A40" s="34" t="s">
        <v>126</v>
      </c>
      <c r="B40" s="32"/>
      <c r="C40" s="32"/>
      <c r="D40" s="32"/>
      <c r="E40" s="35"/>
      <c r="F40" s="35"/>
    </row>
    <row r="41" spans="1:6" ht="18" customHeight="1">
      <c r="A41" s="93" t="s">
        <v>27</v>
      </c>
      <c r="B41" s="196" t="s">
        <v>28</v>
      </c>
      <c r="C41" s="197"/>
      <c r="D41" s="198"/>
      <c r="E41" s="36" t="s">
        <v>29</v>
      </c>
      <c r="F41" s="36" t="s">
        <v>30</v>
      </c>
    </row>
    <row r="42" spans="1:6" ht="18" customHeight="1">
      <c r="A42" s="71"/>
      <c r="B42" s="204"/>
      <c r="C42" s="205"/>
      <c r="D42" s="206"/>
      <c r="E42" s="72"/>
      <c r="F42" s="207"/>
    </row>
    <row r="43" spans="1:6" ht="18" customHeight="1">
      <c r="A43" s="86" t="s">
        <v>31</v>
      </c>
      <c r="B43" s="208" t="s">
        <v>32</v>
      </c>
      <c r="C43" s="208"/>
      <c r="D43" s="208"/>
      <c r="E43" s="86" t="s">
        <v>185</v>
      </c>
      <c r="F43" s="209"/>
    </row>
    <row r="44" spans="1:6" ht="18" customHeight="1">
      <c r="A44" s="87"/>
      <c r="B44" s="210"/>
      <c r="C44" s="186"/>
      <c r="D44" s="211"/>
      <c r="E44" s="73"/>
      <c r="F44" s="212"/>
    </row>
    <row r="45" spans="1:6" ht="18" customHeight="1">
      <c r="A45" s="32"/>
      <c r="B45" s="32"/>
      <c r="C45" s="32"/>
      <c r="D45" s="32"/>
      <c r="E45" s="35"/>
      <c r="F45" s="35"/>
    </row>
    <row r="46" spans="1:6" ht="18" customHeight="1">
      <c r="A46" s="34" t="s">
        <v>127</v>
      </c>
      <c r="B46" s="32"/>
      <c r="C46" s="32"/>
      <c r="D46" s="32"/>
      <c r="E46" s="35"/>
      <c r="F46" s="35"/>
    </row>
    <row r="47" spans="1:6" ht="18" customHeight="1">
      <c r="A47" s="93" t="s">
        <v>27</v>
      </c>
      <c r="B47" s="196" t="s">
        <v>28</v>
      </c>
      <c r="C47" s="197"/>
      <c r="D47" s="198"/>
      <c r="E47" s="74"/>
      <c r="F47" s="75"/>
    </row>
    <row r="48" spans="1:6" ht="18" customHeight="1">
      <c r="A48" s="71"/>
      <c r="B48" s="204"/>
      <c r="C48" s="205"/>
      <c r="D48" s="206"/>
      <c r="E48" s="76"/>
      <c r="F48" s="213"/>
    </row>
    <row r="49" spans="1:6" ht="18" customHeight="1">
      <c r="A49" s="86" t="s">
        <v>31</v>
      </c>
      <c r="B49" s="208" t="s">
        <v>32</v>
      </c>
      <c r="C49" s="208"/>
      <c r="D49" s="208"/>
      <c r="E49" s="86" t="s">
        <v>185</v>
      </c>
      <c r="F49" s="214"/>
    </row>
    <row r="50" spans="1:6" ht="18" customHeight="1">
      <c r="A50" s="87"/>
      <c r="B50" s="210"/>
      <c r="C50" s="186"/>
      <c r="D50" s="211"/>
      <c r="E50" s="73"/>
      <c r="F50" s="214"/>
    </row>
    <row r="51" spans="1:6" ht="18" customHeight="1">
      <c r="A51" s="32"/>
      <c r="B51" s="32"/>
      <c r="C51" s="32"/>
      <c r="D51" s="32"/>
      <c r="E51" s="35"/>
      <c r="F51" s="35"/>
    </row>
    <row r="52" spans="1:6" ht="18" customHeight="1">
      <c r="A52" s="34" t="s">
        <v>128</v>
      </c>
      <c r="B52" s="32"/>
      <c r="C52" s="32"/>
      <c r="D52" s="32"/>
      <c r="E52" s="35"/>
      <c r="F52" s="35"/>
    </row>
    <row r="53" spans="1:6" ht="18" customHeight="1">
      <c r="A53" s="93" t="s">
        <v>27</v>
      </c>
      <c r="B53" s="196" t="s">
        <v>28</v>
      </c>
      <c r="C53" s="197"/>
      <c r="D53" s="198"/>
      <c r="E53" s="74"/>
      <c r="F53" s="75"/>
    </row>
    <row r="54" spans="1:6" ht="18" customHeight="1">
      <c r="A54" s="71"/>
      <c r="B54" s="204"/>
      <c r="C54" s="205"/>
      <c r="D54" s="206"/>
      <c r="E54" s="76"/>
      <c r="F54" s="213"/>
    </row>
    <row r="55" spans="1:6" ht="18" customHeight="1">
      <c r="A55" s="86" t="s">
        <v>31</v>
      </c>
      <c r="B55" s="208" t="s">
        <v>32</v>
      </c>
      <c r="C55" s="208"/>
      <c r="D55" s="208"/>
      <c r="E55" s="86" t="s">
        <v>185</v>
      </c>
      <c r="F55" s="214"/>
    </row>
    <row r="56" spans="1:6" ht="18" customHeight="1">
      <c r="A56" s="87"/>
      <c r="B56" s="210"/>
      <c r="C56" s="186"/>
      <c r="D56" s="211"/>
      <c r="E56" s="73"/>
      <c r="F56" s="214"/>
    </row>
    <row r="57" spans="1:6" ht="18" customHeight="1">
      <c r="A57" s="32"/>
      <c r="B57" s="32"/>
      <c r="C57" s="32"/>
      <c r="D57" s="32"/>
      <c r="E57" s="35"/>
      <c r="F57" s="35"/>
    </row>
    <row r="58" spans="1:6" ht="18" customHeight="1">
      <c r="A58" s="34" t="s">
        <v>129</v>
      </c>
      <c r="B58" s="32"/>
      <c r="C58" s="32"/>
      <c r="D58" s="32"/>
      <c r="E58" s="35"/>
      <c r="F58" s="35"/>
    </row>
    <row r="59" spans="1:6" ht="18" customHeight="1">
      <c r="A59" s="93" t="s">
        <v>27</v>
      </c>
      <c r="B59" s="196" t="s">
        <v>28</v>
      </c>
      <c r="C59" s="197"/>
      <c r="D59" s="198"/>
      <c r="E59" s="74"/>
      <c r="F59" s="77"/>
    </row>
    <row r="60" spans="1:6" ht="18" customHeight="1">
      <c r="A60" s="71"/>
      <c r="B60" s="204"/>
      <c r="C60" s="205"/>
      <c r="D60" s="206"/>
      <c r="E60" s="76"/>
      <c r="F60" s="213"/>
    </row>
    <row r="61" spans="1:6" ht="18" customHeight="1">
      <c r="A61" s="86" t="s">
        <v>31</v>
      </c>
      <c r="B61" s="208" t="s">
        <v>32</v>
      </c>
      <c r="C61" s="208"/>
      <c r="D61" s="208"/>
      <c r="E61" s="86" t="s">
        <v>185</v>
      </c>
      <c r="F61" s="214"/>
    </row>
    <row r="62" spans="1:6" ht="18" customHeight="1">
      <c r="A62" s="87"/>
      <c r="B62" s="210"/>
      <c r="C62" s="186"/>
      <c r="D62" s="211"/>
      <c r="E62" s="73"/>
      <c r="F62" s="214"/>
    </row>
    <row r="63" spans="1:6" s="81" customFormat="1" ht="18" customHeight="1">
      <c r="A63" s="78"/>
      <c r="B63" s="79"/>
      <c r="C63" s="79"/>
      <c r="D63" s="79"/>
      <c r="E63" s="80"/>
      <c r="F63" s="180"/>
    </row>
    <row r="64" spans="1:6" ht="18" customHeight="1">
      <c r="A64" s="181" t="s">
        <v>33</v>
      </c>
      <c r="B64" s="215" t="s">
        <v>34</v>
      </c>
      <c r="C64" s="216"/>
      <c r="D64" s="217"/>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64:D64">
      <formula1>"必ず選択してください,課税事業者,免税事業者"</formula1>
    </dataValidation>
    <dataValidation type="list" allowBlank="1" showInputMessage="1" showErrorMessage="1" sqref="B4:F4">
      <formula1>"選択してください,大学等,企業等"</formula1>
    </dataValidation>
  </dataValidations>
  <pageMargins left="0.7" right="0.7" top="0.75" bottom="0.75" header="0.3" footer="0.3"/>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A2" sqref="A2"/>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102.75"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8"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18"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6"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12"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9"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B12" sqref="B12"/>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92.25"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8"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18"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6.75"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8.25"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zoomScaleNormal="100" zoomScaleSheetLayoutView="100" workbookViewId="0">
      <selection activeCell="B3" sqref="B3"/>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104.25"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8"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11.25"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10.5"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9.75"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topLeftCell="A10" zoomScaleNormal="100" zoomScaleSheetLayoutView="100" workbookViewId="0">
      <selection activeCell="B19" sqref="B19"/>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105"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8"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12.75"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8.25"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8.25"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view="pageBreakPreview" topLeftCell="A13" zoomScaleNormal="100" zoomScaleSheetLayoutView="100" workbookViewId="0">
      <selection sqref="A1:F1048576"/>
    </sheetView>
  </sheetViews>
  <sheetFormatPr defaultColWidth="9.375" defaultRowHeight="14.2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6" ht="18" customHeight="1">
      <c r="A1" s="2" t="s">
        <v>161</v>
      </c>
      <c r="B1" s="172"/>
      <c r="E1" s="2" t="s">
        <v>0</v>
      </c>
      <c r="F1" s="65" t="s">
        <v>1</v>
      </c>
    </row>
    <row r="2" spans="1:6" ht="18" customHeight="1">
      <c r="A2" s="1" t="s">
        <v>180</v>
      </c>
    </row>
    <row r="3" spans="1:6" ht="18" customHeight="1">
      <c r="A3" s="2" t="s">
        <v>2</v>
      </c>
      <c r="B3" s="113"/>
      <c r="C3" s="113"/>
      <c r="D3" s="113"/>
      <c r="E3" s="113"/>
      <c r="F3" s="66"/>
    </row>
    <row r="4" spans="1:6" ht="18" customHeight="1">
      <c r="A4" s="2" t="s">
        <v>104</v>
      </c>
      <c r="B4" s="112" t="s">
        <v>119</v>
      </c>
      <c r="C4" s="112"/>
      <c r="D4" s="112"/>
      <c r="E4" s="112"/>
      <c r="F4" s="112"/>
    </row>
    <row r="5" spans="1:6" ht="18" customHeight="1">
      <c r="A5" s="2" t="s">
        <v>3</v>
      </c>
      <c r="B5" s="108"/>
      <c r="C5" s="108"/>
      <c r="D5" s="108"/>
      <c r="E5" s="108"/>
      <c r="F5" s="108"/>
    </row>
    <row r="6" spans="1:6" ht="18" customHeight="1">
      <c r="A6" s="2" t="s">
        <v>4</v>
      </c>
      <c r="B6" s="108"/>
      <c r="C6" s="108"/>
      <c r="D6" s="108"/>
      <c r="E6" s="108"/>
      <c r="F6" s="108"/>
    </row>
    <row r="7" spans="1:6" ht="18" customHeight="1">
      <c r="A7" s="2" t="s">
        <v>5</v>
      </c>
      <c r="B7" s="108"/>
      <c r="C7" s="108"/>
      <c r="D7" s="108"/>
      <c r="E7" s="108"/>
      <c r="F7" s="108"/>
    </row>
    <row r="8" spans="1:6" ht="18" customHeight="1">
      <c r="A8" s="2" t="s">
        <v>6</v>
      </c>
      <c r="B8" s="108"/>
      <c r="C8" s="108"/>
      <c r="D8" s="108"/>
      <c r="E8" s="108"/>
      <c r="F8" s="108"/>
    </row>
    <row r="9" spans="1:6" ht="18" customHeight="1">
      <c r="A9" s="2" t="s">
        <v>7</v>
      </c>
      <c r="B9" s="108"/>
      <c r="C9" s="108"/>
      <c r="D9" s="108"/>
      <c r="E9" s="108"/>
      <c r="F9" s="108"/>
    </row>
    <row r="10" spans="1:6" ht="18" customHeight="1">
      <c r="A10" s="2" t="s">
        <v>8</v>
      </c>
      <c r="B10" s="108"/>
      <c r="C10" s="108"/>
      <c r="D10" s="108"/>
      <c r="E10" s="108"/>
      <c r="F10" s="108"/>
    </row>
    <row r="11" spans="1:6" ht="18" customHeight="1">
      <c r="A11" s="2" t="s">
        <v>9</v>
      </c>
      <c r="B11" s="108"/>
      <c r="C11" s="108"/>
      <c r="D11" s="108"/>
      <c r="E11" s="108"/>
      <c r="F11" s="108"/>
    </row>
    <row r="12" spans="1:6" ht="18" customHeight="1">
      <c r="A12" s="2" t="s">
        <v>100</v>
      </c>
      <c r="B12" s="169">
        <v>43556</v>
      </c>
      <c r="C12" s="168"/>
      <c r="D12" s="168"/>
      <c r="E12" s="168"/>
      <c r="F12" s="146"/>
    </row>
    <row r="13" spans="1:6" ht="18" customHeight="1">
      <c r="A13" s="2" t="s">
        <v>10</v>
      </c>
      <c r="B13" s="169"/>
      <c r="C13" s="169"/>
      <c r="D13" s="170" t="s">
        <v>120</v>
      </c>
      <c r="E13" s="171"/>
      <c r="F13" s="3"/>
    </row>
    <row r="14" spans="1:6" ht="18" customHeight="1">
      <c r="A14" s="2" t="s">
        <v>121</v>
      </c>
      <c r="B14" s="169"/>
      <c r="C14" s="169"/>
      <c r="D14" s="170" t="s">
        <v>120</v>
      </c>
      <c r="E14" s="171"/>
      <c r="F14" s="3"/>
    </row>
    <row r="15" spans="1:6" ht="18" customHeight="1">
      <c r="A15" s="2" t="s">
        <v>176</v>
      </c>
      <c r="B15" s="88"/>
      <c r="C15" s="88"/>
      <c r="D15" s="88"/>
      <c r="E15" s="88"/>
      <c r="F15" s="88"/>
    </row>
    <row r="16" spans="1:6" ht="18" customHeight="1" thickBot="1">
      <c r="A16" s="2" t="s">
        <v>170</v>
      </c>
      <c r="B16" s="107"/>
      <c r="C16" s="107"/>
      <c r="D16" s="107"/>
      <c r="E16" s="107"/>
      <c r="F16" s="107"/>
    </row>
    <row r="17" spans="1:7" ht="18" customHeight="1" thickTop="1">
      <c r="A17" s="2" t="s">
        <v>171</v>
      </c>
      <c r="B17" s="88"/>
      <c r="C17" s="88"/>
      <c r="D17" s="88"/>
      <c r="E17" s="67" t="s">
        <v>172</v>
      </c>
      <c r="F17" s="88"/>
    </row>
    <row r="18" spans="1:7" ht="18" customHeight="1">
      <c r="A18" s="4" t="s">
        <v>181</v>
      </c>
      <c r="B18" s="108"/>
      <c r="C18" s="108"/>
      <c r="D18" s="108"/>
      <c r="E18" s="67" t="s">
        <v>173</v>
      </c>
      <c r="F18" s="88"/>
    </row>
    <row r="19" spans="1:7" ht="105.75" customHeight="1">
      <c r="A19" s="173" t="s">
        <v>179</v>
      </c>
      <c r="B19" s="218"/>
      <c r="C19" s="218"/>
      <c r="D19" s="218"/>
      <c r="E19" s="218"/>
      <c r="F19" s="218"/>
    </row>
    <row r="20" spans="1:7" ht="18" customHeight="1" thickBot="1">
      <c r="A20" s="1" t="s">
        <v>11</v>
      </c>
      <c r="E20" s="2"/>
      <c r="F20" s="2" t="s">
        <v>164</v>
      </c>
    </row>
    <row r="21" spans="1:7" s="69" customFormat="1" ht="18" customHeight="1" thickBot="1">
      <c r="A21" s="5" t="s">
        <v>12</v>
      </c>
      <c r="B21" s="109" t="s">
        <v>13</v>
      </c>
      <c r="C21" s="110"/>
      <c r="D21" s="111"/>
      <c r="E21" s="109" t="s">
        <v>14</v>
      </c>
      <c r="F21" s="6" t="s">
        <v>15</v>
      </c>
      <c r="G21" s="68"/>
    </row>
    <row r="22" spans="1:7" ht="18" customHeight="1">
      <c r="A22" s="7" t="s">
        <v>16</v>
      </c>
      <c r="B22" s="104" t="s">
        <v>17</v>
      </c>
      <c r="C22" s="105"/>
      <c r="D22" s="106"/>
      <c r="E22" s="8"/>
      <c r="F22" s="9">
        <f>SUM(E22:E23)</f>
        <v>0</v>
      </c>
    </row>
    <row r="23" spans="1:7" ht="18" customHeight="1">
      <c r="A23" s="10"/>
      <c r="B23" s="96" t="s">
        <v>18</v>
      </c>
      <c r="C23" s="97"/>
      <c r="D23" s="98"/>
      <c r="E23" s="11"/>
      <c r="F23" s="12"/>
    </row>
    <row r="24" spans="1:7" ht="18" customHeight="1">
      <c r="A24" s="13" t="s">
        <v>19</v>
      </c>
      <c r="B24" s="96" t="s">
        <v>130</v>
      </c>
      <c r="C24" s="97"/>
      <c r="D24" s="98"/>
      <c r="E24" s="11"/>
      <c r="F24" s="14">
        <f>E24</f>
        <v>0</v>
      </c>
    </row>
    <row r="25" spans="1:7" ht="18" customHeight="1">
      <c r="A25" s="15" t="s">
        <v>20</v>
      </c>
      <c r="B25" s="96" t="s">
        <v>162</v>
      </c>
      <c r="C25" s="97"/>
      <c r="D25" s="98"/>
      <c r="E25" s="16"/>
      <c r="F25" s="17">
        <f>SUM(E25:E26)</f>
        <v>0</v>
      </c>
    </row>
    <row r="26" spans="1:7" ht="18" customHeight="1">
      <c r="A26" s="10"/>
      <c r="B26" s="96" t="s">
        <v>163</v>
      </c>
      <c r="C26" s="97"/>
      <c r="D26" s="98"/>
      <c r="E26" s="16"/>
      <c r="F26" s="12"/>
    </row>
    <row r="27" spans="1:7" ht="18" customHeight="1">
      <c r="A27" s="15" t="s">
        <v>21</v>
      </c>
      <c r="B27" s="96" t="s">
        <v>22</v>
      </c>
      <c r="C27" s="97"/>
      <c r="D27" s="98"/>
      <c r="E27" s="16"/>
      <c r="F27" s="17">
        <f>SUM(E27:E29)</f>
        <v>0</v>
      </c>
    </row>
    <row r="28" spans="1:7" ht="18" customHeight="1">
      <c r="A28" s="18"/>
      <c r="B28" s="96" t="s">
        <v>21</v>
      </c>
      <c r="C28" s="97"/>
      <c r="D28" s="98"/>
      <c r="E28" s="11"/>
      <c r="F28" s="19"/>
    </row>
    <row r="29" spans="1:7" ht="18" customHeight="1">
      <c r="A29" s="20"/>
      <c r="B29" s="96" t="s">
        <v>23</v>
      </c>
      <c r="C29" s="97"/>
      <c r="D29" s="98"/>
      <c r="E29" s="11"/>
      <c r="F29" s="21"/>
    </row>
    <row r="30" spans="1:7" ht="18" customHeight="1">
      <c r="A30" s="99" t="s">
        <v>24</v>
      </c>
      <c r="B30" s="100"/>
      <c r="C30" s="100"/>
      <c r="D30" s="101"/>
      <c r="E30" s="22">
        <f>SUM(E22:E29)</f>
        <v>0</v>
      </c>
      <c r="F30" s="23">
        <f>E30</f>
        <v>0</v>
      </c>
    </row>
    <row r="31" spans="1:7" ht="18" customHeight="1" thickBot="1">
      <c r="A31" s="24" t="s">
        <v>25</v>
      </c>
      <c r="B31" s="25" t="s">
        <v>122</v>
      </c>
      <c r="C31" s="70">
        <v>30</v>
      </c>
      <c r="D31" s="26" t="s">
        <v>123</v>
      </c>
      <c r="E31" s="27"/>
      <c r="F31" s="28">
        <f>ROUNDDOWN(F30*C31/100,0)</f>
        <v>0</v>
      </c>
    </row>
    <row r="32" spans="1:7" ht="18" customHeight="1" thickTop="1" thickBot="1">
      <c r="A32" s="102" t="s">
        <v>26</v>
      </c>
      <c r="B32" s="103"/>
      <c r="C32" s="29"/>
      <c r="D32" s="29"/>
      <c r="E32" s="30"/>
      <c r="F32" s="31">
        <f>F30+F31</f>
        <v>0</v>
      </c>
    </row>
    <row r="33" spans="1:6" ht="18" customHeight="1">
      <c r="A33" s="32"/>
      <c r="B33" s="32"/>
      <c r="C33" s="32"/>
      <c r="D33" s="32"/>
      <c r="E33" s="33"/>
      <c r="F33" s="33"/>
    </row>
    <row r="34" spans="1:6" ht="18" customHeight="1">
      <c r="A34" s="34" t="s">
        <v>124</v>
      </c>
      <c r="B34" s="32"/>
      <c r="C34" s="32"/>
      <c r="D34" s="32"/>
      <c r="E34" s="35"/>
      <c r="F34" s="35"/>
    </row>
    <row r="35" spans="1:6" ht="18" customHeight="1">
      <c r="A35" s="93" t="s">
        <v>27</v>
      </c>
      <c r="B35" s="93" t="s">
        <v>28</v>
      </c>
      <c r="C35" s="94"/>
      <c r="D35" s="95"/>
      <c r="E35" s="36" t="s">
        <v>29</v>
      </c>
      <c r="F35" s="36" t="s">
        <v>30</v>
      </c>
    </row>
    <row r="36" spans="1:6" ht="18" customHeight="1">
      <c r="A36" s="71"/>
      <c r="B36" s="83"/>
      <c r="C36" s="84"/>
      <c r="D36" s="85"/>
      <c r="E36" s="72"/>
      <c r="F36" s="154"/>
    </row>
    <row r="37" spans="1:6" ht="18" customHeight="1">
      <c r="A37" s="86" t="s">
        <v>31</v>
      </c>
      <c r="B37" s="151" t="s">
        <v>32</v>
      </c>
      <c r="C37" s="153"/>
      <c r="D37" s="152"/>
      <c r="E37" s="86" t="s">
        <v>125</v>
      </c>
      <c r="F37" s="72"/>
    </row>
    <row r="38" spans="1:6" ht="18" customHeight="1">
      <c r="A38" s="87"/>
      <c r="B38" s="87"/>
      <c r="C38" s="88"/>
      <c r="D38" s="89"/>
      <c r="E38" s="73"/>
      <c r="F38" s="73"/>
    </row>
    <row r="39" spans="1:6" ht="18" customHeight="1">
      <c r="A39" s="32"/>
      <c r="B39" s="32"/>
      <c r="C39" s="32"/>
      <c r="D39" s="32"/>
      <c r="E39" s="35"/>
      <c r="F39" s="35"/>
    </row>
    <row r="40" spans="1:6" ht="18" customHeight="1">
      <c r="A40" s="34" t="s">
        <v>126</v>
      </c>
      <c r="B40" s="32"/>
      <c r="C40" s="32"/>
      <c r="D40" s="32"/>
      <c r="E40" s="35"/>
      <c r="F40" s="35"/>
    </row>
    <row r="41" spans="1:6" ht="18" customHeight="1">
      <c r="A41" s="93" t="s">
        <v>27</v>
      </c>
      <c r="B41" s="93" t="s">
        <v>28</v>
      </c>
      <c r="C41" s="94"/>
      <c r="D41" s="95"/>
      <c r="E41" s="36" t="s">
        <v>29</v>
      </c>
      <c r="F41" s="36" t="s">
        <v>30</v>
      </c>
    </row>
    <row r="42" spans="1:6" ht="18" customHeight="1">
      <c r="A42" s="71"/>
      <c r="B42" s="83"/>
      <c r="C42" s="84"/>
      <c r="D42" s="85"/>
      <c r="E42" s="72"/>
      <c r="F42" s="154"/>
    </row>
    <row r="43" spans="1:6" ht="18" customHeight="1">
      <c r="A43" s="86" t="s">
        <v>31</v>
      </c>
      <c r="B43" s="151" t="s">
        <v>32</v>
      </c>
      <c r="C43" s="153"/>
      <c r="D43" s="152"/>
      <c r="E43" s="86" t="s">
        <v>125</v>
      </c>
      <c r="F43" s="72"/>
    </row>
    <row r="44" spans="1:6" ht="18" customHeight="1">
      <c r="A44" s="87"/>
      <c r="B44" s="87"/>
      <c r="C44" s="88"/>
      <c r="D44" s="89"/>
      <c r="E44" s="73"/>
      <c r="F44" s="73"/>
    </row>
    <row r="45" spans="1:6" ht="11.25" customHeight="1">
      <c r="A45" s="32"/>
      <c r="B45" s="32"/>
      <c r="C45" s="32"/>
      <c r="D45" s="32"/>
      <c r="E45" s="35"/>
      <c r="F45" s="35"/>
    </row>
    <row r="46" spans="1:6" ht="18" customHeight="1">
      <c r="A46" s="34" t="s">
        <v>127</v>
      </c>
      <c r="B46" s="32"/>
      <c r="C46" s="32"/>
      <c r="D46" s="32"/>
      <c r="E46" s="35"/>
      <c r="F46" s="35"/>
    </row>
    <row r="47" spans="1:6" ht="18" customHeight="1">
      <c r="A47" s="93" t="s">
        <v>27</v>
      </c>
      <c r="B47" s="93" t="s">
        <v>28</v>
      </c>
      <c r="C47" s="94"/>
      <c r="D47" s="95"/>
      <c r="E47" s="74"/>
      <c r="F47" s="75"/>
    </row>
    <row r="48" spans="1:6" ht="18" customHeight="1">
      <c r="A48" s="71"/>
      <c r="B48" s="83"/>
      <c r="C48" s="84"/>
      <c r="D48" s="85"/>
      <c r="E48" s="76"/>
      <c r="F48" s="80"/>
    </row>
    <row r="49" spans="1:6" ht="18" customHeight="1">
      <c r="A49" s="86" t="s">
        <v>31</v>
      </c>
      <c r="B49" s="151" t="s">
        <v>32</v>
      </c>
      <c r="C49" s="153"/>
      <c r="D49" s="152"/>
      <c r="E49" s="86" t="s">
        <v>125</v>
      </c>
      <c r="F49" s="147"/>
    </row>
    <row r="50" spans="1:6" ht="18" customHeight="1">
      <c r="A50" s="87"/>
      <c r="B50" s="87"/>
      <c r="C50" s="88"/>
      <c r="D50" s="89"/>
      <c r="E50" s="73"/>
      <c r="F50" s="147"/>
    </row>
    <row r="51" spans="1:6" ht="6.75" customHeight="1">
      <c r="A51" s="32"/>
      <c r="B51" s="32"/>
      <c r="C51" s="32"/>
      <c r="D51" s="32"/>
      <c r="E51" s="35"/>
      <c r="F51" s="35"/>
    </row>
    <row r="52" spans="1:6" ht="18" customHeight="1">
      <c r="A52" s="34" t="s">
        <v>128</v>
      </c>
      <c r="B52" s="32"/>
      <c r="C52" s="32"/>
      <c r="D52" s="32"/>
      <c r="E52" s="35"/>
      <c r="F52" s="35"/>
    </row>
    <row r="53" spans="1:6" ht="18" customHeight="1">
      <c r="A53" s="93" t="s">
        <v>27</v>
      </c>
      <c r="B53" s="93" t="s">
        <v>28</v>
      </c>
      <c r="C53" s="94"/>
      <c r="D53" s="95"/>
      <c r="E53" s="74"/>
      <c r="F53" s="75"/>
    </row>
    <row r="54" spans="1:6" ht="18" customHeight="1">
      <c r="A54" s="71"/>
      <c r="B54" s="83"/>
      <c r="C54" s="84"/>
      <c r="D54" s="85"/>
      <c r="E54" s="76"/>
      <c r="F54" s="80"/>
    </row>
    <row r="55" spans="1:6" ht="18" customHeight="1">
      <c r="A55" s="86" t="s">
        <v>31</v>
      </c>
      <c r="B55" s="151" t="s">
        <v>32</v>
      </c>
      <c r="C55" s="153"/>
      <c r="D55" s="152"/>
      <c r="E55" s="86" t="s">
        <v>125</v>
      </c>
      <c r="F55" s="147"/>
    </row>
    <row r="56" spans="1:6" ht="18" customHeight="1">
      <c r="A56" s="87"/>
      <c r="B56" s="87"/>
      <c r="C56" s="88"/>
      <c r="D56" s="89"/>
      <c r="E56" s="73"/>
      <c r="F56" s="147"/>
    </row>
    <row r="57" spans="1:6" ht="10.5" customHeight="1">
      <c r="A57" s="32"/>
      <c r="B57" s="32"/>
      <c r="C57" s="32"/>
      <c r="D57" s="32"/>
      <c r="E57" s="35"/>
      <c r="F57" s="35"/>
    </row>
    <row r="58" spans="1:6" ht="18" customHeight="1">
      <c r="A58" s="34" t="s">
        <v>129</v>
      </c>
      <c r="B58" s="32"/>
      <c r="C58" s="32"/>
      <c r="D58" s="32"/>
      <c r="E58" s="35"/>
      <c r="F58" s="35"/>
    </row>
    <row r="59" spans="1:6" ht="18" customHeight="1">
      <c r="A59" s="93" t="s">
        <v>27</v>
      </c>
      <c r="B59" s="93" t="s">
        <v>28</v>
      </c>
      <c r="C59" s="94"/>
      <c r="D59" s="95"/>
      <c r="E59" s="74"/>
      <c r="F59" s="77"/>
    </row>
    <row r="60" spans="1:6" ht="18" customHeight="1">
      <c r="A60" s="71"/>
      <c r="B60" s="83"/>
      <c r="C60" s="84"/>
      <c r="D60" s="85"/>
      <c r="E60" s="76"/>
      <c r="F60" s="80"/>
    </row>
    <row r="61" spans="1:6" ht="18" customHeight="1">
      <c r="A61" s="86" t="s">
        <v>31</v>
      </c>
      <c r="B61" s="151" t="s">
        <v>32</v>
      </c>
      <c r="C61" s="153"/>
      <c r="D61" s="152"/>
      <c r="E61" s="86" t="s">
        <v>125</v>
      </c>
      <c r="F61" s="147"/>
    </row>
    <row r="62" spans="1:6" ht="18" customHeight="1">
      <c r="A62" s="87"/>
      <c r="B62" s="87"/>
      <c r="C62" s="88"/>
      <c r="D62" s="89"/>
      <c r="E62" s="73"/>
      <c r="F62" s="147"/>
    </row>
    <row r="63" spans="1:6" s="81" customFormat="1" ht="18" customHeight="1">
      <c r="A63" s="78"/>
      <c r="B63" s="79"/>
      <c r="C63" s="79"/>
      <c r="D63" s="79"/>
      <c r="E63" s="80"/>
      <c r="F63" s="80"/>
    </row>
    <row r="64" spans="1:6" ht="18" customHeight="1">
      <c r="A64" s="148" t="s">
        <v>33</v>
      </c>
      <c r="B64" s="90" t="s">
        <v>34</v>
      </c>
      <c r="C64" s="91"/>
      <c r="D64" s="92"/>
      <c r="E64" s="37"/>
    </row>
    <row r="65" spans="1:5" ht="18" customHeight="1">
      <c r="A65" s="149"/>
      <c r="B65" s="149"/>
      <c r="C65" s="149"/>
      <c r="D65" s="149"/>
      <c r="E65" s="149"/>
    </row>
    <row r="66" spans="1:5" ht="18" customHeight="1">
      <c r="A66" s="150"/>
      <c r="B66" s="82"/>
      <c r="C66" s="82"/>
      <c r="D66" s="82"/>
      <c r="E66" s="82"/>
    </row>
  </sheetData>
  <phoneticPr fontId="6"/>
  <dataValidations count="2">
    <dataValidation type="list" allowBlank="1" showInputMessage="1" showErrorMessage="1" sqref="B4:F4">
      <formula1>"選択してください,大学等,企業等"</formula1>
    </dataValidation>
    <dataValidation type="list" allowBlank="1" showInputMessage="1" showErrorMessage="1" sqref="B64">
      <formula1>"必ず選択してください,課税事業者,免税事業者"</formula1>
    </dataValidation>
  </dataValidations>
  <pageMargins left="0.7" right="0.7" top="0.75" bottom="0.75" header="0.3" footer="0.3"/>
  <pageSetup paperSize="9" scale="66" orientation="portrait" r:id="rId1"/>
  <rowBreaks count="1" manualBreakCount="1">
    <brk id="6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38</vt:i4>
      </vt:variant>
    </vt:vector>
  </HeadingPairs>
  <TitlesOfParts>
    <vt:vector size="77" baseType="lpstr">
      <vt:lpstr>契約項目シート</vt:lpstr>
      <vt:lpstr>計画書経費欄</vt:lpstr>
      <vt:lpstr>代表</vt:lpstr>
      <vt:lpstr>再委託1</vt:lpstr>
      <vt:lpstr>再委託2</vt:lpstr>
      <vt:lpstr>再委託3</vt:lpstr>
      <vt:lpstr>再委託4</vt:lpstr>
      <vt:lpstr>再委託5</vt:lpstr>
      <vt:lpstr>再委託6</vt:lpstr>
      <vt:lpstr>再委託7</vt:lpstr>
      <vt:lpstr>再委託8</vt:lpstr>
      <vt:lpstr>再委託9</vt:lpstr>
      <vt:lpstr>再委託10</vt:lpstr>
      <vt:lpstr>再委託11</vt:lpstr>
      <vt:lpstr>再委託12</vt:lpstr>
      <vt:lpstr>再委託13</vt:lpstr>
      <vt:lpstr>再委託14</vt:lpstr>
      <vt:lpstr>再委託16</vt:lpstr>
      <vt:lpstr>再委託15</vt:lpstr>
      <vt:lpstr>再委託17</vt:lpstr>
      <vt:lpstr>再委託18</vt:lpstr>
      <vt:lpstr>再委託19</vt:lpstr>
      <vt:lpstr>再委託20</vt:lpstr>
      <vt:lpstr>再委託21</vt:lpstr>
      <vt:lpstr>再委託22</vt:lpstr>
      <vt:lpstr>再委託23</vt:lpstr>
      <vt:lpstr>再委託24</vt:lpstr>
      <vt:lpstr>再委託25</vt:lpstr>
      <vt:lpstr>再委託26</vt:lpstr>
      <vt:lpstr>再委託27</vt:lpstr>
      <vt:lpstr>再委託28</vt:lpstr>
      <vt:lpstr>再委託29</vt:lpstr>
      <vt:lpstr>再委託30</vt:lpstr>
      <vt:lpstr>再委託31</vt:lpstr>
      <vt:lpstr>再委託32</vt:lpstr>
      <vt:lpstr>再委託33</vt:lpstr>
      <vt:lpstr>再委託34</vt:lpstr>
      <vt:lpstr>再委託35</vt:lpstr>
      <vt:lpstr>事業名プログラム名、課題管理番号付与ルール</vt:lpstr>
      <vt:lpstr>契約項目シート!Print_Area</vt:lpstr>
      <vt:lpstr>計画書経費欄!Print_Area</vt:lpstr>
      <vt:lpstr>再委託1!Print_Area</vt:lpstr>
      <vt:lpstr>再委託10!Print_Area</vt:lpstr>
      <vt:lpstr>再委託11!Print_Area</vt:lpstr>
      <vt:lpstr>再委託12!Print_Area</vt:lpstr>
      <vt:lpstr>再委託13!Print_Area</vt:lpstr>
      <vt:lpstr>再委託14!Print_Area</vt:lpstr>
      <vt:lpstr>再委託15!Print_Area</vt:lpstr>
      <vt:lpstr>再委託16!Print_Area</vt:lpstr>
      <vt:lpstr>再委託17!Print_Area</vt:lpstr>
      <vt:lpstr>再委託18!Print_Area</vt:lpstr>
      <vt:lpstr>再委託19!Print_Area</vt:lpstr>
      <vt:lpstr>再委託2!Print_Area</vt:lpstr>
      <vt:lpstr>再委託20!Print_Area</vt:lpstr>
      <vt:lpstr>再委託21!Print_Area</vt:lpstr>
      <vt:lpstr>再委託22!Print_Area</vt:lpstr>
      <vt:lpstr>再委託23!Print_Area</vt:lpstr>
      <vt:lpstr>再委託24!Print_Area</vt:lpstr>
      <vt:lpstr>再委託25!Print_Area</vt:lpstr>
      <vt:lpstr>再委託26!Print_Area</vt:lpstr>
      <vt:lpstr>再委託27!Print_Area</vt:lpstr>
      <vt:lpstr>再委託28!Print_Area</vt:lpstr>
      <vt:lpstr>再委託29!Print_Area</vt:lpstr>
      <vt:lpstr>再委託3!Print_Area</vt:lpstr>
      <vt:lpstr>再委託30!Print_Area</vt:lpstr>
      <vt:lpstr>再委託31!Print_Area</vt:lpstr>
      <vt:lpstr>再委託32!Print_Area</vt:lpstr>
      <vt:lpstr>再委託33!Print_Area</vt:lpstr>
      <vt:lpstr>再委託34!Print_Area</vt:lpstr>
      <vt:lpstr>再委託35!Print_Area</vt:lpstr>
      <vt:lpstr>再委託4!Print_Area</vt:lpstr>
      <vt:lpstr>再委託5!Print_Area</vt:lpstr>
      <vt:lpstr>再委託6!Print_Area</vt:lpstr>
      <vt:lpstr>再委託7!Print_Area</vt:lpstr>
      <vt:lpstr>再委託8!Print_Area</vt:lpstr>
      <vt:lpstr>再委託9!Print_Area</vt:lpstr>
      <vt:lpstr>代表!Print_Area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契約項目シート</dc:title>
  <dc:creator/>
  <cp:lastModifiedBy/>
  <dcterms:created xsi:type="dcterms:W3CDTF">2006-09-16T00:00:00Z</dcterms:created>
  <dcterms:modified xsi:type="dcterms:W3CDTF">2019-08-06T02:00:56Z</dcterms:modified>
</cp:coreProperties>
</file>