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defaultThemeVersion="124226"/>
  <xr:revisionPtr revIDLastSave="0" documentId="13_ncr:1_{F212A7CD-9A1F-4613-BC14-5A670FCD96E9}" xr6:coauthVersionLast="47" xr6:coauthVersionMax="47" xr10:uidLastSave="{00000000-0000-0000-0000-000000000000}"/>
  <bookViews>
    <workbookView xWindow="-108" yWindow="-108" windowWidth="23256" windowHeight="12576" tabRatio="956" activeTab="2" xr2:uid="{00000000-000D-0000-FFFF-FFFF00000000}"/>
  </bookViews>
  <sheets>
    <sheet name="計画書経費欄【計画書貼り付け用】" sheetId="9" r:id="rId1"/>
    <sheet name="契約項目シート" sheetId="8" r:id="rId2"/>
    <sheet name="代表" sheetId="1" r:id="rId3"/>
    <sheet name="再委託1" sheetId="4" r:id="rId4"/>
    <sheet name="再委託2" sheetId="5" r:id="rId5"/>
    <sheet name="再委託3" sheetId="6" r:id="rId6"/>
    <sheet name="再委託4" sheetId="7" r:id="rId7"/>
    <sheet name="再委託5" sheetId="10" r:id="rId8"/>
    <sheet name="再委託6" sheetId="11" r:id="rId9"/>
    <sheet name="再委託7" sheetId="12" r:id="rId10"/>
    <sheet name="再委託8" sheetId="13" r:id="rId11"/>
    <sheet name="再委託9" sheetId="14" r:id="rId12"/>
    <sheet name="再委託10" sheetId="15" r:id="rId13"/>
    <sheet name="再委託11" sheetId="16" r:id="rId14"/>
    <sheet name="再委託12" sheetId="17" r:id="rId15"/>
    <sheet name="再委託13" sheetId="19" r:id="rId16"/>
    <sheet name="再委託14" sheetId="20" r:id="rId17"/>
    <sheet name="再委託16" sheetId="22" r:id="rId18"/>
    <sheet name="再委託15" sheetId="21" r:id="rId19"/>
    <sheet name="再委託17" sheetId="23" r:id="rId20"/>
    <sheet name="再委託18" sheetId="24" r:id="rId21"/>
    <sheet name="再委託19" sheetId="25" r:id="rId22"/>
    <sheet name="再委託20" sheetId="26" r:id="rId23"/>
    <sheet name="再委託21" sheetId="27" r:id="rId24"/>
    <sheet name="再委託22" sheetId="28" r:id="rId25"/>
    <sheet name="再委託23" sheetId="29" r:id="rId26"/>
    <sheet name="再委託24" sheetId="30" r:id="rId27"/>
    <sheet name="再委託25" sheetId="31" r:id="rId28"/>
    <sheet name="再委託26" sheetId="32" r:id="rId29"/>
    <sheet name="再委託27" sheetId="33" r:id="rId30"/>
    <sheet name="再委託28" sheetId="34" r:id="rId31"/>
    <sheet name="再委託29" sheetId="35" r:id="rId32"/>
    <sheet name="再委託30" sheetId="36" r:id="rId33"/>
    <sheet name="再委託31" sheetId="37" r:id="rId34"/>
    <sheet name="再委託32" sheetId="38" r:id="rId35"/>
    <sheet name="再委託33" sheetId="39" r:id="rId36"/>
    <sheet name="再委託34" sheetId="40" r:id="rId37"/>
    <sheet name="再委託35" sheetId="41" r:id="rId38"/>
  </sheets>
  <definedNames>
    <definedName name="_xlnm.Print_Area" localSheetId="1">契約項目シート!$A$1:$BS$38</definedName>
    <definedName name="_xlnm.Print_Area" localSheetId="0">計画書経費欄【計画書貼り付け用】!$A$1:$F$15</definedName>
    <definedName name="_xlnm.Print_Area" localSheetId="3">再委託1!$A$1:$F$64</definedName>
    <definedName name="_xlnm.Print_Area" localSheetId="12">再委託10!$A$1:$F$64</definedName>
    <definedName name="_xlnm.Print_Area" localSheetId="13">再委託11!$A$1:$F$64</definedName>
    <definedName name="_xlnm.Print_Area" localSheetId="14">再委託12!$A$1:$F$64</definedName>
    <definedName name="_xlnm.Print_Area" localSheetId="15">再委託13!$A$1:$F$64</definedName>
    <definedName name="_xlnm.Print_Area" localSheetId="16">再委託14!$A$1:$F$64</definedName>
    <definedName name="_xlnm.Print_Area" localSheetId="18">再委託15!$A$1:$F$64</definedName>
    <definedName name="_xlnm.Print_Area" localSheetId="17">再委託16!$A$1:$F$64</definedName>
    <definedName name="_xlnm.Print_Area" localSheetId="19">再委託17!$A$1:$F$64</definedName>
    <definedName name="_xlnm.Print_Area" localSheetId="20">再委託18!$A$1:$F$64</definedName>
    <definedName name="_xlnm.Print_Area" localSheetId="21">再委託19!$A$1:$F$64</definedName>
    <definedName name="_xlnm.Print_Area" localSheetId="4">再委託2!$A$1:$F$64</definedName>
    <definedName name="_xlnm.Print_Area" localSheetId="22">再委託20!$A$1:$F$64</definedName>
    <definedName name="_xlnm.Print_Area" localSheetId="23">再委託21!$A$1:$F$64</definedName>
    <definedName name="_xlnm.Print_Area" localSheetId="24">再委託22!$A$1:$F$64</definedName>
    <definedName name="_xlnm.Print_Area" localSheetId="25">再委託23!$A$1:$F$64</definedName>
    <definedName name="_xlnm.Print_Area" localSheetId="26">再委託24!$A$1:$F$64</definedName>
    <definedName name="_xlnm.Print_Area" localSheetId="27">再委託25!$A$1:$F$64</definedName>
    <definedName name="_xlnm.Print_Area" localSheetId="28">再委託26!$A$1:$F$64</definedName>
    <definedName name="_xlnm.Print_Area" localSheetId="29">再委託27!$A$1:$F$64</definedName>
    <definedName name="_xlnm.Print_Area" localSheetId="30">再委託28!$A$1:$F$64</definedName>
    <definedName name="_xlnm.Print_Area" localSheetId="31">再委託29!$A$1:$F$64</definedName>
    <definedName name="_xlnm.Print_Area" localSheetId="5">再委託3!$A$1:$F$64</definedName>
    <definedName name="_xlnm.Print_Area" localSheetId="32">再委託30!$A$1:$F$64</definedName>
    <definedName name="_xlnm.Print_Area" localSheetId="33">再委託31!$A$1:$F$64</definedName>
    <definedName name="_xlnm.Print_Area" localSheetId="34">再委託32!$A$1:$F$64</definedName>
    <definedName name="_xlnm.Print_Area" localSheetId="35">再委託33!$A$1:$F$64</definedName>
    <definedName name="_xlnm.Print_Area" localSheetId="36">再委託34!$A$1:$F$64</definedName>
    <definedName name="_xlnm.Print_Area" localSheetId="37">再委託35!$A$1:$F$64</definedName>
    <definedName name="_xlnm.Print_Area" localSheetId="6">再委託4!$A$1:$F$64</definedName>
    <definedName name="_xlnm.Print_Area" localSheetId="7">再委託5!$A$1:$F$64</definedName>
    <definedName name="_xlnm.Print_Area" localSheetId="8">再委託6!$A$1:$F$64</definedName>
    <definedName name="_xlnm.Print_Area" localSheetId="9">再委託7!$A$1:$F$64</definedName>
    <definedName name="_xlnm.Print_Area" localSheetId="10">再委託8!$A$1:$F$64</definedName>
    <definedName name="_xlnm.Print_Area" localSheetId="11">再委託9!$A$1:$F$64</definedName>
    <definedName name="_xlnm.Print_Area" localSheetId="2">代表!$A$1:$F$64</definedName>
    <definedName name="型_番">#REF!</definedName>
    <definedName name="小計">#REF!</definedName>
    <definedName name="数量">#REF!</definedName>
    <definedName name="定価">#REF!</definedName>
    <definedName name="納入価">#REF!</definedName>
    <definedName name="品__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" i="8" l="1"/>
  <c r="J2" i="8" l="1"/>
  <c r="D10" i="9" l="1"/>
  <c r="E30" i="6" l="1"/>
  <c r="F30" i="6" s="1"/>
  <c r="F27" i="6"/>
  <c r="F25" i="6"/>
  <c r="F24" i="6"/>
  <c r="F22" i="6"/>
  <c r="E30" i="4"/>
  <c r="F30" i="4" s="1"/>
  <c r="F27" i="4"/>
  <c r="F25" i="4"/>
  <c r="F24" i="4"/>
  <c r="F22" i="4"/>
  <c r="F31" i="6" l="1"/>
  <c r="F32" i="6" s="1"/>
  <c r="F31" i="4"/>
  <c r="F32" i="4" s="1"/>
  <c r="F33" i="6" l="1"/>
  <c r="F33" i="4"/>
  <c r="AP3" i="8" l="1"/>
  <c r="AP2" i="8" s="1"/>
  <c r="AO3" i="8"/>
  <c r="AO2" i="8" s="1"/>
  <c r="AO4" i="8"/>
  <c r="AO38" i="8"/>
  <c r="AO37" i="8"/>
  <c r="AO36" i="8"/>
  <c r="AO35" i="8"/>
  <c r="AO34" i="8"/>
  <c r="AO33" i="8"/>
  <c r="AO32" i="8"/>
  <c r="AO31" i="8"/>
  <c r="AO30" i="8"/>
  <c r="AO29" i="8"/>
  <c r="AO28" i="8"/>
  <c r="AO27" i="8"/>
  <c r="AO26" i="8"/>
  <c r="AO25" i="8"/>
  <c r="AO24" i="8"/>
  <c r="AO23" i="8"/>
  <c r="AO22" i="8"/>
  <c r="AO21" i="8"/>
  <c r="AO20" i="8"/>
  <c r="AO19" i="8"/>
  <c r="AO18" i="8"/>
  <c r="AO17" i="8"/>
  <c r="AO16" i="8"/>
  <c r="AO15" i="8"/>
  <c r="AO14" i="8"/>
  <c r="AO13" i="8"/>
  <c r="AO12" i="8"/>
  <c r="AO11" i="8"/>
  <c r="AO10" i="8"/>
  <c r="AO9" i="8"/>
  <c r="AO8" i="8"/>
  <c r="AO7" i="8"/>
  <c r="AO6" i="8"/>
  <c r="AO5" i="8"/>
  <c r="E12" i="9" l="1"/>
  <c r="E5" i="9" l="1"/>
  <c r="E6" i="9"/>
  <c r="E7" i="9"/>
  <c r="E8" i="9"/>
  <c r="E9" i="9"/>
  <c r="E10" i="9"/>
  <c r="E11" i="9"/>
  <c r="BG37" i="8"/>
  <c r="BL38" i="8"/>
  <c r="BL37" i="8"/>
  <c r="BL36" i="8"/>
  <c r="BL35" i="8"/>
  <c r="BL34" i="8"/>
  <c r="BK36" i="8"/>
  <c r="BK38" i="8"/>
  <c r="BK37" i="8"/>
  <c r="BK35" i="8"/>
  <c r="BK34" i="8"/>
  <c r="BQ38" i="8"/>
  <c r="BQ37" i="8"/>
  <c r="BQ36" i="8"/>
  <c r="BQ35" i="8"/>
  <c r="BQ34" i="8"/>
  <c r="BP36" i="8"/>
  <c r="BP38" i="8"/>
  <c r="BP37" i="8"/>
  <c r="BP35" i="8"/>
  <c r="BP34" i="8"/>
  <c r="BR38" i="8"/>
  <c r="BO38" i="8"/>
  <c r="BN38" i="8"/>
  <c r="BM38" i="8"/>
  <c r="BJ38" i="8"/>
  <c r="BI38" i="8"/>
  <c r="BH38" i="8"/>
  <c r="BG38" i="8"/>
  <c r="BF38" i="8"/>
  <c r="BE38" i="8"/>
  <c r="BD38" i="8"/>
  <c r="BC38" i="8"/>
  <c r="BB38" i="8"/>
  <c r="BA38" i="8"/>
  <c r="AZ38" i="8"/>
  <c r="AY38" i="8"/>
  <c r="AX38" i="8"/>
  <c r="AW38" i="8"/>
  <c r="AV38" i="8"/>
  <c r="AU38" i="8"/>
  <c r="AT38" i="8"/>
  <c r="AS38" i="8"/>
  <c r="AR38" i="8"/>
  <c r="AQ38" i="8"/>
  <c r="AP38" i="8"/>
  <c r="AN38" i="8"/>
  <c r="AK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F38" i="8"/>
  <c r="BR37" i="8"/>
  <c r="BO37" i="8"/>
  <c r="BN37" i="8"/>
  <c r="BM37" i="8"/>
  <c r="BJ37" i="8"/>
  <c r="BI37" i="8"/>
  <c r="BH37" i="8"/>
  <c r="BF37" i="8"/>
  <c r="BE37" i="8"/>
  <c r="BD37" i="8"/>
  <c r="BC37" i="8"/>
  <c r="BB37" i="8"/>
  <c r="BA37" i="8"/>
  <c r="AZ37" i="8"/>
  <c r="AY37" i="8"/>
  <c r="AX37" i="8"/>
  <c r="AW37" i="8"/>
  <c r="AV37" i="8"/>
  <c r="AU37" i="8"/>
  <c r="AT37" i="8"/>
  <c r="AS37" i="8"/>
  <c r="AR37" i="8"/>
  <c r="AQ37" i="8"/>
  <c r="AP37" i="8"/>
  <c r="AN37" i="8"/>
  <c r="AK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F37" i="8"/>
  <c r="BR36" i="8"/>
  <c r="BO36" i="8"/>
  <c r="BN36" i="8"/>
  <c r="BM36" i="8"/>
  <c r="BJ36" i="8"/>
  <c r="BI36" i="8"/>
  <c r="BH36" i="8"/>
  <c r="BG36" i="8"/>
  <c r="BF36" i="8"/>
  <c r="BE36" i="8"/>
  <c r="BD36" i="8"/>
  <c r="BC36" i="8"/>
  <c r="BB36" i="8"/>
  <c r="BA36" i="8"/>
  <c r="AZ36" i="8"/>
  <c r="AY36" i="8"/>
  <c r="AX36" i="8"/>
  <c r="AW36" i="8"/>
  <c r="AV36" i="8"/>
  <c r="AU36" i="8"/>
  <c r="AT36" i="8"/>
  <c r="AS36" i="8"/>
  <c r="AR36" i="8"/>
  <c r="AQ36" i="8"/>
  <c r="AP36" i="8"/>
  <c r="AN36" i="8"/>
  <c r="AK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F36" i="8"/>
  <c r="BR35" i="8"/>
  <c r="BO35" i="8"/>
  <c r="BN35" i="8"/>
  <c r="BM35" i="8"/>
  <c r="BJ35" i="8"/>
  <c r="BI35" i="8"/>
  <c r="BH35" i="8"/>
  <c r="BG35" i="8"/>
  <c r="BF35" i="8"/>
  <c r="BE35" i="8"/>
  <c r="BD35" i="8"/>
  <c r="BC35" i="8"/>
  <c r="BB35" i="8"/>
  <c r="BA35" i="8"/>
  <c r="AZ35" i="8"/>
  <c r="AY35" i="8"/>
  <c r="AX35" i="8"/>
  <c r="AW35" i="8"/>
  <c r="AV35" i="8"/>
  <c r="AU35" i="8"/>
  <c r="AT35" i="8"/>
  <c r="AS35" i="8"/>
  <c r="AR35" i="8"/>
  <c r="AQ35" i="8"/>
  <c r="AP35" i="8"/>
  <c r="AN35" i="8"/>
  <c r="AK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F35" i="8"/>
  <c r="BR34" i="8"/>
  <c r="BO34" i="8"/>
  <c r="BN34" i="8"/>
  <c r="BM34" i="8"/>
  <c r="BJ34" i="8"/>
  <c r="BI34" i="8"/>
  <c r="BH34" i="8"/>
  <c r="BG34" i="8"/>
  <c r="BF34" i="8"/>
  <c r="BE34" i="8"/>
  <c r="BD34" i="8"/>
  <c r="BC34" i="8"/>
  <c r="BB34" i="8"/>
  <c r="BA34" i="8"/>
  <c r="AZ34" i="8"/>
  <c r="AY34" i="8"/>
  <c r="AX34" i="8"/>
  <c r="AW34" i="8"/>
  <c r="AV34" i="8"/>
  <c r="AU34" i="8"/>
  <c r="AT34" i="8"/>
  <c r="AS34" i="8"/>
  <c r="AR34" i="8"/>
  <c r="AQ34" i="8"/>
  <c r="AP34" i="8"/>
  <c r="AN34" i="8"/>
  <c r="AK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F34" i="8"/>
  <c r="E30" i="41"/>
  <c r="F30" i="41" s="1"/>
  <c r="F27" i="41"/>
  <c r="AI38" i="8" s="1"/>
  <c r="F25" i="41"/>
  <c r="AH38" i="8" s="1"/>
  <c r="F24" i="41"/>
  <c r="AG38" i="8" s="1"/>
  <c r="F22" i="41"/>
  <c r="AF38" i="8" s="1"/>
  <c r="E30" i="40"/>
  <c r="F30" i="40" s="1"/>
  <c r="F27" i="40"/>
  <c r="AI37" i="8" s="1"/>
  <c r="F25" i="40"/>
  <c r="AH37" i="8" s="1"/>
  <c r="F24" i="40"/>
  <c r="AG37" i="8" s="1"/>
  <c r="F22" i="40"/>
  <c r="AF37" i="8" s="1"/>
  <c r="E30" i="39"/>
  <c r="F30" i="39" s="1"/>
  <c r="F27" i="39"/>
  <c r="AI36" i="8" s="1"/>
  <c r="F25" i="39"/>
  <c r="AH36" i="8" s="1"/>
  <c r="F24" i="39"/>
  <c r="AG36" i="8" s="1"/>
  <c r="F22" i="39"/>
  <c r="AF36" i="8" s="1"/>
  <c r="E30" i="38"/>
  <c r="F30" i="38" s="1"/>
  <c r="F27" i="38"/>
  <c r="AI35" i="8" s="1"/>
  <c r="F25" i="38"/>
  <c r="AH35" i="8" s="1"/>
  <c r="F24" i="38"/>
  <c r="AG35" i="8" s="1"/>
  <c r="F22" i="38"/>
  <c r="AF35" i="8" s="1"/>
  <c r="E30" i="37"/>
  <c r="F30" i="37" s="1"/>
  <c r="F27" i="37"/>
  <c r="AI34" i="8" s="1"/>
  <c r="F25" i="37"/>
  <c r="AH34" i="8" s="1"/>
  <c r="F24" i="37"/>
  <c r="AG34" i="8" s="1"/>
  <c r="F22" i="37"/>
  <c r="AF34" i="8" s="1"/>
  <c r="E30" i="36"/>
  <c r="F30" i="36" s="1"/>
  <c r="F27" i="36"/>
  <c r="F25" i="36"/>
  <c r="F24" i="36"/>
  <c r="F22" i="36"/>
  <c r="AF33" i="8" s="1"/>
  <c r="E30" i="35"/>
  <c r="F30" i="35"/>
  <c r="F27" i="35"/>
  <c r="AI32" i="8" s="1"/>
  <c r="F25" i="35"/>
  <c r="F24" i="35"/>
  <c r="F22" i="35"/>
  <c r="E30" i="34"/>
  <c r="F30" i="34"/>
  <c r="F31" i="34" s="1"/>
  <c r="F27" i="34"/>
  <c r="F25" i="34"/>
  <c r="F24" i="34"/>
  <c r="AG31" i="8" s="1"/>
  <c r="F22" i="34"/>
  <c r="E30" i="33"/>
  <c r="F30" i="33" s="1"/>
  <c r="F27" i="33"/>
  <c r="F25" i="33"/>
  <c r="F24" i="33"/>
  <c r="AG30" i="8" s="1"/>
  <c r="F22" i="33"/>
  <c r="E30" i="32"/>
  <c r="F30" i="32" s="1"/>
  <c r="F27" i="32"/>
  <c r="F25" i="32"/>
  <c r="F24" i="32"/>
  <c r="F22" i="32"/>
  <c r="E30" i="31"/>
  <c r="F30" i="31"/>
  <c r="F31" i="31" s="1"/>
  <c r="F27" i="31"/>
  <c r="AI28" i="8" s="1"/>
  <c r="F25" i="31"/>
  <c r="F24" i="31"/>
  <c r="F22" i="31"/>
  <c r="E30" i="30"/>
  <c r="F30" i="30" s="1"/>
  <c r="F27" i="30"/>
  <c r="F25" i="30"/>
  <c r="AH27" i="8" s="1"/>
  <c r="F24" i="30"/>
  <c r="AG27" i="8" s="1"/>
  <c r="F22" i="30"/>
  <c r="E30" i="29"/>
  <c r="F30" i="29" s="1"/>
  <c r="F27" i="29"/>
  <c r="F25" i="29"/>
  <c r="F24" i="29"/>
  <c r="F22" i="29"/>
  <c r="E30" i="28"/>
  <c r="F30" i="28" s="1"/>
  <c r="F27" i="28"/>
  <c r="F25" i="28"/>
  <c r="F24" i="28"/>
  <c r="F22" i="28"/>
  <c r="E30" i="27"/>
  <c r="F30" i="27" s="1"/>
  <c r="F27" i="27"/>
  <c r="AI24" i="8" s="1"/>
  <c r="F25" i="27"/>
  <c r="AH24" i="8" s="1"/>
  <c r="F24" i="27"/>
  <c r="F22" i="27"/>
  <c r="E30" i="26"/>
  <c r="F30" i="26" s="1"/>
  <c r="F27" i="26"/>
  <c r="F25" i="26"/>
  <c r="F24" i="26"/>
  <c r="AG23" i="8" s="1"/>
  <c r="F22" i="26"/>
  <c r="AF23" i="8" s="1"/>
  <c r="E30" i="25"/>
  <c r="F30" i="25" s="1"/>
  <c r="F27" i="25"/>
  <c r="F25" i="25"/>
  <c r="F24" i="25"/>
  <c r="F22" i="25"/>
  <c r="E30" i="24"/>
  <c r="F30" i="24" s="1"/>
  <c r="F27" i="24"/>
  <c r="F25" i="24"/>
  <c r="AH21" i="8" s="1"/>
  <c r="F24" i="24"/>
  <c r="F22" i="24"/>
  <c r="E30" i="23"/>
  <c r="F30" i="23" s="1"/>
  <c r="F31" i="23" s="1"/>
  <c r="F27" i="23"/>
  <c r="F25" i="23"/>
  <c r="AH20" i="8" s="1"/>
  <c r="F24" i="23"/>
  <c r="F22" i="23"/>
  <c r="E30" i="22"/>
  <c r="F30" i="22" s="1"/>
  <c r="F27" i="22"/>
  <c r="F25" i="22"/>
  <c r="F24" i="22"/>
  <c r="F22" i="22"/>
  <c r="AF19" i="8" s="1"/>
  <c r="E30" i="21"/>
  <c r="F30" i="21" s="1"/>
  <c r="F27" i="21"/>
  <c r="F25" i="21"/>
  <c r="F24" i="21"/>
  <c r="AG18" i="8" s="1"/>
  <c r="F22" i="21"/>
  <c r="E30" i="20"/>
  <c r="F30" i="20" s="1"/>
  <c r="F31" i="20" s="1"/>
  <c r="F27" i="20"/>
  <c r="F25" i="20"/>
  <c r="F24" i="20"/>
  <c r="F22" i="20"/>
  <c r="E30" i="19"/>
  <c r="F30" i="19" s="1"/>
  <c r="F27" i="19"/>
  <c r="F25" i="19"/>
  <c r="AH16" i="8" s="1"/>
  <c r="F24" i="19"/>
  <c r="F22" i="19"/>
  <c r="E30" i="17"/>
  <c r="F30" i="17" s="1"/>
  <c r="F27" i="17"/>
  <c r="F25" i="17"/>
  <c r="AH15" i="8" s="1"/>
  <c r="F24" i="17"/>
  <c r="F22" i="17"/>
  <c r="AF15" i="8" s="1"/>
  <c r="E30" i="16"/>
  <c r="F30" i="16" s="1"/>
  <c r="F27" i="16"/>
  <c r="F25" i="16"/>
  <c r="F24" i="16"/>
  <c r="F22" i="16"/>
  <c r="E30" i="15"/>
  <c r="F30" i="15" s="1"/>
  <c r="AJ13" i="8" s="1"/>
  <c r="F27" i="15"/>
  <c r="F25" i="15"/>
  <c r="F24" i="15"/>
  <c r="F22" i="15"/>
  <c r="E30" i="14"/>
  <c r="F30" i="14" s="1"/>
  <c r="F27" i="14"/>
  <c r="AI12" i="8" s="1"/>
  <c r="F25" i="14"/>
  <c r="AH12" i="8" s="1"/>
  <c r="F24" i="14"/>
  <c r="F22" i="14"/>
  <c r="E30" i="13"/>
  <c r="F30" i="13" s="1"/>
  <c r="F27" i="13"/>
  <c r="F25" i="13"/>
  <c r="F24" i="13"/>
  <c r="F22" i="13"/>
  <c r="AF11" i="8" s="1"/>
  <c r="E30" i="12"/>
  <c r="F30" i="12" s="1"/>
  <c r="F27" i="12"/>
  <c r="F25" i="12"/>
  <c r="F24" i="12"/>
  <c r="F22" i="12"/>
  <c r="E30" i="11"/>
  <c r="F30" i="11" s="1"/>
  <c r="F31" i="11" s="1"/>
  <c r="F27" i="11"/>
  <c r="AI9" i="8" s="1"/>
  <c r="F25" i="11"/>
  <c r="F24" i="11"/>
  <c r="F22" i="11"/>
  <c r="E30" i="10"/>
  <c r="F30" i="10" s="1"/>
  <c r="F27" i="10"/>
  <c r="F25" i="10"/>
  <c r="AH8" i="8" s="1"/>
  <c r="F24" i="10"/>
  <c r="AG8" i="8" s="1"/>
  <c r="F22" i="10"/>
  <c r="E30" i="7"/>
  <c r="F30" i="7" s="1"/>
  <c r="F27" i="7"/>
  <c r="F25" i="7"/>
  <c r="F24" i="7"/>
  <c r="F22" i="7"/>
  <c r="AF7" i="8" s="1"/>
  <c r="E30" i="5"/>
  <c r="F30" i="5" s="1"/>
  <c r="F27" i="5"/>
  <c r="AI5" i="8" s="1"/>
  <c r="F25" i="5"/>
  <c r="F24" i="5"/>
  <c r="F22" i="5"/>
  <c r="F31" i="35"/>
  <c r="F33" i="35" s="1"/>
  <c r="F27" i="1"/>
  <c r="F25" i="1"/>
  <c r="F24" i="1"/>
  <c r="AG3" i="8" s="1"/>
  <c r="F22" i="1"/>
  <c r="AF3" i="8" s="1"/>
  <c r="E30" i="1"/>
  <c r="F30" i="1" s="1"/>
  <c r="BR33" i="8"/>
  <c r="BR32" i="8"/>
  <c r="BR31" i="8"/>
  <c r="BR30" i="8"/>
  <c r="BR29" i="8"/>
  <c r="BR28" i="8"/>
  <c r="BR27" i="8"/>
  <c r="BR26" i="8"/>
  <c r="BR25" i="8"/>
  <c r="BR24" i="8"/>
  <c r="BR23" i="8"/>
  <c r="BR22" i="8"/>
  <c r="BR21" i="8"/>
  <c r="BR20" i="8"/>
  <c r="BR19" i="8"/>
  <c r="BR18" i="8"/>
  <c r="BR17" i="8"/>
  <c r="BR16" i="8"/>
  <c r="BR15" i="8"/>
  <c r="BR14" i="8"/>
  <c r="BR13" i="8"/>
  <c r="BR12" i="8"/>
  <c r="BR11" i="8"/>
  <c r="BR10" i="8"/>
  <c r="BR9" i="8"/>
  <c r="BR8" i="8"/>
  <c r="BR5" i="8"/>
  <c r="BR7" i="8"/>
  <c r="BR6" i="8"/>
  <c r="BR4" i="8"/>
  <c r="BR3" i="8"/>
  <c r="BR2" i="8" s="1"/>
  <c r="BQ33" i="8"/>
  <c r="BQ32" i="8"/>
  <c r="BQ31" i="8"/>
  <c r="BQ30" i="8"/>
  <c r="BQ29" i="8"/>
  <c r="BQ28" i="8"/>
  <c r="BQ27" i="8"/>
  <c r="BQ26" i="8"/>
  <c r="BQ25" i="8"/>
  <c r="BQ24" i="8"/>
  <c r="BQ23" i="8"/>
  <c r="BQ22" i="8"/>
  <c r="BQ21" i="8"/>
  <c r="BQ20" i="8"/>
  <c r="BQ19" i="8"/>
  <c r="BQ18" i="8"/>
  <c r="BQ17" i="8"/>
  <c r="BQ16" i="8"/>
  <c r="BQ15" i="8"/>
  <c r="BQ14" i="8"/>
  <c r="BQ13" i="8"/>
  <c r="BQ12" i="8"/>
  <c r="BQ11" i="8"/>
  <c r="BQ10" i="8"/>
  <c r="BQ9" i="8"/>
  <c r="BQ8" i="8"/>
  <c r="BQ7" i="8"/>
  <c r="BQ6" i="8"/>
  <c r="BQ5" i="8"/>
  <c r="BQ4" i="8"/>
  <c r="BQ3" i="8"/>
  <c r="BQ2" i="8" s="1"/>
  <c r="BP33" i="8"/>
  <c r="BP32" i="8"/>
  <c r="BP31" i="8"/>
  <c r="BP30" i="8"/>
  <c r="BP29" i="8"/>
  <c r="BP28" i="8"/>
  <c r="BP27" i="8"/>
  <c r="BP26" i="8"/>
  <c r="BP25" i="8"/>
  <c r="BP24" i="8"/>
  <c r="BP23" i="8"/>
  <c r="BP22" i="8"/>
  <c r="BP21" i="8"/>
  <c r="BP20" i="8"/>
  <c r="BP19" i="8"/>
  <c r="BP18" i="8"/>
  <c r="BP17" i="8"/>
  <c r="BP16" i="8"/>
  <c r="BP15" i="8"/>
  <c r="BP14" i="8"/>
  <c r="BP13" i="8"/>
  <c r="BP12" i="8"/>
  <c r="BP11" i="8"/>
  <c r="BP10" i="8"/>
  <c r="BP9" i="8"/>
  <c r="BP8" i="8"/>
  <c r="BP7" i="8"/>
  <c r="BP6" i="8"/>
  <c r="BP5" i="8"/>
  <c r="BP4" i="8"/>
  <c r="BP3" i="8"/>
  <c r="BP2" i="8" s="1"/>
  <c r="BO33" i="8"/>
  <c r="BO32" i="8"/>
  <c r="BO31" i="8"/>
  <c r="BO30" i="8"/>
  <c r="BO29" i="8"/>
  <c r="BO28" i="8"/>
  <c r="BO27" i="8"/>
  <c r="BO26" i="8"/>
  <c r="BO25" i="8"/>
  <c r="BO24" i="8"/>
  <c r="BO23" i="8"/>
  <c r="BO22" i="8"/>
  <c r="BO21" i="8"/>
  <c r="BO20" i="8"/>
  <c r="BO19" i="8"/>
  <c r="BO18" i="8"/>
  <c r="BO17" i="8"/>
  <c r="BO16" i="8"/>
  <c r="BO15" i="8"/>
  <c r="BO14" i="8"/>
  <c r="BO13" i="8"/>
  <c r="BO12" i="8"/>
  <c r="BO11" i="8"/>
  <c r="BO10" i="8"/>
  <c r="BO9" i="8"/>
  <c r="BO8" i="8"/>
  <c r="BO7" i="8"/>
  <c r="BO6" i="8"/>
  <c r="BO5" i="8"/>
  <c r="BO4" i="8"/>
  <c r="BO3" i="8"/>
  <c r="BO2" i="8" s="1"/>
  <c r="BN33" i="8"/>
  <c r="BN32" i="8"/>
  <c r="BN31" i="8"/>
  <c r="BN30" i="8"/>
  <c r="BN29" i="8"/>
  <c r="BN28" i="8"/>
  <c r="BN27" i="8"/>
  <c r="BN26" i="8"/>
  <c r="BN25" i="8"/>
  <c r="BN24" i="8"/>
  <c r="BN23" i="8"/>
  <c r="BN22" i="8"/>
  <c r="BN21" i="8"/>
  <c r="BN20" i="8"/>
  <c r="BN19" i="8"/>
  <c r="BN18" i="8"/>
  <c r="BN17" i="8"/>
  <c r="BN16" i="8"/>
  <c r="BN15" i="8"/>
  <c r="BN14" i="8"/>
  <c r="BN13" i="8"/>
  <c r="BN12" i="8"/>
  <c r="BN11" i="8"/>
  <c r="BN10" i="8"/>
  <c r="BN9" i="8"/>
  <c r="BN8" i="8"/>
  <c r="BN7" i="8"/>
  <c r="BN6" i="8"/>
  <c r="BN5" i="8"/>
  <c r="BN4" i="8"/>
  <c r="BN3" i="8"/>
  <c r="BN2" i="8" s="1"/>
  <c r="BM33" i="8"/>
  <c r="BM32" i="8"/>
  <c r="BM31" i="8"/>
  <c r="BM30" i="8"/>
  <c r="BM29" i="8"/>
  <c r="BM28" i="8"/>
  <c r="BM27" i="8"/>
  <c r="BM26" i="8"/>
  <c r="BM25" i="8"/>
  <c r="BM24" i="8"/>
  <c r="BM23" i="8"/>
  <c r="BM22" i="8"/>
  <c r="BM21" i="8"/>
  <c r="BM20" i="8"/>
  <c r="BM19" i="8"/>
  <c r="BM18" i="8"/>
  <c r="BM17" i="8"/>
  <c r="BM16" i="8"/>
  <c r="BM15" i="8"/>
  <c r="BM14" i="8"/>
  <c r="BM13" i="8"/>
  <c r="BM12" i="8"/>
  <c r="BM11" i="8"/>
  <c r="BM10" i="8"/>
  <c r="BM9" i="8"/>
  <c r="BM8" i="8"/>
  <c r="BM7" i="8"/>
  <c r="BM6" i="8"/>
  <c r="BM5" i="8"/>
  <c r="BM4" i="8"/>
  <c r="BM3" i="8"/>
  <c r="BM2" i="8" s="1"/>
  <c r="BL33" i="8"/>
  <c r="BL32" i="8"/>
  <c r="BL31" i="8"/>
  <c r="BL30" i="8"/>
  <c r="BL29" i="8"/>
  <c r="BL28" i="8"/>
  <c r="BL27" i="8"/>
  <c r="BL26" i="8"/>
  <c r="BL25" i="8"/>
  <c r="BL24" i="8"/>
  <c r="BL23" i="8"/>
  <c r="BL22" i="8"/>
  <c r="BL21" i="8"/>
  <c r="BL20" i="8"/>
  <c r="BL19" i="8"/>
  <c r="BL18" i="8"/>
  <c r="BL17" i="8"/>
  <c r="BL16" i="8"/>
  <c r="BL15" i="8"/>
  <c r="BL14" i="8"/>
  <c r="BL13" i="8"/>
  <c r="BL12" i="8"/>
  <c r="BL11" i="8"/>
  <c r="BL10" i="8"/>
  <c r="BL9" i="8"/>
  <c r="BL8" i="8"/>
  <c r="BL7" i="8"/>
  <c r="BL6" i="8"/>
  <c r="BL5" i="8"/>
  <c r="BL4" i="8"/>
  <c r="BL3" i="8"/>
  <c r="BK33" i="8"/>
  <c r="BK32" i="8"/>
  <c r="BK31" i="8"/>
  <c r="BK30" i="8"/>
  <c r="BK29" i="8"/>
  <c r="BK28" i="8"/>
  <c r="BK27" i="8"/>
  <c r="BK26" i="8"/>
  <c r="BK25" i="8"/>
  <c r="BK24" i="8"/>
  <c r="BK23" i="8"/>
  <c r="BK22" i="8"/>
  <c r="BK21" i="8"/>
  <c r="BK20" i="8"/>
  <c r="BK19" i="8"/>
  <c r="BK18" i="8"/>
  <c r="BK17" i="8"/>
  <c r="BK16" i="8"/>
  <c r="BK15" i="8"/>
  <c r="BK14" i="8"/>
  <c r="BK13" i="8"/>
  <c r="BK12" i="8"/>
  <c r="BK11" i="8"/>
  <c r="BK10" i="8"/>
  <c r="BK9" i="8"/>
  <c r="BK8" i="8"/>
  <c r="BK7" i="8"/>
  <c r="BK6" i="8"/>
  <c r="BK5" i="8"/>
  <c r="BK4" i="8"/>
  <c r="BK3" i="8"/>
  <c r="BK2" i="8" s="1"/>
  <c r="BJ33" i="8"/>
  <c r="BJ32" i="8"/>
  <c r="BJ31" i="8"/>
  <c r="BJ30" i="8"/>
  <c r="BJ29" i="8"/>
  <c r="BJ28" i="8"/>
  <c r="BJ27" i="8"/>
  <c r="BJ26" i="8"/>
  <c r="BJ25" i="8"/>
  <c r="BJ24" i="8"/>
  <c r="BJ23" i="8"/>
  <c r="BJ22" i="8"/>
  <c r="BJ21" i="8"/>
  <c r="BJ20" i="8"/>
  <c r="BJ19" i="8"/>
  <c r="BJ18" i="8"/>
  <c r="BJ17" i="8"/>
  <c r="BJ16" i="8"/>
  <c r="BJ15" i="8"/>
  <c r="BJ14" i="8"/>
  <c r="BJ13" i="8"/>
  <c r="BJ12" i="8"/>
  <c r="BJ11" i="8"/>
  <c r="BJ10" i="8"/>
  <c r="BJ9" i="8"/>
  <c r="BJ8" i="8"/>
  <c r="BJ7" i="8"/>
  <c r="BJ6" i="8"/>
  <c r="BJ5" i="8"/>
  <c r="BJ4" i="8"/>
  <c r="BJ3" i="8"/>
  <c r="BJ2" i="8" s="1"/>
  <c r="F12" i="8"/>
  <c r="BI33" i="8"/>
  <c r="BI32" i="8"/>
  <c r="BI31" i="8"/>
  <c r="BI30" i="8"/>
  <c r="BI29" i="8"/>
  <c r="BI28" i="8"/>
  <c r="BI27" i="8"/>
  <c r="BI26" i="8"/>
  <c r="BI25" i="8"/>
  <c r="BI24" i="8"/>
  <c r="BI23" i="8"/>
  <c r="BI22" i="8"/>
  <c r="BI21" i="8"/>
  <c r="BI20" i="8"/>
  <c r="BI19" i="8"/>
  <c r="BI18" i="8"/>
  <c r="BI17" i="8"/>
  <c r="BI16" i="8"/>
  <c r="BI15" i="8"/>
  <c r="BI14" i="8"/>
  <c r="BI13" i="8"/>
  <c r="BI12" i="8"/>
  <c r="BI11" i="8"/>
  <c r="BI10" i="8"/>
  <c r="BI9" i="8"/>
  <c r="BI8" i="8"/>
  <c r="BI7" i="8"/>
  <c r="BI6" i="8"/>
  <c r="BI5" i="8"/>
  <c r="BI4" i="8"/>
  <c r="BI3" i="8"/>
  <c r="BI2" i="8" s="1"/>
  <c r="BL2" i="8"/>
  <c r="BB33" i="8"/>
  <c r="BB32" i="8"/>
  <c r="BB31" i="8"/>
  <c r="BB30" i="8"/>
  <c r="BB29" i="8"/>
  <c r="BB28" i="8"/>
  <c r="BB27" i="8"/>
  <c r="BB26" i="8"/>
  <c r="BB25" i="8"/>
  <c r="BB24" i="8"/>
  <c r="BB23" i="8"/>
  <c r="BB22" i="8"/>
  <c r="BB21" i="8"/>
  <c r="BB20" i="8"/>
  <c r="BB19" i="8"/>
  <c r="BB18" i="8"/>
  <c r="BB17" i="8"/>
  <c r="BB16" i="8"/>
  <c r="BB15" i="8"/>
  <c r="BB14" i="8"/>
  <c r="BB13" i="8"/>
  <c r="BB12" i="8"/>
  <c r="BB11" i="8"/>
  <c r="BB10" i="8"/>
  <c r="BB9" i="8"/>
  <c r="BB8" i="8"/>
  <c r="BB7" i="8"/>
  <c r="BB6" i="8"/>
  <c r="BB5" i="8"/>
  <c r="BB4" i="8"/>
  <c r="BB3" i="8"/>
  <c r="BB2" i="8" s="1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O7" i="8"/>
  <c r="O6" i="8"/>
  <c r="O5" i="8"/>
  <c r="O4" i="8"/>
  <c r="O3" i="8"/>
  <c r="O2" i="8" s="1"/>
  <c r="F3" i="8"/>
  <c r="F2" i="8" s="1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1" i="8"/>
  <c r="F10" i="8"/>
  <c r="F9" i="8"/>
  <c r="F8" i="8"/>
  <c r="F7" i="8"/>
  <c r="F6" i="8"/>
  <c r="F5" i="8"/>
  <c r="F4" i="8"/>
  <c r="BH33" i="8"/>
  <c r="BH32" i="8"/>
  <c r="BH31" i="8"/>
  <c r="BH30" i="8"/>
  <c r="BH29" i="8"/>
  <c r="BH28" i="8"/>
  <c r="BH27" i="8"/>
  <c r="BH26" i="8"/>
  <c r="BH25" i="8"/>
  <c r="BH24" i="8"/>
  <c r="BH23" i="8"/>
  <c r="BH22" i="8"/>
  <c r="BH21" i="8"/>
  <c r="BH20" i="8"/>
  <c r="BH19" i="8"/>
  <c r="BG33" i="8"/>
  <c r="BG32" i="8"/>
  <c r="BG31" i="8"/>
  <c r="BG30" i="8"/>
  <c r="BG29" i="8"/>
  <c r="BG28" i="8"/>
  <c r="BG27" i="8"/>
  <c r="BG26" i="8"/>
  <c r="BG25" i="8"/>
  <c r="BG24" i="8"/>
  <c r="BG23" i="8"/>
  <c r="BG22" i="8"/>
  <c r="BG21" i="8"/>
  <c r="BG20" i="8"/>
  <c r="BG19" i="8"/>
  <c r="BF33" i="8"/>
  <c r="BF32" i="8"/>
  <c r="BF31" i="8"/>
  <c r="BF30" i="8"/>
  <c r="BF29" i="8"/>
  <c r="BF28" i="8"/>
  <c r="BF27" i="8"/>
  <c r="BF26" i="8"/>
  <c r="BF25" i="8"/>
  <c r="BF24" i="8"/>
  <c r="BF23" i="8"/>
  <c r="BF22" i="8"/>
  <c r="BF21" i="8"/>
  <c r="BF20" i="8"/>
  <c r="BF19" i="8"/>
  <c r="BE33" i="8"/>
  <c r="BE32" i="8"/>
  <c r="BE31" i="8"/>
  <c r="BE30" i="8"/>
  <c r="BE29" i="8"/>
  <c r="BE28" i="8"/>
  <c r="BE27" i="8"/>
  <c r="BE26" i="8"/>
  <c r="BE25" i="8"/>
  <c r="BE24" i="8"/>
  <c r="BE23" i="8"/>
  <c r="BE22" i="8"/>
  <c r="BE21" i="8"/>
  <c r="BE20" i="8"/>
  <c r="BE19" i="8"/>
  <c r="BD33" i="8"/>
  <c r="BD32" i="8"/>
  <c r="BD31" i="8"/>
  <c r="BD30" i="8"/>
  <c r="BD29" i="8"/>
  <c r="BD28" i="8"/>
  <c r="BD27" i="8"/>
  <c r="BD26" i="8"/>
  <c r="BD25" i="8"/>
  <c r="BD24" i="8"/>
  <c r="BD23" i="8"/>
  <c r="BD22" i="8"/>
  <c r="BD20" i="8"/>
  <c r="BD21" i="8"/>
  <c r="BD19" i="8"/>
  <c r="BC33" i="8"/>
  <c r="BC32" i="8"/>
  <c r="BC31" i="8"/>
  <c r="BC30" i="8"/>
  <c r="BC29" i="8"/>
  <c r="BC28" i="8"/>
  <c r="BC27" i="8"/>
  <c r="BC26" i="8"/>
  <c r="BC25" i="8"/>
  <c r="BC24" i="8"/>
  <c r="BC23" i="8"/>
  <c r="BC22" i="8"/>
  <c r="BC21" i="8"/>
  <c r="BC20" i="8"/>
  <c r="BC19" i="8"/>
  <c r="BA33" i="8"/>
  <c r="BA32" i="8"/>
  <c r="BA31" i="8"/>
  <c r="BA30" i="8"/>
  <c r="BA29" i="8"/>
  <c r="BA28" i="8"/>
  <c r="BA27" i="8"/>
  <c r="BA26" i="8"/>
  <c r="BA25" i="8"/>
  <c r="BA24" i="8"/>
  <c r="BA23" i="8"/>
  <c r="BA22" i="8"/>
  <c r="BA21" i="8"/>
  <c r="BA20" i="8"/>
  <c r="BA19" i="8"/>
  <c r="AZ33" i="8"/>
  <c r="AZ32" i="8"/>
  <c r="AZ31" i="8"/>
  <c r="AZ30" i="8"/>
  <c r="AZ29" i="8"/>
  <c r="AZ28" i="8"/>
  <c r="AZ27" i="8"/>
  <c r="AZ26" i="8"/>
  <c r="AZ25" i="8"/>
  <c r="AZ24" i="8"/>
  <c r="AZ23" i="8"/>
  <c r="AZ22" i="8"/>
  <c r="AZ21" i="8"/>
  <c r="AZ20" i="8"/>
  <c r="AZ19" i="8"/>
  <c r="AY33" i="8"/>
  <c r="AY32" i="8"/>
  <c r="AY31" i="8"/>
  <c r="AY30" i="8"/>
  <c r="AY29" i="8"/>
  <c r="AY28" i="8"/>
  <c r="AY27" i="8"/>
  <c r="AY26" i="8"/>
  <c r="AY25" i="8"/>
  <c r="AY24" i="8"/>
  <c r="AY23" i="8"/>
  <c r="AY22" i="8"/>
  <c r="AY21" i="8"/>
  <c r="AY20" i="8"/>
  <c r="AY19" i="8"/>
  <c r="AX33" i="8"/>
  <c r="AX32" i="8"/>
  <c r="AX31" i="8"/>
  <c r="AX30" i="8"/>
  <c r="AX29" i="8"/>
  <c r="AX28" i="8"/>
  <c r="AX27" i="8"/>
  <c r="AX26" i="8"/>
  <c r="AX25" i="8"/>
  <c r="AX24" i="8"/>
  <c r="AX23" i="8"/>
  <c r="AX22" i="8"/>
  <c r="AX21" i="8"/>
  <c r="AX20" i="8"/>
  <c r="AX19" i="8"/>
  <c r="AW33" i="8"/>
  <c r="AW32" i="8"/>
  <c r="AW31" i="8"/>
  <c r="AW30" i="8"/>
  <c r="AW29" i="8"/>
  <c r="AW28" i="8"/>
  <c r="AW27" i="8"/>
  <c r="AW26" i="8"/>
  <c r="AW25" i="8"/>
  <c r="AW24" i="8"/>
  <c r="AW23" i="8"/>
  <c r="AW22" i="8"/>
  <c r="AW21" i="8"/>
  <c r="AW20" i="8"/>
  <c r="AW19" i="8"/>
  <c r="AV33" i="8"/>
  <c r="AV32" i="8"/>
  <c r="AV31" i="8"/>
  <c r="AV30" i="8"/>
  <c r="AV29" i="8"/>
  <c r="AV28" i="8"/>
  <c r="AV27" i="8"/>
  <c r="AV26" i="8"/>
  <c r="AV25" i="8"/>
  <c r="AV24" i="8"/>
  <c r="AV23" i="8"/>
  <c r="AV22" i="8"/>
  <c r="AV21" i="8"/>
  <c r="AV20" i="8"/>
  <c r="AV19" i="8"/>
  <c r="AU33" i="8"/>
  <c r="AU32" i="8"/>
  <c r="AU31" i="8"/>
  <c r="AU30" i="8"/>
  <c r="AU29" i="8"/>
  <c r="AU28" i="8"/>
  <c r="AU27" i="8"/>
  <c r="AU26" i="8"/>
  <c r="AU25" i="8"/>
  <c r="AU24" i="8"/>
  <c r="AU23" i="8"/>
  <c r="AU22" i="8"/>
  <c r="AU21" i="8"/>
  <c r="AU20" i="8"/>
  <c r="AU19" i="8"/>
  <c r="AT33" i="8"/>
  <c r="AT32" i="8"/>
  <c r="AT31" i="8"/>
  <c r="AT30" i="8"/>
  <c r="AT29" i="8"/>
  <c r="AT28" i="8"/>
  <c r="AT27" i="8"/>
  <c r="AT26" i="8"/>
  <c r="AT25" i="8"/>
  <c r="AT24" i="8"/>
  <c r="AT23" i="8"/>
  <c r="AT22" i="8"/>
  <c r="AT21" i="8"/>
  <c r="AT20" i="8"/>
  <c r="AT19" i="8"/>
  <c r="AS33" i="8"/>
  <c r="AS32" i="8"/>
  <c r="AS31" i="8"/>
  <c r="AS30" i="8"/>
  <c r="AS29" i="8"/>
  <c r="AS28" i="8"/>
  <c r="AS27" i="8"/>
  <c r="AS26" i="8"/>
  <c r="AS25" i="8"/>
  <c r="AS24" i="8"/>
  <c r="AS23" i="8"/>
  <c r="AS22" i="8"/>
  <c r="AS21" i="8"/>
  <c r="AS20" i="8"/>
  <c r="AS19" i="8"/>
  <c r="AR33" i="8"/>
  <c r="AR32" i="8"/>
  <c r="AR31" i="8"/>
  <c r="AR30" i="8"/>
  <c r="AR29" i="8"/>
  <c r="AR28" i="8"/>
  <c r="AR27" i="8"/>
  <c r="AR26" i="8"/>
  <c r="AR25" i="8"/>
  <c r="AR24" i="8"/>
  <c r="AR23" i="8"/>
  <c r="AR22" i="8"/>
  <c r="AR21" i="8"/>
  <c r="AR20" i="8"/>
  <c r="AR19" i="8"/>
  <c r="AQ33" i="8"/>
  <c r="AQ32" i="8"/>
  <c r="AQ31" i="8"/>
  <c r="AQ30" i="8"/>
  <c r="AQ29" i="8"/>
  <c r="AQ28" i="8"/>
  <c r="AQ27" i="8"/>
  <c r="AQ26" i="8"/>
  <c r="AQ25" i="8"/>
  <c r="AQ24" i="8"/>
  <c r="AQ23" i="8"/>
  <c r="AQ22" i="8"/>
  <c r="AQ21" i="8"/>
  <c r="AQ20" i="8"/>
  <c r="AQ19" i="8"/>
  <c r="AP33" i="8"/>
  <c r="AP32" i="8"/>
  <c r="AP31" i="8"/>
  <c r="AP30" i="8"/>
  <c r="AP29" i="8"/>
  <c r="AP28" i="8"/>
  <c r="AP27" i="8"/>
  <c r="AP26" i="8"/>
  <c r="AP25" i="8"/>
  <c r="AP24" i="8"/>
  <c r="AP23" i="8"/>
  <c r="AP22" i="8"/>
  <c r="AP21" i="8"/>
  <c r="AP20" i="8"/>
  <c r="AP19" i="8"/>
  <c r="AN33" i="8"/>
  <c r="AN32" i="8"/>
  <c r="AN31" i="8"/>
  <c r="AN30" i="8"/>
  <c r="AN29" i="8"/>
  <c r="AN28" i="8"/>
  <c r="AN27" i="8"/>
  <c r="AN26" i="8"/>
  <c r="AN25" i="8"/>
  <c r="AN24" i="8"/>
  <c r="AN23" i="8"/>
  <c r="AN22" i="8"/>
  <c r="AN21" i="8"/>
  <c r="AN20" i="8"/>
  <c r="AN19" i="8"/>
  <c r="AL32" i="8"/>
  <c r="AL20" i="8"/>
  <c r="AK33" i="8"/>
  <c r="AK32" i="8"/>
  <c r="AK31" i="8"/>
  <c r="AK30" i="8"/>
  <c r="AK29" i="8"/>
  <c r="AK28" i="8"/>
  <c r="AK27" i="8"/>
  <c r="AK26" i="8"/>
  <c r="AK25" i="8"/>
  <c r="AK24" i="8"/>
  <c r="AK23" i="8"/>
  <c r="AK22" i="8"/>
  <c r="AK21" i="8"/>
  <c r="AK20" i="8"/>
  <c r="AK19" i="8"/>
  <c r="AJ32" i="8"/>
  <c r="AJ20" i="8"/>
  <c r="AI33" i="8"/>
  <c r="AI31" i="8"/>
  <c r="AI30" i="8"/>
  <c r="AI29" i="8"/>
  <c r="AI27" i="8"/>
  <c r="AI26" i="8"/>
  <c r="AI25" i="8"/>
  <c r="AI23" i="8"/>
  <c r="AI22" i="8"/>
  <c r="AI21" i="8"/>
  <c r="AI20" i="8"/>
  <c r="AI19" i="8"/>
  <c r="AH33" i="8"/>
  <c r="AH32" i="8"/>
  <c r="AH31" i="8"/>
  <c r="AH30" i="8"/>
  <c r="AH29" i="8"/>
  <c r="AH28" i="8"/>
  <c r="AH26" i="8"/>
  <c r="AH25" i="8"/>
  <c r="AH23" i="8"/>
  <c r="AH22" i="8"/>
  <c r="AH19" i="8"/>
  <c r="AG33" i="8"/>
  <c r="AG32" i="8"/>
  <c r="AG29" i="8"/>
  <c r="AG28" i="8"/>
  <c r="AG26" i="8"/>
  <c r="AG25" i="8"/>
  <c r="AG24" i="8"/>
  <c r="AG22" i="8"/>
  <c r="AG21" i="8"/>
  <c r="AG20" i="8"/>
  <c r="AG19" i="8"/>
  <c r="AF32" i="8"/>
  <c r="AF31" i="8"/>
  <c r="AF30" i="8"/>
  <c r="AF29" i="8"/>
  <c r="AF28" i="8"/>
  <c r="AF27" i="8"/>
  <c r="AF26" i="8"/>
  <c r="AF25" i="8"/>
  <c r="AF24" i="8"/>
  <c r="AF22" i="8"/>
  <c r="AF21" i="8"/>
  <c r="AF20" i="8"/>
  <c r="AC33" i="8"/>
  <c r="AC32" i="8"/>
  <c r="AC31" i="8"/>
  <c r="AC30" i="8"/>
  <c r="AC29" i="8"/>
  <c r="AC28" i="8"/>
  <c r="AC27" i="8"/>
  <c r="AC26" i="8"/>
  <c r="AC25" i="8"/>
  <c r="AC24" i="8"/>
  <c r="AC23" i="8"/>
  <c r="AC22" i="8"/>
  <c r="AC21" i="8"/>
  <c r="AC20" i="8"/>
  <c r="AC19" i="8"/>
  <c r="AB33" i="8"/>
  <c r="AB32" i="8"/>
  <c r="AB31" i="8"/>
  <c r="AB30" i="8"/>
  <c r="AB29" i="8"/>
  <c r="AB28" i="8"/>
  <c r="AB27" i="8"/>
  <c r="AB26" i="8"/>
  <c r="AB25" i="8"/>
  <c r="AB24" i="8"/>
  <c r="AB23" i="8"/>
  <c r="AB22" i="8"/>
  <c r="AB21" i="8"/>
  <c r="AB20" i="8"/>
  <c r="AB19" i="8"/>
  <c r="AA33" i="8"/>
  <c r="AA32" i="8"/>
  <c r="AA31" i="8"/>
  <c r="AA30" i="8"/>
  <c r="AA29" i="8"/>
  <c r="AA28" i="8"/>
  <c r="AA27" i="8"/>
  <c r="AA26" i="8"/>
  <c r="AA25" i="8"/>
  <c r="AA24" i="8"/>
  <c r="AA23" i="8"/>
  <c r="AA22" i="8"/>
  <c r="AA21" i="8"/>
  <c r="AA20" i="8"/>
  <c r="AA19" i="8"/>
  <c r="Z33" i="8"/>
  <c r="Z32" i="8"/>
  <c r="Z31" i="8"/>
  <c r="Z30" i="8"/>
  <c r="Z29" i="8"/>
  <c r="Z28" i="8"/>
  <c r="Z27" i="8"/>
  <c r="Z26" i="8"/>
  <c r="Z25" i="8"/>
  <c r="Z24" i="8"/>
  <c r="Z23" i="8"/>
  <c r="Z22" i="8"/>
  <c r="Z21" i="8"/>
  <c r="Z20" i="8"/>
  <c r="Z19" i="8"/>
  <c r="Y33" i="8"/>
  <c r="Y32" i="8"/>
  <c r="Y31" i="8"/>
  <c r="Y30" i="8"/>
  <c r="Y29" i="8"/>
  <c r="Y28" i="8"/>
  <c r="Y27" i="8"/>
  <c r="Y26" i="8"/>
  <c r="Y25" i="8"/>
  <c r="Y24" i="8"/>
  <c r="Y23" i="8"/>
  <c r="Y22" i="8"/>
  <c r="Y21" i="8"/>
  <c r="Y20" i="8"/>
  <c r="Y19" i="8"/>
  <c r="X33" i="8"/>
  <c r="X32" i="8"/>
  <c r="X31" i="8"/>
  <c r="X30" i="8"/>
  <c r="X29" i="8"/>
  <c r="X28" i="8"/>
  <c r="X27" i="8"/>
  <c r="X26" i="8"/>
  <c r="X25" i="8"/>
  <c r="X24" i="8"/>
  <c r="X23" i="8"/>
  <c r="X22" i="8"/>
  <c r="X21" i="8"/>
  <c r="X20" i="8"/>
  <c r="X19" i="8"/>
  <c r="W33" i="8"/>
  <c r="W32" i="8"/>
  <c r="W31" i="8"/>
  <c r="W30" i="8"/>
  <c r="W29" i="8"/>
  <c r="W28" i="8"/>
  <c r="W27" i="8"/>
  <c r="W26" i="8"/>
  <c r="W25" i="8"/>
  <c r="W24" i="8"/>
  <c r="W23" i="8"/>
  <c r="W22" i="8"/>
  <c r="W21" i="8"/>
  <c r="W20" i="8"/>
  <c r="W19" i="8"/>
  <c r="V33" i="8"/>
  <c r="V32" i="8"/>
  <c r="V31" i="8"/>
  <c r="V30" i="8"/>
  <c r="V29" i="8"/>
  <c r="V28" i="8"/>
  <c r="V27" i="8"/>
  <c r="V26" i="8"/>
  <c r="V25" i="8"/>
  <c r="V24" i="8"/>
  <c r="V23" i="8"/>
  <c r="V22" i="8"/>
  <c r="V21" i="8"/>
  <c r="V20" i="8"/>
  <c r="V19" i="8"/>
  <c r="U33" i="8"/>
  <c r="U32" i="8"/>
  <c r="U31" i="8"/>
  <c r="U30" i="8"/>
  <c r="U29" i="8"/>
  <c r="U28" i="8"/>
  <c r="U27" i="8"/>
  <c r="U26" i="8"/>
  <c r="U25" i="8"/>
  <c r="U24" i="8"/>
  <c r="U23" i="8"/>
  <c r="U22" i="8"/>
  <c r="U21" i="8"/>
  <c r="U20" i="8"/>
  <c r="U19" i="8"/>
  <c r="T33" i="8"/>
  <c r="T32" i="8"/>
  <c r="T31" i="8"/>
  <c r="T30" i="8"/>
  <c r="T29" i="8"/>
  <c r="T28" i="8"/>
  <c r="T27" i="8"/>
  <c r="T26" i="8"/>
  <c r="T25" i="8"/>
  <c r="T24" i="8"/>
  <c r="T23" i="8"/>
  <c r="T22" i="8"/>
  <c r="T21" i="8"/>
  <c r="T20" i="8"/>
  <c r="T19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K21" i="8"/>
  <c r="K20" i="8"/>
  <c r="K19" i="8"/>
  <c r="K22" i="8"/>
  <c r="K23" i="8"/>
  <c r="K24" i="8"/>
  <c r="K25" i="8"/>
  <c r="K26" i="8"/>
  <c r="K27" i="8"/>
  <c r="K28" i="8"/>
  <c r="K29" i="8"/>
  <c r="K30" i="8"/>
  <c r="K31" i="8"/>
  <c r="K32" i="8"/>
  <c r="K33" i="8"/>
  <c r="M19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D8" i="9"/>
  <c r="V18" i="8"/>
  <c r="V17" i="8"/>
  <c r="V16" i="8"/>
  <c r="V15" i="8"/>
  <c r="V14" i="8"/>
  <c r="V13" i="8"/>
  <c r="V12" i="8"/>
  <c r="V11" i="8"/>
  <c r="V10" i="8"/>
  <c r="V9" i="8"/>
  <c r="V8" i="8"/>
  <c r="V7" i="8"/>
  <c r="V6" i="8"/>
  <c r="V5" i="8"/>
  <c r="V4" i="8"/>
  <c r="V3" i="8"/>
  <c r="V2" i="8" s="1"/>
  <c r="T18" i="8"/>
  <c r="T17" i="8"/>
  <c r="T16" i="8"/>
  <c r="T15" i="8"/>
  <c r="T14" i="8"/>
  <c r="T13" i="8"/>
  <c r="T12" i="8"/>
  <c r="T11" i="8"/>
  <c r="T10" i="8"/>
  <c r="T9" i="8"/>
  <c r="T8" i="8"/>
  <c r="T7" i="8"/>
  <c r="T6" i="8"/>
  <c r="T5" i="8"/>
  <c r="T4" i="8"/>
  <c r="T3" i="8"/>
  <c r="T2" i="8" s="1"/>
  <c r="D5" i="9"/>
  <c r="D12" i="9"/>
  <c r="D11" i="9"/>
  <c r="D9" i="9"/>
  <c r="D7" i="9"/>
  <c r="D6" i="9"/>
  <c r="BH18" i="8"/>
  <c r="BG18" i="8"/>
  <c r="BF18" i="8"/>
  <c r="BE18" i="8"/>
  <c r="BD18" i="8"/>
  <c r="BC18" i="8"/>
  <c r="BA18" i="8"/>
  <c r="AZ18" i="8"/>
  <c r="AY18" i="8"/>
  <c r="AX18" i="8"/>
  <c r="AW18" i="8"/>
  <c r="AV18" i="8"/>
  <c r="AU18" i="8"/>
  <c r="AT18" i="8"/>
  <c r="AS18" i="8"/>
  <c r="AR18" i="8"/>
  <c r="AQ18" i="8"/>
  <c r="AP18" i="8"/>
  <c r="AN18" i="8"/>
  <c r="AK18" i="8"/>
  <c r="AC18" i="8"/>
  <c r="AB18" i="8"/>
  <c r="AA18" i="8"/>
  <c r="Z18" i="8"/>
  <c r="Y18" i="8"/>
  <c r="X18" i="8"/>
  <c r="W18" i="8"/>
  <c r="U18" i="8"/>
  <c r="S18" i="8"/>
  <c r="R18" i="8"/>
  <c r="Q18" i="8"/>
  <c r="P18" i="8"/>
  <c r="N18" i="8"/>
  <c r="M18" i="8"/>
  <c r="L18" i="8"/>
  <c r="K18" i="8"/>
  <c r="BH17" i="8"/>
  <c r="BG17" i="8"/>
  <c r="BF17" i="8"/>
  <c r="BE17" i="8"/>
  <c r="BD17" i="8"/>
  <c r="BC17" i="8"/>
  <c r="BA17" i="8"/>
  <c r="AZ17" i="8"/>
  <c r="AY17" i="8"/>
  <c r="AX17" i="8"/>
  <c r="AW17" i="8"/>
  <c r="AV17" i="8"/>
  <c r="AU17" i="8"/>
  <c r="AT17" i="8"/>
  <c r="AS17" i="8"/>
  <c r="AR17" i="8"/>
  <c r="AQ17" i="8"/>
  <c r="AP17" i="8"/>
  <c r="AN17" i="8"/>
  <c r="AK17" i="8"/>
  <c r="AC17" i="8"/>
  <c r="AB17" i="8"/>
  <c r="AA17" i="8"/>
  <c r="Z17" i="8"/>
  <c r="Y17" i="8"/>
  <c r="X17" i="8"/>
  <c r="W17" i="8"/>
  <c r="U17" i="8"/>
  <c r="S17" i="8"/>
  <c r="R17" i="8"/>
  <c r="Q17" i="8"/>
  <c r="P17" i="8"/>
  <c r="N17" i="8"/>
  <c r="M17" i="8"/>
  <c r="L17" i="8"/>
  <c r="K17" i="8"/>
  <c r="BH16" i="8"/>
  <c r="BG16" i="8"/>
  <c r="BF16" i="8"/>
  <c r="BE16" i="8"/>
  <c r="BD16" i="8"/>
  <c r="BC16" i="8"/>
  <c r="BA16" i="8"/>
  <c r="AZ16" i="8"/>
  <c r="AY16" i="8"/>
  <c r="AX16" i="8"/>
  <c r="AW16" i="8"/>
  <c r="AV16" i="8"/>
  <c r="AU16" i="8"/>
  <c r="AT16" i="8"/>
  <c r="AS16" i="8"/>
  <c r="AR16" i="8"/>
  <c r="AQ16" i="8"/>
  <c r="AP16" i="8"/>
  <c r="AN16" i="8"/>
  <c r="AK16" i="8"/>
  <c r="AI16" i="8"/>
  <c r="AC16" i="8"/>
  <c r="AB16" i="8"/>
  <c r="AA16" i="8"/>
  <c r="Z16" i="8"/>
  <c r="Y16" i="8"/>
  <c r="X16" i="8"/>
  <c r="W16" i="8"/>
  <c r="U16" i="8"/>
  <c r="S16" i="8"/>
  <c r="R16" i="8"/>
  <c r="Q16" i="8"/>
  <c r="P16" i="8"/>
  <c r="N16" i="8"/>
  <c r="M16" i="8"/>
  <c r="L16" i="8"/>
  <c r="K16" i="8"/>
  <c r="BH15" i="8"/>
  <c r="BG15" i="8"/>
  <c r="BF15" i="8"/>
  <c r="BE15" i="8"/>
  <c r="BD15" i="8"/>
  <c r="BC15" i="8"/>
  <c r="BA15" i="8"/>
  <c r="AZ15" i="8"/>
  <c r="AY15" i="8"/>
  <c r="AX15" i="8"/>
  <c r="AW15" i="8"/>
  <c r="AV15" i="8"/>
  <c r="AU15" i="8"/>
  <c r="AT15" i="8"/>
  <c r="AS15" i="8"/>
  <c r="AR15" i="8"/>
  <c r="AQ15" i="8"/>
  <c r="AP15" i="8"/>
  <c r="AN15" i="8"/>
  <c r="AK15" i="8"/>
  <c r="AC15" i="8"/>
  <c r="AB15" i="8"/>
  <c r="AA15" i="8"/>
  <c r="Z15" i="8"/>
  <c r="Y15" i="8"/>
  <c r="X15" i="8"/>
  <c r="W15" i="8"/>
  <c r="U15" i="8"/>
  <c r="S15" i="8"/>
  <c r="R15" i="8"/>
  <c r="Q15" i="8"/>
  <c r="P15" i="8"/>
  <c r="N15" i="8"/>
  <c r="M15" i="8"/>
  <c r="L15" i="8"/>
  <c r="K15" i="8"/>
  <c r="BH14" i="8"/>
  <c r="BG14" i="8"/>
  <c r="BF14" i="8"/>
  <c r="BE14" i="8"/>
  <c r="BD14" i="8"/>
  <c r="BC14" i="8"/>
  <c r="BA14" i="8"/>
  <c r="AZ14" i="8"/>
  <c r="AY14" i="8"/>
  <c r="AX14" i="8"/>
  <c r="AW14" i="8"/>
  <c r="AV14" i="8"/>
  <c r="AU14" i="8"/>
  <c r="AT14" i="8"/>
  <c r="AS14" i="8"/>
  <c r="AR14" i="8"/>
  <c r="AQ14" i="8"/>
  <c r="AP14" i="8"/>
  <c r="AN14" i="8"/>
  <c r="AK14" i="8"/>
  <c r="AC14" i="8"/>
  <c r="AB14" i="8"/>
  <c r="AA14" i="8"/>
  <c r="Z14" i="8"/>
  <c r="Y14" i="8"/>
  <c r="X14" i="8"/>
  <c r="W14" i="8"/>
  <c r="U14" i="8"/>
  <c r="S14" i="8"/>
  <c r="R14" i="8"/>
  <c r="Q14" i="8"/>
  <c r="P14" i="8"/>
  <c r="N14" i="8"/>
  <c r="M14" i="8"/>
  <c r="L14" i="8"/>
  <c r="K14" i="8"/>
  <c r="BH13" i="8"/>
  <c r="BG13" i="8"/>
  <c r="BF13" i="8"/>
  <c r="BE13" i="8"/>
  <c r="BD13" i="8"/>
  <c r="BC13" i="8"/>
  <c r="BA13" i="8"/>
  <c r="AZ13" i="8"/>
  <c r="AY13" i="8"/>
  <c r="AX13" i="8"/>
  <c r="AW13" i="8"/>
  <c r="AV13" i="8"/>
  <c r="AU13" i="8"/>
  <c r="AT13" i="8"/>
  <c r="AS13" i="8"/>
  <c r="AR13" i="8"/>
  <c r="AQ13" i="8"/>
  <c r="AP13" i="8"/>
  <c r="AN13" i="8"/>
  <c r="AK13" i="8"/>
  <c r="AH13" i="8"/>
  <c r="AC13" i="8"/>
  <c r="AB13" i="8"/>
  <c r="AA13" i="8"/>
  <c r="Z13" i="8"/>
  <c r="Y13" i="8"/>
  <c r="X13" i="8"/>
  <c r="W13" i="8"/>
  <c r="U13" i="8"/>
  <c r="S13" i="8"/>
  <c r="R13" i="8"/>
  <c r="Q13" i="8"/>
  <c r="P13" i="8"/>
  <c r="N13" i="8"/>
  <c r="M13" i="8"/>
  <c r="L13" i="8"/>
  <c r="K13" i="8"/>
  <c r="BH12" i="8"/>
  <c r="BG12" i="8"/>
  <c r="BF12" i="8"/>
  <c r="BE12" i="8"/>
  <c r="BD12" i="8"/>
  <c r="BC12" i="8"/>
  <c r="BA12" i="8"/>
  <c r="AZ12" i="8"/>
  <c r="AY12" i="8"/>
  <c r="AX12" i="8"/>
  <c r="AW12" i="8"/>
  <c r="AV12" i="8"/>
  <c r="AU12" i="8"/>
  <c r="AT12" i="8"/>
  <c r="AS12" i="8"/>
  <c r="AR12" i="8"/>
  <c r="AQ12" i="8"/>
  <c r="AP12" i="8"/>
  <c r="AN12" i="8"/>
  <c r="AK12" i="8"/>
  <c r="AC12" i="8"/>
  <c r="AB12" i="8"/>
  <c r="AA12" i="8"/>
  <c r="Z12" i="8"/>
  <c r="Y12" i="8"/>
  <c r="X12" i="8"/>
  <c r="W12" i="8"/>
  <c r="U12" i="8"/>
  <c r="S12" i="8"/>
  <c r="R12" i="8"/>
  <c r="Q12" i="8"/>
  <c r="P12" i="8"/>
  <c r="N12" i="8"/>
  <c r="M12" i="8"/>
  <c r="L12" i="8"/>
  <c r="K12" i="8"/>
  <c r="BH11" i="8"/>
  <c r="BG11" i="8"/>
  <c r="BF11" i="8"/>
  <c r="BE11" i="8"/>
  <c r="BD11" i="8"/>
  <c r="BC11" i="8"/>
  <c r="BA11" i="8"/>
  <c r="AZ11" i="8"/>
  <c r="AY11" i="8"/>
  <c r="AX11" i="8"/>
  <c r="AW11" i="8"/>
  <c r="AV11" i="8"/>
  <c r="AU11" i="8"/>
  <c r="AT11" i="8"/>
  <c r="AS11" i="8"/>
  <c r="AR11" i="8"/>
  <c r="AQ11" i="8"/>
  <c r="AP11" i="8"/>
  <c r="AN11" i="8"/>
  <c r="AK11" i="8"/>
  <c r="AH11" i="8"/>
  <c r="AC11" i="8"/>
  <c r="AB11" i="8"/>
  <c r="AA11" i="8"/>
  <c r="Z11" i="8"/>
  <c r="Y11" i="8"/>
  <c r="X11" i="8"/>
  <c r="W11" i="8"/>
  <c r="U11" i="8"/>
  <c r="S11" i="8"/>
  <c r="R11" i="8"/>
  <c r="Q11" i="8"/>
  <c r="P11" i="8"/>
  <c r="N11" i="8"/>
  <c r="M11" i="8"/>
  <c r="L11" i="8"/>
  <c r="K11" i="8"/>
  <c r="BH10" i="8"/>
  <c r="BG10" i="8"/>
  <c r="BF10" i="8"/>
  <c r="BE10" i="8"/>
  <c r="BD10" i="8"/>
  <c r="BC10" i="8"/>
  <c r="BA10" i="8"/>
  <c r="AZ10" i="8"/>
  <c r="AY10" i="8"/>
  <c r="AX10" i="8"/>
  <c r="AW10" i="8"/>
  <c r="AV10" i="8"/>
  <c r="AU10" i="8"/>
  <c r="AT10" i="8"/>
  <c r="AS10" i="8"/>
  <c r="AR10" i="8"/>
  <c r="AQ10" i="8"/>
  <c r="AP10" i="8"/>
  <c r="AN10" i="8"/>
  <c r="AK10" i="8"/>
  <c r="AC10" i="8"/>
  <c r="AB10" i="8"/>
  <c r="AA10" i="8"/>
  <c r="Z10" i="8"/>
  <c r="Y10" i="8"/>
  <c r="X10" i="8"/>
  <c r="W10" i="8"/>
  <c r="U10" i="8"/>
  <c r="S10" i="8"/>
  <c r="R10" i="8"/>
  <c r="Q10" i="8"/>
  <c r="P10" i="8"/>
  <c r="N10" i="8"/>
  <c r="M10" i="8"/>
  <c r="L10" i="8"/>
  <c r="K10" i="8"/>
  <c r="BH9" i="8"/>
  <c r="BG9" i="8"/>
  <c r="BF9" i="8"/>
  <c r="BE9" i="8"/>
  <c r="BD9" i="8"/>
  <c r="BC9" i="8"/>
  <c r="BA9" i="8"/>
  <c r="AZ9" i="8"/>
  <c r="AY9" i="8"/>
  <c r="AX9" i="8"/>
  <c r="AW9" i="8"/>
  <c r="AV9" i="8"/>
  <c r="AU9" i="8"/>
  <c r="AT9" i="8"/>
  <c r="AS9" i="8"/>
  <c r="AR9" i="8"/>
  <c r="AQ9" i="8"/>
  <c r="AP9" i="8"/>
  <c r="AN9" i="8"/>
  <c r="AK9" i="8"/>
  <c r="AF9" i="8"/>
  <c r="AC9" i="8"/>
  <c r="AB9" i="8"/>
  <c r="AA9" i="8"/>
  <c r="Z9" i="8"/>
  <c r="Y9" i="8"/>
  <c r="X9" i="8"/>
  <c r="W9" i="8"/>
  <c r="U9" i="8"/>
  <c r="S9" i="8"/>
  <c r="R9" i="8"/>
  <c r="Q9" i="8"/>
  <c r="P9" i="8"/>
  <c r="N9" i="8"/>
  <c r="M9" i="8"/>
  <c r="L9" i="8"/>
  <c r="K9" i="8"/>
  <c r="BH8" i="8"/>
  <c r="BG8" i="8"/>
  <c r="BF8" i="8"/>
  <c r="BE8" i="8"/>
  <c r="BD8" i="8"/>
  <c r="BC8" i="8"/>
  <c r="BA8" i="8"/>
  <c r="AZ8" i="8"/>
  <c r="AY8" i="8"/>
  <c r="AX8" i="8"/>
  <c r="AW8" i="8"/>
  <c r="AV8" i="8"/>
  <c r="AU8" i="8"/>
  <c r="AT8" i="8"/>
  <c r="AS8" i="8"/>
  <c r="AR8" i="8"/>
  <c r="AQ8" i="8"/>
  <c r="AP8" i="8"/>
  <c r="AN8" i="8"/>
  <c r="AK8" i="8"/>
  <c r="AI8" i="8"/>
  <c r="AF8" i="8"/>
  <c r="AC8" i="8"/>
  <c r="AB8" i="8"/>
  <c r="AA8" i="8"/>
  <c r="Z8" i="8"/>
  <c r="Y8" i="8"/>
  <c r="X8" i="8"/>
  <c r="W8" i="8"/>
  <c r="U8" i="8"/>
  <c r="S8" i="8"/>
  <c r="R8" i="8"/>
  <c r="Q8" i="8"/>
  <c r="P8" i="8"/>
  <c r="N8" i="8"/>
  <c r="M8" i="8"/>
  <c r="L8" i="8"/>
  <c r="K8" i="8"/>
  <c r="BH7" i="8"/>
  <c r="BG7" i="8"/>
  <c r="BF7" i="8"/>
  <c r="BE7" i="8"/>
  <c r="BD7" i="8"/>
  <c r="BC7" i="8"/>
  <c r="BA7" i="8"/>
  <c r="AZ7" i="8"/>
  <c r="AY7" i="8"/>
  <c r="AX7" i="8"/>
  <c r="AW7" i="8"/>
  <c r="AV7" i="8"/>
  <c r="AU7" i="8"/>
  <c r="AT7" i="8"/>
  <c r="AS7" i="8"/>
  <c r="AR7" i="8"/>
  <c r="AQ7" i="8"/>
  <c r="AP7" i="8"/>
  <c r="AN7" i="8"/>
  <c r="AK7" i="8"/>
  <c r="AC7" i="8"/>
  <c r="AB7" i="8"/>
  <c r="AA7" i="8"/>
  <c r="Z7" i="8"/>
  <c r="Y7" i="8"/>
  <c r="X7" i="8"/>
  <c r="W7" i="8"/>
  <c r="U7" i="8"/>
  <c r="S7" i="8"/>
  <c r="R7" i="8"/>
  <c r="Q7" i="8"/>
  <c r="P7" i="8"/>
  <c r="N7" i="8"/>
  <c r="M7" i="8"/>
  <c r="L7" i="8"/>
  <c r="K7" i="8"/>
  <c r="BH6" i="8"/>
  <c r="BG6" i="8"/>
  <c r="BF6" i="8"/>
  <c r="BE6" i="8"/>
  <c r="BD6" i="8"/>
  <c r="BC6" i="8"/>
  <c r="BA6" i="8"/>
  <c r="AZ6" i="8"/>
  <c r="AY6" i="8"/>
  <c r="AX6" i="8"/>
  <c r="AW6" i="8"/>
  <c r="AV6" i="8"/>
  <c r="AU6" i="8"/>
  <c r="AT6" i="8"/>
  <c r="AS6" i="8"/>
  <c r="AR6" i="8"/>
  <c r="AQ6" i="8"/>
  <c r="AP6" i="8"/>
  <c r="AN6" i="8"/>
  <c r="AK6" i="8"/>
  <c r="AC6" i="8"/>
  <c r="AB6" i="8"/>
  <c r="AA6" i="8"/>
  <c r="Z6" i="8"/>
  <c r="Y6" i="8"/>
  <c r="X6" i="8"/>
  <c r="W6" i="8"/>
  <c r="U6" i="8"/>
  <c r="S6" i="8"/>
  <c r="R6" i="8"/>
  <c r="Q6" i="8"/>
  <c r="P6" i="8"/>
  <c r="N6" i="8"/>
  <c r="M6" i="8"/>
  <c r="L6" i="8"/>
  <c r="K6" i="8"/>
  <c r="BH5" i="8"/>
  <c r="BG5" i="8"/>
  <c r="BF5" i="8"/>
  <c r="BE5" i="8"/>
  <c r="BD5" i="8"/>
  <c r="BC5" i="8"/>
  <c r="BA5" i="8"/>
  <c r="AZ5" i="8"/>
  <c r="AY5" i="8"/>
  <c r="AX5" i="8"/>
  <c r="AW5" i="8"/>
  <c r="AV5" i="8"/>
  <c r="AU5" i="8"/>
  <c r="AT5" i="8"/>
  <c r="AS5" i="8"/>
  <c r="AR5" i="8"/>
  <c r="AQ5" i="8"/>
  <c r="AP5" i="8"/>
  <c r="AN5" i="8"/>
  <c r="AK5" i="8"/>
  <c r="AC5" i="8"/>
  <c r="AB5" i="8"/>
  <c r="AA5" i="8"/>
  <c r="Z5" i="8"/>
  <c r="Y5" i="8"/>
  <c r="X5" i="8"/>
  <c r="W5" i="8"/>
  <c r="U5" i="8"/>
  <c r="S5" i="8"/>
  <c r="R5" i="8"/>
  <c r="Q5" i="8"/>
  <c r="P5" i="8"/>
  <c r="N5" i="8"/>
  <c r="M5" i="8"/>
  <c r="L5" i="8"/>
  <c r="BH4" i="8"/>
  <c r="BG4" i="8"/>
  <c r="BF4" i="8"/>
  <c r="BE4" i="8"/>
  <c r="BD4" i="8"/>
  <c r="BC4" i="8"/>
  <c r="BA4" i="8"/>
  <c r="AZ4" i="8"/>
  <c r="AY4" i="8"/>
  <c r="AX4" i="8"/>
  <c r="AW4" i="8"/>
  <c r="AV4" i="8"/>
  <c r="AU4" i="8"/>
  <c r="AT4" i="8"/>
  <c r="AS4" i="8"/>
  <c r="AR4" i="8"/>
  <c r="AQ4" i="8"/>
  <c r="AP4" i="8"/>
  <c r="AN4" i="8"/>
  <c r="AK4" i="8"/>
  <c r="AC4" i="8"/>
  <c r="AB4" i="8"/>
  <c r="AA4" i="8"/>
  <c r="Z4" i="8"/>
  <c r="Y4" i="8"/>
  <c r="X4" i="8"/>
  <c r="W4" i="8"/>
  <c r="U4" i="8"/>
  <c r="S4" i="8"/>
  <c r="R4" i="8"/>
  <c r="Q4" i="8"/>
  <c r="P4" i="8"/>
  <c r="N4" i="8"/>
  <c r="M4" i="8"/>
  <c r="L4" i="8"/>
  <c r="AI18" i="8"/>
  <c r="AH18" i="8"/>
  <c r="AF18" i="8"/>
  <c r="AI17" i="8"/>
  <c r="AH17" i="8"/>
  <c r="AG17" i="8"/>
  <c r="AF17" i="8"/>
  <c r="AG16" i="8"/>
  <c r="AF16" i="8"/>
  <c r="AI15" i="8"/>
  <c r="AG15" i="8"/>
  <c r="AI14" i="8"/>
  <c r="AH14" i="8"/>
  <c r="AG14" i="8"/>
  <c r="AF14" i="8"/>
  <c r="AI13" i="8"/>
  <c r="AG13" i="8"/>
  <c r="AF13" i="8"/>
  <c r="AG12" i="8"/>
  <c r="AF12" i="8"/>
  <c r="AI11" i="8"/>
  <c r="AG11" i="8"/>
  <c r="AI10" i="8"/>
  <c r="AH10" i="8"/>
  <c r="AG10" i="8"/>
  <c r="AF10" i="8"/>
  <c r="AH9" i="8"/>
  <c r="AG9" i="8"/>
  <c r="K4" i="8"/>
  <c r="BH3" i="8"/>
  <c r="BH2" i="8" s="1"/>
  <c r="BG3" i="8"/>
  <c r="BG2" i="8" s="1"/>
  <c r="BF3" i="8"/>
  <c r="BF2" i="8" s="1"/>
  <c r="BE3" i="8"/>
  <c r="BE2" i="8" s="1"/>
  <c r="BD3" i="8"/>
  <c r="BC3" i="8"/>
  <c r="BC2" i="8" s="1"/>
  <c r="BA3" i="8"/>
  <c r="BA2" i="8" s="1"/>
  <c r="AZ3" i="8"/>
  <c r="AZ2" i="8" s="1"/>
  <c r="AY3" i="8"/>
  <c r="AY2" i="8" s="1"/>
  <c r="AX3" i="8"/>
  <c r="AX2" i="8" s="1"/>
  <c r="AW3" i="8"/>
  <c r="AW2" i="8" s="1"/>
  <c r="AV3" i="8"/>
  <c r="AV2" i="8" s="1"/>
  <c r="AU3" i="8"/>
  <c r="AU2" i="8" s="1"/>
  <c r="AT3" i="8"/>
  <c r="AT2" i="8" s="1"/>
  <c r="AS3" i="8"/>
  <c r="AS2" i="8" s="1"/>
  <c r="AR3" i="8"/>
  <c r="AR2" i="8" s="1"/>
  <c r="AQ3" i="8"/>
  <c r="AQ2" i="8" s="1"/>
  <c r="AN3" i="8"/>
  <c r="AN2" i="8" s="1"/>
  <c r="AK3" i="8"/>
  <c r="AC3" i="8"/>
  <c r="AC2" i="8" s="1"/>
  <c r="AB3" i="8"/>
  <c r="AA3" i="8"/>
  <c r="AA2" i="8" s="1"/>
  <c r="Z3" i="8"/>
  <c r="Z2" i="8" s="1"/>
  <c r="Y3" i="8"/>
  <c r="Y2" i="8" s="1"/>
  <c r="X3" i="8"/>
  <c r="X2" i="8" s="1"/>
  <c r="W3" i="8"/>
  <c r="W2" i="8" s="1"/>
  <c r="U3" i="8"/>
  <c r="U2" i="8" s="1"/>
  <c r="S3" i="8"/>
  <c r="S2" i="8" s="1"/>
  <c r="R3" i="8"/>
  <c r="R2" i="8" s="1"/>
  <c r="Q3" i="8"/>
  <c r="Q2" i="8" s="1"/>
  <c r="P3" i="8"/>
  <c r="P2" i="8" s="1"/>
  <c r="N3" i="8"/>
  <c r="N2" i="8" s="1"/>
  <c r="M3" i="8"/>
  <c r="M2" i="8" s="1"/>
  <c r="L3" i="8"/>
  <c r="L2" i="8" s="1"/>
  <c r="K3" i="8"/>
  <c r="K2" i="8" s="1"/>
  <c r="BD2" i="8"/>
  <c r="AB2" i="8"/>
  <c r="AI7" i="8"/>
  <c r="AH7" i="8"/>
  <c r="AG7" i="8"/>
  <c r="AI6" i="8"/>
  <c r="AH6" i="8"/>
  <c r="AG6" i="8"/>
  <c r="AF6" i="8"/>
  <c r="AH5" i="8"/>
  <c r="AG5" i="8"/>
  <c r="AF5" i="8"/>
  <c r="AJ4" i="8"/>
  <c r="AI4" i="8"/>
  <c r="AH4" i="8"/>
  <c r="AG4" i="8"/>
  <c r="AF4" i="8"/>
  <c r="AI3" i="8"/>
  <c r="AH3" i="8"/>
  <c r="AL6" i="8"/>
  <c r="AJ6" i="8"/>
  <c r="AL4" i="8"/>
  <c r="F31" i="27" l="1"/>
  <c r="AJ24" i="8"/>
  <c r="F31" i="30"/>
  <c r="AJ27" i="8"/>
  <c r="F31" i="14"/>
  <c r="AJ12" i="8"/>
  <c r="F33" i="34"/>
  <c r="AL31" i="8"/>
  <c r="AD31" i="8" s="1"/>
  <c r="AE31" i="8" s="1"/>
  <c r="F31" i="10"/>
  <c r="F32" i="10" s="1"/>
  <c r="AJ8" i="8"/>
  <c r="AJ16" i="8"/>
  <c r="F31" i="19"/>
  <c r="AJ23" i="8"/>
  <c r="F31" i="26"/>
  <c r="AJ31" i="8"/>
  <c r="D13" i="9"/>
  <c r="AJ28" i="8"/>
  <c r="F32" i="35"/>
  <c r="AD20" i="8"/>
  <c r="AE20" i="8" s="1"/>
  <c r="F33" i="31"/>
  <c r="AL28" i="8"/>
  <c r="F32" i="31"/>
  <c r="F31" i="12"/>
  <c r="AJ10" i="8"/>
  <c r="AJ22" i="8"/>
  <c r="F31" i="25"/>
  <c r="F32" i="25" s="1"/>
  <c r="F31" i="5"/>
  <c r="F32" i="5" s="1"/>
  <c r="AJ5" i="8"/>
  <c r="F33" i="11"/>
  <c r="AL9" i="8"/>
  <c r="AD9" i="8" s="1"/>
  <c r="AE9" i="8" s="1"/>
  <c r="F31" i="37"/>
  <c r="F32" i="37" s="1"/>
  <c r="AJ34" i="8"/>
  <c r="F31" i="28"/>
  <c r="AJ25" i="8"/>
  <c r="AJ15" i="8"/>
  <c r="F31" i="17"/>
  <c r="AJ21" i="8"/>
  <c r="F31" i="24"/>
  <c r="F33" i="27"/>
  <c r="AL24" i="8"/>
  <c r="AD24" i="8" s="1"/>
  <c r="AE24" i="8" s="1"/>
  <c r="F32" i="27"/>
  <c r="F31" i="21"/>
  <c r="F32" i="21"/>
  <c r="AJ18" i="8"/>
  <c r="AJ30" i="8"/>
  <c r="F31" i="33"/>
  <c r="F32" i="33" s="1"/>
  <c r="F31" i="39"/>
  <c r="AJ36" i="8"/>
  <c r="AJ11" i="8"/>
  <c r="F31" i="13"/>
  <c r="F31" i="36"/>
  <c r="F32" i="36" s="1"/>
  <c r="AJ33" i="8"/>
  <c r="F31" i="40"/>
  <c r="F32" i="40" s="1"/>
  <c r="AJ37" i="8"/>
  <c r="AJ14" i="8"/>
  <c r="F31" i="16"/>
  <c r="F33" i="20"/>
  <c r="AL17" i="8"/>
  <c r="AD17" i="8" s="1"/>
  <c r="AE17" i="8" s="1"/>
  <c r="F31" i="29"/>
  <c r="F32" i="29" s="1"/>
  <c r="AJ26" i="8"/>
  <c r="F31" i="41"/>
  <c r="AJ38" i="8"/>
  <c r="AJ19" i="8"/>
  <c r="F31" i="22"/>
  <c r="F31" i="1"/>
  <c r="F32" i="1" s="1"/>
  <c r="AJ3" i="8"/>
  <c r="F31" i="7"/>
  <c r="F32" i="7" s="1"/>
  <c r="AJ7" i="8"/>
  <c r="AJ29" i="8"/>
  <c r="F31" i="32"/>
  <c r="F31" i="38"/>
  <c r="F32" i="38" s="1"/>
  <c r="AJ35" i="8"/>
  <c r="AJ9" i="8"/>
  <c r="F32" i="11"/>
  <c r="F32" i="20"/>
  <c r="F32" i="23"/>
  <c r="F33" i="23"/>
  <c r="AJ17" i="8"/>
  <c r="F31" i="15"/>
  <c r="F32" i="15" s="1"/>
  <c r="AH2" i="8"/>
  <c r="F32" i="26"/>
  <c r="F32" i="30"/>
  <c r="F32" i="34"/>
  <c r="F7" i="9"/>
  <c r="AD28" i="8"/>
  <c r="AE28" i="8" s="1"/>
  <c r="AD6" i="8"/>
  <c r="AE6" i="8" s="1"/>
  <c r="AD32" i="8"/>
  <c r="AE32" i="8" s="1"/>
  <c r="F8" i="9"/>
  <c r="F5" i="9"/>
  <c r="AI2" i="8"/>
  <c r="E13" i="9"/>
  <c r="F10" i="9"/>
  <c r="AG2" i="8"/>
  <c r="AD4" i="8"/>
  <c r="AE4" i="8" s="1"/>
  <c r="AF2" i="8"/>
  <c r="F33" i="30" l="1"/>
  <c r="AL27" i="8"/>
  <c r="AD27" i="8" s="1"/>
  <c r="AE27" i="8" s="1"/>
  <c r="F33" i="10"/>
  <c r="AL8" i="8"/>
  <c r="AD8" i="8" s="1"/>
  <c r="AE8" i="8" s="1"/>
  <c r="F33" i="26"/>
  <c r="AL23" i="8"/>
  <c r="AD23" i="8" s="1"/>
  <c r="AE23" i="8" s="1"/>
  <c r="F33" i="14"/>
  <c r="AL12" i="8"/>
  <c r="AD12" i="8" s="1"/>
  <c r="AE12" i="8" s="1"/>
  <c r="F33" i="19"/>
  <c r="AL16" i="8"/>
  <c r="AD16" i="8" s="1"/>
  <c r="AE16" i="8" s="1"/>
  <c r="F32" i="19"/>
  <c r="F32" i="14"/>
  <c r="F33" i="16"/>
  <c r="AL14" i="8"/>
  <c r="AD14" i="8" s="1"/>
  <c r="AE14" i="8" s="1"/>
  <c r="F33" i="39"/>
  <c r="AL36" i="8"/>
  <c r="AD36" i="8" s="1"/>
  <c r="AE36" i="8" s="1"/>
  <c r="F33" i="41"/>
  <c r="AL38" i="8"/>
  <c r="AD38" i="8" s="1"/>
  <c r="AE38" i="8" s="1"/>
  <c r="F33" i="15"/>
  <c r="AL13" i="8"/>
  <c r="AD13" i="8" s="1"/>
  <c r="AE13" i="8" s="1"/>
  <c r="F33" i="32"/>
  <c r="AL29" i="8"/>
  <c r="AD29" i="8" s="1"/>
  <c r="AE29" i="8" s="1"/>
  <c r="F33" i="33"/>
  <c r="AL30" i="8"/>
  <c r="AD30" i="8" s="1"/>
  <c r="AE30" i="8" s="1"/>
  <c r="F33" i="24"/>
  <c r="AL21" i="8"/>
  <c r="AD21" i="8" s="1"/>
  <c r="AE21" i="8" s="1"/>
  <c r="F33" i="28"/>
  <c r="AL25" i="8"/>
  <c r="AD25" i="8" s="1"/>
  <c r="AE25" i="8" s="1"/>
  <c r="F33" i="12"/>
  <c r="AL10" i="8"/>
  <c r="AD10" i="8" s="1"/>
  <c r="AE10" i="8" s="1"/>
  <c r="F32" i="32"/>
  <c r="F33" i="1"/>
  <c r="D14" i="9"/>
  <c r="D15" i="9" s="1"/>
  <c r="AL3" i="8"/>
  <c r="F33" i="13"/>
  <c r="AL11" i="8"/>
  <c r="AD11" i="8" s="1"/>
  <c r="AE11" i="8" s="1"/>
  <c r="F32" i="24"/>
  <c r="F32" i="28"/>
  <c r="F32" i="12"/>
  <c r="F33" i="38"/>
  <c r="AL35" i="8"/>
  <c r="AD35" i="8" s="1"/>
  <c r="AE35" i="8" s="1"/>
  <c r="F33" i="36"/>
  <c r="AL33" i="8"/>
  <c r="AD33" i="8" s="1"/>
  <c r="AE33" i="8" s="1"/>
  <c r="F33" i="22"/>
  <c r="AL19" i="8"/>
  <c r="AD19" i="8" s="1"/>
  <c r="AE19" i="8" s="1"/>
  <c r="F33" i="29"/>
  <c r="AL26" i="8"/>
  <c r="AD26" i="8" s="1"/>
  <c r="AE26" i="8" s="1"/>
  <c r="F33" i="40"/>
  <c r="AL37" i="8"/>
  <c r="AD37" i="8" s="1"/>
  <c r="AE37" i="8" s="1"/>
  <c r="F32" i="13"/>
  <c r="F33" i="17"/>
  <c r="AL15" i="8"/>
  <c r="AD15" i="8" s="1"/>
  <c r="AE15" i="8" s="1"/>
  <c r="F33" i="5"/>
  <c r="E14" i="9"/>
  <c r="F14" i="9" s="1"/>
  <c r="AL5" i="8"/>
  <c r="AD5" i="8" s="1"/>
  <c r="AE5" i="8" s="1"/>
  <c r="F32" i="22"/>
  <c r="F33" i="21"/>
  <c r="AL18" i="8"/>
  <c r="AD18" i="8" s="1"/>
  <c r="AE18" i="8" s="1"/>
  <c r="F33" i="7"/>
  <c r="AL7" i="8"/>
  <c r="AD7" i="8" s="1"/>
  <c r="AE7" i="8" s="1"/>
  <c r="F32" i="41"/>
  <c r="F32" i="16"/>
  <c r="F32" i="39"/>
  <c r="F32" i="17"/>
  <c r="F33" i="37"/>
  <c r="AL34" i="8"/>
  <c r="AD34" i="8" s="1"/>
  <c r="AE34" i="8" s="1"/>
  <c r="F33" i="25"/>
  <c r="AL22" i="8"/>
  <c r="AD22" i="8" s="1"/>
  <c r="AE22" i="8" s="1"/>
  <c r="F13" i="9"/>
  <c r="AJ2" i="8"/>
  <c r="AL2" i="8" l="1"/>
  <c r="AD3" i="8"/>
  <c r="AE3" i="8" s="1"/>
  <c r="E15" i="9"/>
  <c r="F15" i="9"/>
  <c r="G15" i="9" s="1"/>
  <c r="AK2" i="8" l="1"/>
  <c r="AD2" i="8"/>
  <c r="AE2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C2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名字とお名前の間は
一文字開けてください。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<sst xmlns="http://schemas.openxmlformats.org/spreadsheetml/2006/main" count="3562" uniqueCount="195">
  <si>
    <t>課題管理番号：</t>
    <rPh sb="0" eb="2">
      <t>カダイ</t>
    </rPh>
    <rPh sb="2" eb="4">
      <t>カンリ</t>
    </rPh>
    <rPh sb="4" eb="6">
      <t>バンゴウ</t>
    </rPh>
    <phoneticPr fontId="7"/>
  </si>
  <si>
    <t>AMED記入</t>
    <rPh sb="4" eb="6">
      <t>キニュウ</t>
    </rPh>
    <phoneticPr fontId="7"/>
  </si>
  <si>
    <t>実施機関名：</t>
    <rPh sb="0" eb="2">
      <t>ジッシ</t>
    </rPh>
    <rPh sb="2" eb="4">
      <t>キカン</t>
    </rPh>
    <rPh sb="4" eb="5">
      <t>メイ</t>
    </rPh>
    <phoneticPr fontId="7"/>
  </si>
  <si>
    <t>契約者（乙）住所：</t>
    <rPh sb="0" eb="3">
      <t>ケイヤクシャ</t>
    </rPh>
    <rPh sb="4" eb="5">
      <t>オツ</t>
    </rPh>
    <rPh sb="6" eb="8">
      <t>ジュウショ</t>
    </rPh>
    <phoneticPr fontId="7"/>
  </si>
  <si>
    <t>契約者（乙）肩書：</t>
    <rPh sb="0" eb="3">
      <t>ケイヤクシャ</t>
    </rPh>
    <rPh sb="4" eb="5">
      <t>オツ</t>
    </rPh>
    <rPh sb="6" eb="8">
      <t>カタガ</t>
    </rPh>
    <phoneticPr fontId="7"/>
  </si>
  <si>
    <t>契約者（乙）氏名：</t>
    <rPh sb="0" eb="3">
      <t>ケイヤクシャ</t>
    </rPh>
    <rPh sb="4" eb="5">
      <t>オツ</t>
    </rPh>
    <rPh sb="6" eb="8">
      <t>シメイ</t>
    </rPh>
    <phoneticPr fontId="7"/>
  </si>
  <si>
    <t>事業名：</t>
    <rPh sb="0" eb="2">
      <t>ジギョウ</t>
    </rPh>
    <rPh sb="2" eb="3">
      <t>メイ</t>
    </rPh>
    <phoneticPr fontId="7"/>
  </si>
  <si>
    <t>プログラム名：</t>
    <rPh sb="5" eb="6">
      <t>メイ</t>
    </rPh>
    <phoneticPr fontId="7"/>
  </si>
  <si>
    <t>研究開発課題名：</t>
    <rPh sb="0" eb="1">
      <t>ケン</t>
    </rPh>
    <rPh sb="1" eb="2">
      <t>キワム</t>
    </rPh>
    <rPh sb="2" eb="4">
      <t>カイハツ</t>
    </rPh>
    <rPh sb="4" eb="5">
      <t>カ</t>
    </rPh>
    <rPh sb="5" eb="6">
      <t>ダイ</t>
    </rPh>
    <rPh sb="6" eb="7">
      <t>ナ</t>
    </rPh>
    <phoneticPr fontId="7"/>
  </si>
  <si>
    <t>分担研究開発課題名：</t>
    <rPh sb="0" eb="2">
      <t>ブンタン</t>
    </rPh>
    <rPh sb="2" eb="4">
      <t>ケンキュウ</t>
    </rPh>
    <rPh sb="4" eb="6">
      <t>カイハツ</t>
    </rPh>
    <rPh sb="6" eb="8">
      <t>カダイ</t>
    </rPh>
    <rPh sb="8" eb="9">
      <t>メイ</t>
    </rPh>
    <phoneticPr fontId="7"/>
  </si>
  <si>
    <t>全研究開発実施期間：</t>
    <rPh sb="0" eb="1">
      <t>ゼン</t>
    </rPh>
    <rPh sb="1" eb="3">
      <t>ケンキュウ</t>
    </rPh>
    <rPh sb="3" eb="5">
      <t>カイハツ</t>
    </rPh>
    <rPh sb="5" eb="7">
      <t>ジッシ</t>
    </rPh>
    <rPh sb="7" eb="9">
      <t>キカン</t>
    </rPh>
    <phoneticPr fontId="7"/>
  </si>
  <si>
    <t>＜経費内訳＞</t>
    <rPh sb="1" eb="3">
      <t>ケイヒ</t>
    </rPh>
    <rPh sb="3" eb="5">
      <t>ウチワケ</t>
    </rPh>
    <phoneticPr fontId="7"/>
  </si>
  <si>
    <t>大項目</t>
    <rPh sb="0" eb="1">
      <t>ダイ</t>
    </rPh>
    <rPh sb="1" eb="2">
      <t>コウ</t>
    </rPh>
    <rPh sb="2" eb="3">
      <t>メ</t>
    </rPh>
    <phoneticPr fontId="7"/>
  </si>
  <si>
    <t>中項目</t>
    <rPh sb="0" eb="1">
      <t>ナカ</t>
    </rPh>
    <rPh sb="1" eb="2">
      <t>コウ</t>
    </rPh>
    <rPh sb="2" eb="3">
      <t>メ</t>
    </rPh>
    <phoneticPr fontId="7"/>
  </si>
  <si>
    <t>中項目計</t>
    <rPh sb="0" eb="1">
      <t>チュウ</t>
    </rPh>
    <rPh sb="1" eb="3">
      <t>コウモク</t>
    </rPh>
    <rPh sb="3" eb="4">
      <t>ケイ</t>
    </rPh>
    <phoneticPr fontId="7"/>
  </si>
  <si>
    <t>大項目計</t>
    <rPh sb="0" eb="3">
      <t>ダイコウモク</t>
    </rPh>
    <rPh sb="3" eb="4">
      <t>ケイ</t>
    </rPh>
    <phoneticPr fontId="7"/>
  </si>
  <si>
    <t>物品費</t>
    <rPh sb="0" eb="1">
      <t>モノ</t>
    </rPh>
    <rPh sb="1" eb="2">
      <t>シナ</t>
    </rPh>
    <rPh sb="2" eb="3">
      <t>ヒ</t>
    </rPh>
    <phoneticPr fontId="7"/>
  </si>
  <si>
    <t>設備備品費</t>
    <rPh sb="0" eb="2">
      <t>セツビ</t>
    </rPh>
    <rPh sb="2" eb="5">
      <t>ビヒンヒ</t>
    </rPh>
    <phoneticPr fontId="7"/>
  </si>
  <si>
    <t>消耗品費</t>
    <rPh sb="0" eb="3">
      <t>ショウモウヒン</t>
    </rPh>
    <rPh sb="3" eb="4">
      <t>ヒ</t>
    </rPh>
    <phoneticPr fontId="7"/>
  </si>
  <si>
    <t>旅費</t>
    <rPh sb="0" eb="1">
      <t>タビ</t>
    </rPh>
    <rPh sb="1" eb="2">
      <t>ヒ</t>
    </rPh>
    <phoneticPr fontId="7"/>
  </si>
  <si>
    <t>人件費・謝金</t>
    <rPh sb="0" eb="1">
      <t>ヒト</t>
    </rPh>
    <rPh sb="1" eb="2">
      <t>ケン</t>
    </rPh>
    <rPh sb="2" eb="3">
      <t>ヒ</t>
    </rPh>
    <rPh sb="4" eb="5">
      <t>シャ</t>
    </rPh>
    <rPh sb="5" eb="6">
      <t>カネ</t>
    </rPh>
    <phoneticPr fontId="7"/>
  </si>
  <si>
    <t>その他</t>
    <rPh sb="2" eb="3">
      <t>タ</t>
    </rPh>
    <phoneticPr fontId="7"/>
  </si>
  <si>
    <t>外注費</t>
    <rPh sb="0" eb="3">
      <t>ガイチュウヒ</t>
    </rPh>
    <phoneticPr fontId="7"/>
  </si>
  <si>
    <t>その他（消費税相当額）</t>
    <rPh sb="2" eb="3">
      <t>タ</t>
    </rPh>
    <rPh sb="4" eb="7">
      <t>ショウヒゼイ</t>
    </rPh>
    <rPh sb="7" eb="10">
      <t>ソウトウガク</t>
    </rPh>
    <phoneticPr fontId="7"/>
  </si>
  <si>
    <t>直接経費小計</t>
    <rPh sb="0" eb="2">
      <t>チョクセツ</t>
    </rPh>
    <rPh sb="2" eb="4">
      <t>ケイヒ</t>
    </rPh>
    <rPh sb="4" eb="6">
      <t>ショウケイ</t>
    </rPh>
    <phoneticPr fontId="7"/>
  </si>
  <si>
    <t>間接経費</t>
    <rPh sb="0" eb="2">
      <t>カンセツ</t>
    </rPh>
    <rPh sb="2" eb="4">
      <t>ケイヒ</t>
    </rPh>
    <phoneticPr fontId="7"/>
  </si>
  <si>
    <t>合　　　計</t>
    <rPh sb="0" eb="1">
      <t>ゴウ</t>
    </rPh>
    <rPh sb="4" eb="5">
      <t>ケイ</t>
    </rPh>
    <phoneticPr fontId="7"/>
  </si>
  <si>
    <t>氏名</t>
    <rPh sb="0" eb="1">
      <t>シ</t>
    </rPh>
    <rPh sb="1" eb="2">
      <t>メイ</t>
    </rPh>
    <phoneticPr fontId="7"/>
  </si>
  <si>
    <t>所属・役職</t>
    <rPh sb="0" eb="2">
      <t>ショゾク</t>
    </rPh>
    <rPh sb="3" eb="5">
      <t>ヤクショク</t>
    </rPh>
    <phoneticPr fontId="7"/>
  </si>
  <si>
    <t>郵便番号</t>
    <rPh sb="0" eb="2">
      <t>ユウビン</t>
    </rPh>
    <rPh sb="2" eb="4">
      <t>バンゴウ</t>
    </rPh>
    <phoneticPr fontId="7"/>
  </si>
  <si>
    <t>住所</t>
    <rPh sb="0" eb="2">
      <t>ジュウショ</t>
    </rPh>
    <phoneticPr fontId="7"/>
  </si>
  <si>
    <t>電話番号</t>
    <rPh sb="0" eb="2">
      <t>デンワ</t>
    </rPh>
    <rPh sb="2" eb="4">
      <t>バンゴウ</t>
    </rPh>
    <phoneticPr fontId="7"/>
  </si>
  <si>
    <t>FAX番号</t>
    <rPh sb="3" eb="5">
      <t>バンゴウ</t>
    </rPh>
    <phoneticPr fontId="7"/>
  </si>
  <si>
    <t>消費税の事業者確認</t>
    <rPh sb="0" eb="3">
      <t>ショウヒゼイ</t>
    </rPh>
    <rPh sb="4" eb="7">
      <t>ジギョウシャ</t>
    </rPh>
    <rPh sb="7" eb="9">
      <t>カクニン</t>
    </rPh>
    <phoneticPr fontId="7"/>
  </si>
  <si>
    <t>必ず選択してください</t>
  </si>
  <si>
    <t>No.</t>
    <phoneticPr fontId="13"/>
  </si>
  <si>
    <t>課題管理番号</t>
    <rPh sb="0" eb="2">
      <t>カダイ</t>
    </rPh>
    <rPh sb="2" eb="4">
      <t>カンリ</t>
    </rPh>
    <rPh sb="4" eb="6">
      <t>バンゴウ</t>
    </rPh>
    <phoneticPr fontId="13"/>
  </si>
  <si>
    <t>契約番号</t>
    <rPh sb="0" eb="2">
      <t>ケイヤク</t>
    </rPh>
    <rPh sb="2" eb="4">
      <t>バンゴウ</t>
    </rPh>
    <phoneticPr fontId="13"/>
  </si>
  <si>
    <t>文書番号種別</t>
    <rPh sb="0" eb="2">
      <t>ブンショ</t>
    </rPh>
    <rPh sb="2" eb="4">
      <t>バンゴウ</t>
    </rPh>
    <rPh sb="4" eb="6">
      <t>シュベツ</t>
    </rPh>
    <phoneticPr fontId="13"/>
  </si>
  <si>
    <t>文書番号</t>
    <rPh sb="0" eb="2">
      <t>ブンショ</t>
    </rPh>
    <rPh sb="2" eb="4">
      <t>バンゴウ</t>
    </rPh>
    <phoneticPr fontId="13"/>
  </si>
  <si>
    <t>委託先機関名</t>
    <rPh sb="0" eb="3">
      <t>イタクサキ</t>
    </rPh>
    <rPh sb="3" eb="6">
      <t>キカンメイ</t>
    </rPh>
    <phoneticPr fontId="13"/>
  </si>
  <si>
    <t>事業名</t>
    <rPh sb="0" eb="2">
      <t>ジギョウ</t>
    </rPh>
    <rPh sb="2" eb="3">
      <t>メイ</t>
    </rPh>
    <phoneticPr fontId="13"/>
  </si>
  <si>
    <t>プログラム名</t>
    <rPh sb="5" eb="6">
      <t>メイ</t>
    </rPh>
    <phoneticPr fontId="13"/>
  </si>
  <si>
    <t>大学等又は企業等</t>
    <rPh sb="0" eb="3">
      <t>ダイガクトウ</t>
    </rPh>
    <rPh sb="3" eb="4">
      <t>マタ</t>
    </rPh>
    <rPh sb="5" eb="7">
      <t>キギョウ</t>
    </rPh>
    <rPh sb="7" eb="8">
      <t>トウ</t>
    </rPh>
    <phoneticPr fontId="13"/>
  </si>
  <si>
    <t>研究開発課題名</t>
    <rPh sb="0" eb="2">
      <t>ケンキュウ</t>
    </rPh>
    <rPh sb="2" eb="4">
      <t>カイハツ</t>
    </rPh>
    <rPh sb="4" eb="6">
      <t>カダイ</t>
    </rPh>
    <rPh sb="6" eb="7">
      <t>メイ</t>
    </rPh>
    <phoneticPr fontId="13"/>
  </si>
  <si>
    <t>e-Rad課題ID番号</t>
    <phoneticPr fontId="13"/>
  </si>
  <si>
    <t>研究開発担当者氏名①</t>
    <rPh sb="0" eb="2">
      <t>ケンキュウ</t>
    </rPh>
    <rPh sb="2" eb="4">
      <t>カイハツ</t>
    </rPh>
    <rPh sb="4" eb="7">
      <t>タントウシャ</t>
    </rPh>
    <rPh sb="7" eb="9">
      <t>シメイ</t>
    </rPh>
    <phoneticPr fontId="13"/>
  </si>
  <si>
    <t>研究開発担当者E-mail</t>
    <rPh sb="0" eb="2">
      <t>ケンキュウ</t>
    </rPh>
    <rPh sb="2" eb="4">
      <t>カイハツ</t>
    </rPh>
    <phoneticPr fontId="13"/>
  </si>
  <si>
    <t>研究開発担当
事務連絡担当者E-mail</t>
    <rPh sb="0" eb="2">
      <t>ケンキュウ</t>
    </rPh>
    <rPh sb="2" eb="4">
      <t>カイハツ</t>
    </rPh>
    <rPh sb="4" eb="6">
      <t>タントウ</t>
    </rPh>
    <rPh sb="7" eb="9">
      <t>ジム</t>
    </rPh>
    <rPh sb="9" eb="11">
      <t>レンラク</t>
    </rPh>
    <rPh sb="11" eb="14">
      <t>タントウシャ</t>
    </rPh>
    <phoneticPr fontId="13"/>
  </si>
  <si>
    <t>全研究開発実施
開始日</t>
    <rPh sb="0" eb="1">
      <t>ゼン</t>
    </rPh>
    <rPh sb="1" eb="3">
      <t>ケンキュウ</t>
    </rPh>
    <rPh sb="3" eb="5">
      <t>カイハツ</t>
    </rPh>
    <rPh sb="5" eb="7">
      <t>ジッシ</t>
    </rPh>
    <rPh sb="8" eb="11">
      <t>カイシビ</t>
    </rPh>
    <phoneticPr fontId="13"/>
  </si>
  <si>
    <t>全研究開発実施
終了予定日</t>
    <rPh sb="0" eb="1">
      <t>ゼン</t>
    </rPh>
    <rPh sb="1" eb="3">
      <t>ケンキュウ</t>
    </rPh>
    <rPh sb="3" eb="5">
      <t>カイハツ</t>
    </rPh>
    <rPh sb="5" eb="7">
      <t>ジッシ</t>
    </rPh>
    <rPh sb="8" eb="10">
      <t>シュウリョウ</t>
    </rPh>
    <rPh sb="10" eb="13">
      <t>ヨテイビ</t>
    </rPh>
    <phoneticPr fontId="13"/>
  </si>
  <si>
    <t>消費税額</t>
    <rPh sb="0" eb="3">
      <t>ショウヒゼイ</t>
    </rPh>
    <rPh sb="3" eb="4">
      <t>ガク</t>
    </rPh>
    <phoneticPr fontId="13"/>
  </si>
  <si>
    <t>契約者（乙）(署名欄)
住　　所</t>
    <rPh sb="0" eb="2">
      <t>ケイヤク</t>
    </rPh>
    <rPh sb="2" eb="3">
      <t>シャ</t>
    </rPh>
    <rPh sb="4" eb="5">
      <t>オツ</t>
    </rPh>
    <rPh sb="7" eb="9">
      <t>ショメイ</t>
    </rPh>
    <rPh sb="9" eb="10">
      <t>ラン</t>
    </rPh>
    <rPh sb="12" eb="13">
      <t>ジュウ</t>
    </rPh>
    <rPh sb="15" eb="16">
      <t>ショ</t>
    </rPh>
    <phoneticPr fontId="13"/>
  </si>
  <si>
    <t>契約者（乙）肩書</t>
    <rPh sb="0" eb="3">
      <t>ケイヤクシャ</t>
    </rPh>
    <rPh sb="6" eb="8">
      <t>カタガ</t>
    </rPh>
    <phoneticPr fontId="13"/>
  </si>
  <si>
    <t>契約者（乙）氏名</t>
    <rPh sb="0" eb="3">
      <t>ケイヤクシャ</t>
    </rPh>
    <rPh sb="6" eb="8">
      <t>シメイ</t>
    </rPh>
    <phoneticPr fontId="13"/>
  </si>
  <si>
    <t>物品費</t>
    <rPh sb="0" eb="2">
      <t>ブッピン</t>
    </rPh>
    <rPh sb="2" eb="3">
      <t>ヒ</t>
    </rPh>
    <phoneticPr fontId="13"/>
  </si>
  <si>
    <t>旅費</t>
    <rPh sb="0" eb="2">
      <t>リョヒ</t>
    </rPh>
    <phoneticPr fontId="13"/>
  </si>
  <si>
    <t>人件費・謝金</t>
    <rPh sb="0" eb="3">
      <t>ジンケンヒ</t>
    </rPh>
    <rPh sb="4" eb="6">
      <t>シャキン</t>
    </rPh>
    <phoneticPr fontId="13"/>
  </si>
  <si>
    <t>その他</t>
    <rPh sb="2" eb="3">
      <t>タ</t>
    </rPh>
    <phoneticPr fontId="13"/>
  </si>
  <si>
    <t>直接経費計</t>
    <rPh sb="0" eb="2">
      <t>チョクセツ</t>
    </rPh>
    <rPh sb="2" eb="4">
      <t>ケイヒ</t>
    </rPh>
    <rPh sb="4" eb="5">
      <t>ケイ</t>
    </rPh>
    <phoneticPr fontId="7"/>
  </si>
  <si>
    <t>間接経費
割合
（%）</t>
    <rPh sb="0" eb="2">
      <t>カンセツ</t>
    </rPh>
    <rPh sb="2" eb="4">
      <t>ケイヒ</t>
    </rPh>
    <rPh sb="5" eb="7">
      <t>ワリアイ</t>
    </rPh>
    <phoneticPr fontId="13"/>
  </si>
  <si>
    <t>間接経費</t>
    <rPh sb="0" eb="2">
      <t>カンセツ</t>
    </rPh>
    <rPh sb="2" eb="4">
      <t>ケイヒ</t>
    </rPh>
    <phoneticPr fontId="13"/>
  </si>
  <si>
    <t>当年度目的</t>
    <rPh sb="0" eb="3">
      <t>トウネンド</t>
    </rPh>
    <rPh sb="3" eb="5">
      <t>モクテキ</t>
    </rPh>
    <phoneticPr fontId="13"/>
  </si>
  <si>
    <t>契約担当窓口
郵便番号</t>
    <rPh sb="0" eb="2">
      <t>ケイヤク</t>
    </rPh>
    <rPh sb="2" eb="4">
      <t>タントウ</t>
    </rPh>
    <rPh sb="4" eb="6">
      <t>マドグチ</t>
    </rPh>
    <rPh sb="7" eb="9">
      <t>ユウビン</t>
    </rPh>
    <rPh sb="9" eb="11">
      <t>バンゴウ</t>
    </rPh>
    <phoneticPr fontId="13"/>
  </si>
  <si>
    <t>契約担当窓口
住　所</t>
    <rPh sb="0" eb="2">
      <t>ケイヤク</t>
    </rPh>
    <rPh sb="2" eb="4">
      <t>タントウ</t>
    </rPh>
    <rPh sb="4" eb="6">
      <t>マドグチ</t>
    </rPh>
    <rPh sb="7" eb="8">
      <t>ジュウ</t>
    </rPh>
    <rPh sb="9" eb="10">
      <t>ショ</t>
    </rPh>
    <phoneticPr fontId="13"/>
  </si>
  <si>
    <t>契約担当者所属</t>
    <rPh sb="0" eb="2">
      <t>ケイヤク</t>
    </rPh>
    <rPh sb="2" eb="4">
      <t>タントウ</t>
    </rPh>
    <rPh sb="4" eb="5">
      <t>シャ</t>
    </rPh>
    <rPh sb="5" eb="7">
      <t>ショゾク</t>
    </rPh>
    <phoneticPr fontId="13"/>
  </si>
  <si>
    <t>契約担当者氏名</t>
    <rPh sb="0" eb="2">
      <t>ケイヤク</t>
    </rPh>
    <rPh sb="2" eb="5">
      <t>タントウシャ</t>
    </rPh>
    <rPh sb="5" eb="7">
      <t>シメイ</t>
    </rPh>
    <phoneticPr fontId="13"/>
  </si>
  <si>
    <t>電話</t>
    <rPh sb="0" eb="2">
      <t>デンワ</t>
    </rPh>
    <phoneticPr fontId="13"/>
  </si>
  <si>
    <t>FAX</t>
    <phoneticPr fontId="13"/>
  </si>
  <si>
    <t>契約担当者E-mail</t>
    <rPh sb="0" eb="2">
      <t>ケイヤク</t>
    </rPh>
    <rPh sb="2" eb="5">
      <t>タントウシャ</t>
    </rPh>
    <phoneticPr fontId="13"/>
  </si>
  <si>
    <t>経理担当窓口
郵便番号</t>
    <rPh sb="0" eb="2">
      <t>ケイリ</t>
    </rPh>
    <rPh sb="2" eb="4">
      <t>タントウ</t>
    </rPh>
    <rPh sb="4" eb="6">
      <t>マドグチ</t>
    </rPh>
    <rPh sb="7" eb="9">
      <t>ユウビン</t>
    </rPh>
    <rPh sb="9" eb="11">
      <t>バンゴウ</t>
    </rPh>
    <phoneticPr fontId="13"/>
  </si>
  <si>
    <t>経理担当窓口
住　所</t>
    <rPh sb="0" eb="2">
      <t>ケイリ</t>
    </rPh>
    <rPh sb="2" eb="4">
      <t>タントウ</t>
    </rPh>
    <rPh sb="4" eb="6">
      <t>マドグチ</t>
    </rPh>
    <rPh sb="7" eb="8">
      <t>ジュウ</t>
    </rPh>
    <rPh sb="9" eb="10">
      <t>ショ</t>
    </rPh>
    <phoneticPr fontId="13"/>
  </si>
  <si>
    <t>経理担当者所属</t>
    <rPh sb="0" eb="2">
      <t>ケイリ</t>
    </rPh>
    <rPh sb="2" eb="4">
      <t>タントウ</t>
    </rPh>
    <rPh sb="4" eb="5">
      <t>シャ</t>
    </rPh>
    <rPh sb="5" eb="7">
      <t>ショゾク</t>
    </rPh>
    <phoneticPr fontId="13"/>
  </si>
  <si>
    <t>経理担当者氏名</t>
    <rPh sb="0" eb="2">
      <t>ケイリ</t>
    </rPh>
    <rPh sb="2" eb="5">
      <t>タントウシャ</t>
    </rPh>
    <rPh sb="5" eb="7">
      <t>シメイ</t>
    </rPh>
    <phoneticPr fontId="13"/>
  </si>
  <si>
    <t>経理担当者E-mail</t>
    <rPh sb="0" eb="2">
      <t>ケイリ</t>
    </rPh>
    <rPh sb="2" eb="5">
      <t>タントウシャ</t>
    </rPh>
    <phoneticPr fontId="13"/>
  </si>
  <si>
    <t>知財担当者所属・役職</t>
    <rPh sb="0" eb="2">
      <t>チザイ</t>
    </rPh>
    <rPh sb="2" eb="5">
      <t>タントウシャ</t>
    </rPh>
    <rPh sb="5" eb="7">
      <t>ショゾク</t>
    </rPh>
    <rPh sb="8" eb="10">
      <t>ヤクショク</t>
    </rPh>
    <phoneticPr fontId="13"/>
  </si>
  <si>
    <t>知財担当者氏名</t>
    <rPh sb="0" eb="2">
      <t>チザイ</t>
    </rPh>
    <rPh sb="2" eb="5">
      <t>タントウシャ</t>
    </rPh>
    <rPh sb="5" eb="7">
      <t>シメイ</t>
    </rPh>
    <phoneticPr fontId="13"/>
  </si>
  <si>
    <t>知財担当者E-mail</t>
    <rPh sb="0" eb="2">
      <t>チザイ</t>
    </rPh>
    <rPh sb="2" eb="5">
      <t>タントウシャ</t>
    </rPh>
    <phoneticPr fontId="13"/>
  </si>
  <si>
    <t>備考</t>
    <rPh sb="0" eb="2">
      <t>ビコウ</t>
    </rPh>
    <phoneticPr fontId="13"/>
  </si>
  <si>
    <t>（単位：円）</t>
  </si>
  <si>
    <t>大項目</t>
  </si>
  <si>
    <t>中項目</t>
  </si>
  <si>
    <t>中項目計</t>
  </si>
  <si>
    <t>大項目計</t>
  </si>
  <si>
    <t>(直接契約分)</t>
  </si>
  <si>
    <t>(再委託分)</t>
  </si>
  <si>
    <t>直接経費</t>
  </si>
  <si>
    <t>物品費</t>
  </si>
  <si>
    <t>設備備品費</t>
  </si>
  <si>
    <t>消耗品費</t>
  </si>
  <si>
    <t>旅費</t>
  </si>
  <si>
    <t>人件費・謝金</t>
  </si>
  <si>
    <t>人件費</t>
  </si>
  <si>
    <t>謝金</t>
  </si>
  <si>
    <t>その他</t>
  </si>
  <si>
    <t>外注費</t>
  </si>
  <si>
    <t>直接経費小計</t>
  </si>
  <si>
    <t>合計</t>
  </si>
  <si>
    <t>１．委託研究開発費</t>
    <phoneticPr fontId="7"/>
  </si>
  <si>
    <t>その他
（消費税相当額）</t>
    <phoneticPr fontId="7"/>
  </si>
  <si>
    <t>契約締結日：</t>
    <rPh sb="0" eb="2">
      <t>ケイヤク</t>
    </rPh>
    <rPh sb="2" eb="4">
      <t>テイケツ</t>
    </rPh>
    <rPh sb="4" eb="5">
      <t>ビ</t>
    </rPh>
    <phoneticPr fontId="7"/>
  </si>
  <si>
    <t>研究開発担当
事務連絡担当者氏名</t>
    <rPh sb="0" eb="2">
      <t>ケンキュウ</t>
    </rPh>
    <rPh sb="2" eb="4">
      <t>カイハツ</t>
    </rPh>
    <rPh sb="4" eb="6">
      <t>タントウ</t>
    </rPh>
    <rPh sb="7" eb="9">
      <t>ジム</t>
    </rPh>
    <rPh sb="9" eb="11">
      <t>レンラク</t>
    </rPh>
    <rPh sb="11" eb="14">
      <t>タントウシャ</t>
    </rPh>
    <rPh sb="14" eb="16">
      <t>シメイ</t>
    </rPh>
    <phoneticPr fontId="13"/>
  </si>
  <si>
    <t>契約締結日</t>
    <rPh sb="0" eb="2">
      <t>ケイヤク</t>
    </rPh>
    <rPh sb="2" eb="4">
      <t>テイケツ</t>
    </rPh>
    <rPh sb="4" eb="5">
      <t>ビ</t>
    </rPh>
    <phoneticPr fontId="7"/>
  </si>
  <si>
    <t>再委託</t>
    <rPh sb="0" eb="3">
      <t>サイイタク</t>
    </rPh>
    <phoneticPr fontId="6"/>
  </si>
  <si>
    <t>大学等／企業等の区分：</t>
    <rPh sb="0" eb="3">
      <t>ダイガクトウ</t>
    </rPh>
    <rPh sb="4" eb="6">
      <t>キギョウ</t>
    </rPh>
    <rPh sb="6" eb="7">
      <t>トウ</t>
    </rPh>
    <rPh sb="8" eb="10">
      <t>クブン</t>
    </rPh>
    <phoneticPr fontId="7"/>
  </si>
  <si>
    <t>間接経費</t>
    <phoneticPr fontId="7"/>
  </si>
  <si>
    <t>AMED記入</t>
    <rPh sb="4" eb="6">
      <t>キニュウ</t>
    </rPh>
    <phoneticPr fontId="13"/>
  </si>
  <si>
    <t>代表機関合計</t>
    <rPh sb="0" eb="2">
      <t>ダイヒョウ</t>
    </rPh>
    <rPh sb="2" eb="4">
      <t>キカン</t>
    </rPh>
    <rPh sb="4" eb="6">
      <t>ゴウケイ</t>
    </rPh>
    <phoneticPr fontId="6"/>
  </si>
  <si>
    <t>代表機関分単独</t>
    <rPh sb="0" eb="2">
      <t>ダイヒョウ</t>
    </rPh>
    <rPh sb="2" eb="4">
      <t>キカン</t>
    </rPh>
    <rPh sb="4" eb="5">
      <t>ブン</t>
    </rPh>
    <rPh sb="5" eb="7">
      <t>タンドク</t>
    </rPh>
    <phoneticPr fontId="6"/>
  </si>
  <si>
    <t>代表</t>
    <rPh sb="0" eb="2">
      <t>ダイヒョウ</t>
    </rPh>
    <phoneticPr fontId="6"/>
  </si>
  <si>
    <t>合計</t>
    <rPh sb="0" eb="2">
      <t>ゴウケイ</t>
    </rPh>
    <phoneticPr fontId="6"/>
  </si>
  <si>
    <t>←各シートの委託費合計と、本表の合計が合致しない場合、エラーと表示されます。</t>
    <rPh sb="1" eb="2">
      <t>カク</t>
    </rPh>
    <rPh sb="6" eb="9">
      <t>イタクヒ</t>
    </rPh>
    <rPh sb="9" eb="11">
      <t>ゴウケイ</t>
    </rPh>
    <rPh sb="13" eb="14">
      <t>ホン</t>
    </rPh>
    <rPh sb="14" eb="15">
      <t>ヒョウ</t>
    </rPh>
    <rPh sb="16" eb="18">
      <t>ゴウケイ</t>
    </rPh>
    <rPh sb="19" eb="21">
      <t>ガッチ</t>
    </rPh>
    <rPh sb="24" eb="26">
      <t>バアイ</t>
    </rPh>
    <rPh sb="31" eb="33">
      <t>ヒョウジ</t>
    </rPh>
    <phoneticPr fontId="6"/>
  </si>
  <si>
    <t>研究倫理教育責任者
所属部署・役職</t>
    <rPh sb="0" eb="2">
      <t>ケンキュウ</t>
    </rPh>
    <rPh sb="2" eb="4">
      <t>リンリ</t>
    </rPh>
    <rPh sb="4" eb="6">
      <t>キョウイク</t>
    </rPh>
    <rPh sb="6" eb="9">
      <t>セキニンシャ</t>
    </rPh>
    <rPh sb="10" eb="12">
      <t>ショゾク</t>
    </rPh>
    <rPh sb="12" eb="14">
      <t>ブショ</t>
    </rPh>
    <rPh sb="15" eb="17">
      <t>ヤクショク</t>
    </rPh>
    <phoneticPr fontId="13"/>
  </si>
  <si>
    <t>研究倫理教育責任者
氏名</t>
    <rPh sb="0" eb="2">
      <t>ケンキュウ</t>
    </rPh>
    <rPh sb="2" eb="4">
      <t>リンリ</t>
    </rPh>
    <rPh sb="4" eb="6">
      <t>キョウイク</t>
    </rPh>
    <rPh sb="6" eb="9">
      <t>セキニンシャ</t>
    </rPh>
    <rPh sb="10" eb="12">
      <t>シメイ</t>
    </rPh>
    <phoneticPr fontId="13"/>
  </si>
  <si>
    <t>FAX</t>
    <phoneticPr fontId="13"/>
  </si>
  <si>
    <t>研究倫理教育責任者E-mail</t>
    <phoneticPr fontId="13"/>
  </si>
  <si>
    <t>コンプライアンス推進責任者
所属部署・役職</t>
    <rPh sb="8" eb="10">
      <t>スイシン</t>
    </rPh>
    <rPh sb="10" eb="13">
      <t>セキニンシャ</t>
    </rPh>
    <rPh sb="14" eb="16">
      <t>ショゾク</t>
    </rPh>
    <rPh sb="16" eb="18">
      <t>ブショ</t>
    </rPh>
    <rPh sb="19" eb="21">
      <t>ヤクショク</t>
    </rPh>
    <phoneticPr fontId="13"/>
  </si>
  <si>
    <t>コンプライアンス推進責任者氏名</t>
    <rPh sb="8" eb="10">
      <t>スイシン</t>
    </rPh>
    <rPh sb="10" eb="13">
      <t>セキニンシャ</t>
    </rPh>
    <rPh sb="13" eb="15">
      <t>シメイ</t>
    </rPh>
    <phoneticPr fontId="13"/>
  </si>
  <si>
    <t>コンプライアンス推進責任者E-mail</t>
    <rPh sb="8" eb="10">
      <t>スイシン</t>
    </rPh>
    <rPh sb="10" eb="13">
      <t>セキニンシャ</t>
    </rPh>
    <phoneticPr fontId="13"/>
  </si>
  <si>
    <t>選択してください</t>
  </si>
  <si>
    <t>～</t>
    <phoneticPr fontId="7"/>
  </si>
  <si>
    <t>当年度委託期間：</t>
    <rPh sb="0" eb="3">
      <t>トウネンド</t>
    </rPh>
    <rPh sb="3" eb="5">
      <t>イタク</t>
    </rPh>
    <rPh sb="5" eb="7">
      <t>キカン</t>
    </rPh>
    <phoneticPr fontId="7"/>
  </si>
  <si>
    <t>直接経費の</t>
    <phoneticPr fontId="7"/>
  </si>
  <si>
    <t>％</t>
    <phoneticPr fontId="7"/>
  </si>
  <si>
    <r>
      <t>契約担当者　　</t>
    </r>
    <r>
      <rPr>
        <sz val="12"/>
        <rFont val="ＭＳ 明朝"/>
        <family val="1"/>
        <charset val="128"/>
      </rPr>
      <t>お問い合わせする際のご担当者様を記入してください。</t>
    </r>
    <rPh sb="0" eb="2">
      <t>ケイヤク</t>
    </rPh>
    <rPh sb="2" eb="5">
      <t>タントウシャ</t>
    </rPh>
    <rPh sb="8" eb="9">
      <t>ト</t>
    </rPh>
    <rPh sb="10" eb="11">
      <t>ア</t>
    </rPh>
    <rPh sb="15" eb="16">
      <t>サイ</t>
    </rPh>
    <rPh sb="18" eb="21">
      <t>タントウシャ</t>
    </rPh>
    <rPh sb="21" eb="22">
      <t>サマ</t>
    </rPh>
    <rPh sb="23" eb="25">
      <t>キニュウ</t>
    </rPh>
    <phoneticPr fontId="7"/>
  </si>
  <si>
    <t>E-mailアドレス</t>
    <phoneticPr fontId="7"/>
  </si>
  <si>
    <r>
      <t>経理担当者　　</t>
    </r>
    <r>
      <rPr>
        <sz val="12"/>
        <rFont val="ＭＳ 明朝"/>
        <family val="1"/>
        <charset val="128"/>
      </rPr>
      <t>お問い合わせする際のご担当者様を記入してください。</t>
    </r>
    <rPh sb="0" eb="2">
      <t>ケイリ</t>
    </rPh>
    <rPh sb="2" eb="5">
      <t>タントウシャ</t>
    </rPh>
    <rPh sb="8" eb="9">
      <t>ト</t>
    </rPh>
    <rPh sb="10" eb="11">
      <t>ア</t>
    </rPh>
    <rPh sb="15" eb="16">
      <t>サイ</t>
    </rPh>
    <rPh sb="18" eb="21">
      <t>タントウシャ</t>
    </rPh>
    <rPh sb="21" eb="22">
      <t>サマ</t>
    </rPh>
    <rPh sb="23" eb="25">
      <t>キニュウ</t>
    </rPh>
    <phoneticPr fontId="7"/>
  </si>
  <si>
    <r>
      <t>知財担当者　　</t>
    </r>
    <r>
      <rPr>
        <sz val="12"/>
        <rFont val="ＭＳ 明朝"/>
        <family val="1"/>
        <charset val="128"/>
      </rPr>
      <t>お問い合わせする際のご担当者様を記入してください。</t>
    </r>
    <rPh sb="0" eb="2">
      <t>チザイ</t>
    </rPh>
    <rPh sb="2" eb="5">
      <t>タントウシャ</t>
    </rPh>
    <rPh sb="8" eb="9">
      <t>ト</t>
    </rPh>
    <rPh sb="10" eb="11">
      <t>ア</t>
    </rPh>
    <rPh sb="15" eb="16">
      <t>サイ</t>
    </rPh>
    <rPh sb="18" eb="21">
      <t>タントウシャ</t>
    </rPh>
    <rPh sb="21" eb="22">
      <t>サマ</t>
    </rPh>
    <rPh sb="23" eb="25">
      <t>キニュウ</t>
    </rPh>
    <phoneticPr fontId="7"/>
  </si>
  <si>
    <t>研究倫理教育責任者</t>
    <rPh sb="0" eb="2">
      <t>ケンキュウ</t>
    </rPh>
    <rPh sb="2" eb="4">
      <t>リンリ</t>
    </rPh>
    <rPh sb="4" eb="6">
      <t>キョウイク</t>
    </rPh>
    <rPh sb="6" eb="9">
      <t>セキニンシャ</t>
    </rPh>
    <phoneticPr fontId="7"/>
  </si>
  <si>
    <t>コンプライアンス推進責任者</t>
    <rPh sb="8" eb="10">
      <t>スイシン</t>
    </rPh>
    <rPh sb="10" eb="13">
      <t>セキニンシャ</t>
    </rPh>
    <phoneticPr fontId="7"/>
  </si>
  <si>
    <t>旅費</t>
    <phoneticPr fontId="7"/>
  </si>
  <si>
    <t>再委託1</t>
    <rPh sb="0" eb="3">
      <t>サイイタク</t>
    </rPh>
    <phoneticPr fontId="6"/>
  </si>
  <si>
    <t>再委託2</t>
    <rPh sb="0" eb="3">
      <t>サイイタク</t>
    </rPh>
    <phoneticPr fontId="6"/>
  </si>
  <si>
    <t>再委託3</t>
    <rPh sb="0" eb="3">
      <t>サイイタク</t>
    </rPh>
    <phoneticPr fontId="6"/>
  </si>
  <si>
    <t>再委託4</t>
    <rPh sb="0" eb="3">
      <t>サイイタク</t>
    </rPh>
    <phoneticPr fontId="6"/>
  </si>
  <si>
    <t>再委託5</t>
    <rPh sb="0" eb="3">
      <t>サイイタク</t>
    </rPh>
    <phoneticPr fontId="6"/>
  </si>
  <si>
    <t>再委託6</t>
    <rPh sb="0" eb="3">
      <t>サイイタク</t>
    </rPh>
    <phoneticPr fontId="6"/>
  </si>
  <si>
    <t>再委託7</t>
    <rPh sb="0" eb="3">
      <t>サイイタク</t>
    </rPh>
    <phoneticPr fontId="6"/>
  </si>
  <si>
    <t>再委託8</t>
    <rPh sb="0" eb="3">
      <t>サイイタク</t>
    </rPh>
    <phoneticPr fontId="6"/>
  </si>
  <si>
    <t>再委託9</t>
    <rPh sb="0" eb="3">
      <t>サイイタク</t>
    </rPh>
    <phoneticPr fontId="6"/>
  </si>
  <si>
    <t>再委託10</t>
    <rPh sb="0" eb="3">
      <t>サイイタク</t>
    </rPh>
    <phoneticPr fontId="6"/>
  </si>
  <si>
    <t>再委託11</t>
    <rPh sb="0" eb="3">
      <t>サイイタク</t>
    </rPh>
    <phoneticPr fontId="6"/>
  </si>
  <si>
    <t>再委託12</t>
    <rPh sb="0" eb="3">
      <t>サイイタク</t>
    </rPh>
    <phoneticPr fontId="6"/>
  </si>
  <si>
    <t>再委託13</t>
    <rPh sb="0" eb="3">
      <t>サイイタク</t>
    </rPh>
    <phoneticPr fontId="6"/>
  </si>
  <si>
    <t>再委託14</t>
    <rPh sb="0" eb="3">
      <t>サイイタク</t>
    </rPh>
    <phoneticPr fontId="6"/>
  </si>
  <si>
    <t>再委託15</t>
    <rPh sb="0" eb="3">
      <t>サイイタク</t>
    </rPh>
    <phoneticPr fontId="6"/>
  </si>
  <si>
    <t>再委託16</t>
    <rPh sb="0" eb="3">
      <t>サイイタク</t>
    </rPh>
    <phoneticPr fontId="6"/>
  </si>
  <si>
    <t>再委託17</t>
    <rPh sb="0" eb="3">
      <t>サイイタク</t>
    </rPh>
    <phoneticPr fontId="6"/>
  </si>
  <si>
    <t>再委託18</t>
    <rPh sb="0" eb="3">
      <t>サイイタク</t>
    </rPh>
    <phoneticPr fontId="6"/>
  </si>
  <si>
    <t>再委託19</t>
    <rPh sb="0" eb="3">
      <t>サイイタク</t>
    </rPh>
    <phoneticPr fontId="6"/>
  </si>
  <si>
    <t>再委託20</t>
    <rPh sb="0" eb="3">
      <t>サイイタク</t>
    </rPh>
    <phoneticPr fontId="6"/>
  </si>
  <si>
    <t>再委託21</t>
    <rPh sb="0" eb="3">
      <t>サイイタク</t>
    </rPh>
    <phoneticPr fontId="6"/>
  </si>
  <si>
    <t>再委託22</t>
    <rPh sb="0" eb="3">
      <t>サイイタク</t>
    </rPh>
    <phoneticPr fontId="6"/>
  </si>
  <si>
    <t>再委託23</t>
    <rPh sb="0" eb="3">
      <t>サイイタク</t>
    </rPh>
    <phoneticPr fontId="6"/>
  </si>
  <si>
    <t>再委託24</t>
    <rPh sb="0" eb="3">
      <t>サイイタク</t>
    </rPh>
    <phoneticPr fontId="6"/>
  </si>
  <si>
    <t>再委託25</t>
    <rPh sb="0" eb="3">
      <t>サイイタク</t>
    </rPh>
    <phoneticPr fontId="6"/>
  </si>
  <si>
    <t>再委託26</t>
    <rPh sb="0" eb="3">
      <t>サイイタク</t>
    </rPh>
    <phoneticPr fontId="6"/>
  </si>
  <si>
    <t>再委託27</t>
    <rPh sb="0" eb="3">
      <t>サイイタク</t>
    </rPh>
    <phoneticPr fontId="6"/>
  </si>
  <si>
    <t>再委託28</t>
    <rPh sb="0" eb="3">
      <t>サイイタク</t>
    </rPh>
    <phoneticPr fontId="6"/>
  </si>
  <si>
    <t>再委託29</t>
    <rPh sb="0" eb="3">
      <t>サイイタク</t>
    </rPh>
    <phoneticPr fontId="6"/>
  </si>
  <si>
    <t>再委託30</t>
    <rPh sb="0" eb="3">
      <t>サイイタク</t>
    </rPh>
    <phoneticPr fontId="6"/>
  </si>
  <si>
    <t>人件費</t>
    <phoneticPr fontId="7"/>
  </si>
  <si>
    <t>謝金</t>
    <phoneticPr fontId="7"/>
  </si>
  <si>
    <t>（単位：円）</t>
    <phoneticPr fontId="7"/>
  </si>
  <si>
    <t>再委託31</t>
    <rPh sb="0" eb="3">
      <t>サイイタク</t>
    </rPh>
    <phoneticPr fontId="6"/>
  </si>
  <si>
    <t>再委託32</t>
    <rPh sb="0" eb="3">
      <t>サイイタク</t>
    </rPh>
    <phoneticPr fontId="6"/>
  </si>
  <si>
    <t>再委託33</t>
    <rPh sb="0" eb="3">
      <t>サイイタク</t>
    </rPh>
    <phoneticPr fontId="6"/>
  </si>
  <si>
    <t>再委託34</t>
    <rPh sb="0" eb="3">
      <t>サイイタク</t>
    </rPh>
    <phoneticPr fontId="6"/>
  </si>
  <si>
    <t>再委託35</t>
    <rPh sb="0" eb="3">
      <t>サイイタク</t>
    </rPh>
    <phoneticPr fontId="6"/>
  </si>
  <si>
    <t>研究開発担当者名：</t>
    <rPh sb="0" eb="2">
      <t>ケンキュウ</t>
    </rPh>
    <rPh sb="2" eb="4">
      <t>カイハツ</t>
    </rPh>
    <rPh sb="4" eb="7">
      <t>タントウシャ</t>
    </rPh>
    <rPh sb="7" eb="8">
      <t>メイ</t>
    </rPh>
    <phoneticPr fontId="7"/>
  </si>
  <si>
    <t>研究開発担当者E-mailアドレス：</t>
    <rPh sb="0" eb="2">
      <t>ケンキュウ</t>
    </rPh>
    <rPh sb="2" eb="4">
      <t>カイハツ</t>
    </rPh>
    <rPh sb="4" eb="7">
      <t>タントウシャ</t>
    </rPh>
    <phoneticPr fontId="7"/>
  </si>
  <si>
    <t>研究開発担当者事務連絡担当者
E-mailアドレス：</t>
    <rPh sb="0" eb="2">
      <t>ケンキュウ</t>
    </rPh>
    <rPh sb="2" eb="4">
      <t>カイハツ</t>
    </rPh>
    <rPh sb="4" eb="7">
      <t>タントウシャ</t>
    </rPh>
    <rPh sb="7" eb="9">
      <t>ジム</t>
    </rPh>
    <rPh sb="9" eb="11">
      <t>レンラク</t>
    </rPh>
    <rPh sb="11" eb="14">
      <t>タントウシャ</t>
    </rPh>
    <phoneticPr fontId="7"/>
  </si>
  <si>
    <t>研究開発担当者事務連絡担当者氏名：</t>
    <rPh sb="0" eb="2">
      <t>ケンキュウ</t>
    </rPh>
    <rPh sb="2" eb="4">
      <t>カイハツ</t>
    </rPh>
    <rPh sb="4" eb="7">
      <t>タントウシャ</t>
    </rPh>
    <rPh sb="7" eb="9">
      <t>ジム</t>
    </rPh>
    <rPh sb="9" eb="11">
      <t>レンラク</t>
    </rPh>
    <rPh sb="11" eb="14">
      <t>タントウシャ</t>
    </rPh>
    <rPh sb="14" eb="16">
      <t>シメイ</t>
    </rPh>
    <phoneticPr fontId="7"/>
  </si>
  <si>
    <t>研究開発担当者所属部署・役職①</t>
    <rPh sb="0" eb="2">
      <t>ケンキュウ</t>
    </rPh>
    <rPh sb="2" eb="4">
      <t>カイハツ</t>
    </rPh>
    <rPh sb="4" eb="7">
      <t>タントウシャ</t>
    </rPh>
    <rPh sb="7" eb="9">
      <t>ショゾク</t>
    </rPh>
    <rPh sb="9" eb="11">
      <t>ブショ</t>
    </rPh>
    <rPh sb="12" eb="14">
      <t>ヤクショク</t>
    </rPh>
    <phoneticPr fontId="13"/>
  </si>
  <si>
    <t>委託費(税込額)</t>
    <rPh sb="0" eb="2">
      <t>イタク</t>
    </rPh>
    <rPh sb="2" eb="3">
      <t>ヒ</t>
    </rPh>
    <rPh sb="4" eb="6">
      <t>ゼイコ</t>
    </rPh>
    <rPh sb="6" eb="7">
      <t>ガク</t>
    </rPh>
    <phoneticPr fontId="13"/>
  </si>
  <si>
    <t>研究開発担当者所属・役職：</t>
    <rPh sb="0" eb="2">
      <t>ケンキュウ</t>
    </rPh>
    <rPh sb="2" eb="4">
      <t>カイハツ</t>
    </rPh>
    <rPh sb="4" eb="7">
      <t>タントウシャ</t>
    </rPh>
    <rPh sb="7" eb="9">
      <t>ショゾク</t>
    </rPh>
    <rPh sb="10" eb="12">
      <t>ヤクショク</t>
    </rPh>
    <phoneticPr fontId="7"/>
  </si>
  <si>
    <t>当年度委託期間開始日</t>
    <rPh sb="0" eb="3">
      <t>トウネンド</t>
    </rPh>
    <rPh sb="3" eb="5">
      <t>イタク</t>
    </rPh>
    <rPh sb="5" eb="7">
      <t>キカン</t>
    </rPh>
    <rPh sb="7" eb="10">
      <t>カイシビ</t>
    </rPh>
    <phoneticPr fontId="13"/>
  </si>
  <si>
    <t>当年度委託期間終了日</t>
    <rPh sb="0" eb="3">
      <t>トウネンド</t>
    </rPh>
    <rPh sb="3" eb="5">
      <t>イタク</t>
    </rPh>
    <rPh sb="5" eb="7">
      <t>キカン</t>
    </rPh>
    <rPh sb="7" eb="9">
      <t>シュウリョウ</t>
    </rPh>
    <rPh sb="9" eb="10">
      <t>ヒ</t>
    </rPh>
    <phoneticPr fontId="13"/>
  </si>
  <si>
    <r>
      <t xml:space="preserve">当年度目的：
</t>
    </r>
    <r>
      <rPr>
        <sz val="11"/>
        <color rgb="FFFF0000"/>
        <rFont val="ＭＳ 明朝"/>
        <family val="1"/>
        <charset val="128"/>
      </rPr>
      <t>（300～500字程度で、公開可能なもの</t>
    </r>
    <r>
      <rPr>
        <sz val="12"/>
        <rFont val="ＭＳ 明朝"/>
        <family val="1"/>
        <charset val="128"/>
      </rPr>
      <t>）</t>
    </r>
    <rPh sb="0" eb="3">
      <t>トウネンド</t>
    </rPh>
    <rPh sb="3" eb="5">
      <t>モクテキ</t>
    </rPh>
    <rPh sb="20" eb="22">
      <t>コウカイ</t>
    </rPh>
    <rPh sb="22" eb="24">
      <t>カノウ</t>
    </rPh>
    <phoneticPr fontId="13"/>
  </si>
  <si>
    <t>e-Rad課題ID：</t>
    <rPh sb="5" eb="7">
      <t>カダイ</t>
    </rPh>
    <phoneticPr fontId="7"/>
  </si>
  <si>
    <t>～</t>
  </si>
  <si>
    <t>E-mailアドレス</t>
  </si>
  <si>
    <t>消費税免税対象</t>
    <rPh sb="0" eb="3">
      <t>ショウヒゼイ</t>
    </rPh>
    <rPh sb="3" eb="5">
      <t>メンゼイ</t>
    </rPh>
    <rPh sb="5" eb="7">
      <t>タイショウ</t>
    </rPh>
    <phoneticPr fontId="13"/>
  </si>
  <si>
    <t>作成日：</t>
    <rPh sb="0" eb="3">
      <t>サクセイビ</t>
    </rPh>
    <phoneticPr fontId="7"/>
  </si>
  <si>
    <t>間接経費率(確認用)</t>
    <rPh sb="0" eb="2">
      <t>カンセツ</t>
    </rPh>
    <rPh sb="2" eb="4">
      <t>ケイヒ</t>
    </rPh>
    <rPh sb="4" eb="5">
      <t>リツ</t>
    </rPh>
    <rPh sb="6" eb="8">
      <t>カクニン</t>
    </rPh>
    <rPh sb="8" eb="9">
      <t>ヨウ</t>
    </rPh>
    <phoneticPr fontId="7"/>
  </si>
  <si>
    <t>まとまり番号</t>
    <rPh sb="4" eb="6">
      <t>バンゴウ</t>
    </rPh>
    <phoneticPr fontId="13"/>
  </si>
  <si>
    <t>代表</t>
    <rPh sb="0" eb="2">
      <t>ダイヒョウ</t>
    </rPh>
    <phoneticPr fontId="13"/>
  </si>
  <si>
    <t>ダミー</t>
    <phoneticPr fontId="13"/>
  </si>
  <si>
    <t>特記条項有無</t>
    <rPh sb="0" eb="2">
      <t>トッキ</t>
    </rPh>
    <rPh sb="2" eb="4">
      <t>ジョウコウ</t>
    </rPh>
    <rPh sb="4" eb="6">
      <t>ウム</t>
    </rPh>
    <phoneticPr fontId="6"/>
  </si>
  <si>
    <t>AMED選択</t>
  </si>
  <si>
    <t>＜経費等内訳書＞令和4年度</t>
    <rPh sb="1" eb="3">
      <t>ケイヒ</t>
    </rPh>
    <rPh sb="3" eb="4">
      <t>ナド</t>
    </rPh>
    <rPh sb="4" eb="7">
      <t>ウチワケショ</t>
    </rPh>
    <phoneticPr fontId="7"/>
  </si>
  <si>
    <t>ブランク</t>
    <phoneticPr fontId="6"/>
  </si>
  <si>
    <t>＜経費等内訳書＞令和4年度</t>
    <phoneticPr fontId="6"/>
  </si>
  <si>
    <t>＜経費等内訳書＞令和4年度</t>
    <phoneticPr fontId="6"/>
  </si>
  <si>
    <t>＜経費等内訳書＞令和4年度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</si>
</sst>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[$-411]ggge&quot;年&quot;m&quot;月&quot;d&quot;日&quot;;@"/>
    <numFmt numFmtId="178" formatCode="#,##0_ "/>
    <numFmt numFmtId="179" formatCode="0_);[Red]\(0\)"/>
    <numFmt numFmtId="180" formatCode="yyyy&quot;年&quot;m&quot;月&quot;d&quot;日&quot;;@"/>
    <numFmt numFmtId="181" formatCode="0.00000000%"/>
  </numFmts>
  <fonts count="3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Century"/>
      <family val="1"/>
    </font>
    <font>
      <sz val="14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2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n">
        <color indexed="64"/>
      </bottom>
      <diagonal/>
    </border>
    <border>
      <left style="thick">
        <color rgb="FF0070C0"/>
      </left>
      <right style="thin">
        <color indexed="64"/>
      </right>
      <top style="thick">
        <color rgb="FF0070C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0070C0"/>
      </top>
      <bottom style="thin">
        <color indexed="64"/>
      </bottom>
      <diagonal/>
    </border>
    <border>
      <left/>
      <right style="thin">
        <color indexed="64"/>
      </right>
      <top style="thick">
        <color rgb="FF0070C0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ck">
        <color rgb="FF0070C0"/>
      </left>
      <right style="thick">
        <color rgb="FF0070C0"/>
      </right>
      <top style="thin">
        <color indexed="64"/>
      </top>
      <bottom style="thin">
        <color indexed="64"/>
      </bottom>
      <diagonal/>
    </border>
    <border>
      <left style="thick">
        <color rgb="FF007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rgb="FF0070C0"/>
      </left>
      <right style="thick">
        <color rgb="FF0070C0"/>
      </right>
      <top/>
      <bottom style="thin">
        <color indexed="64"/>
      </bottom>
      <diagonal/>
    </border>
    <border>
      <left style="thick">
        <color rgb="FF0070C0"/>
      </left>
      <right style="thin">
        <color indexed="64"/>
      </right>
      <top/>
      <bottom style="thin">
        <color indexed="64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 style="thick">
        <color rgb="FF0070C0"/>
      </left>
      <right style="thin">
        <color indexed="64"/>
      </right>
      <top style="thick">
        <color rgb="FF0070C0"/>
      </top>
      <bottom style="thick">
        <color rgb="FF0070C0"/>
      </bottom>
      <diagonal/>
    </border>
    <border>
      <left style="thin">
        <color indexed="64"/>
      </left>
      <right style="thin">
        <color indexed="64"/>
      </right>
      <top style="thick">
        <color rgb="FF0070C0"/>
      </top>
      <bottom style="thick">
        <color rgb="FF0070C0"/>
      </bottom>
      <diagonal/>
    </border>
    <border>
      <left/>
      <right style="thin">
        <color indexed="64"/>
      </right>
      <top style="thick">
        <color rgb="FF0070C0"/>
      </top>
      <bottom style="thick">
        <color rgb="FF0070C0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/>
      <top style="thick">
        <color rgb="FF0070C0"/>
      </top>
      <bottom style="thin">
        <color indexed="64"/>
      </bottom>
      <diagonal/>
    </border>
    <border>
      <left style="thin">
        <color indexed="64"/>
      </left>
      <right/>
      <top style="thick">
        <color rgb="FF0070C0"/>
      </top>
      <bottom style="thick">
        <color rgb="FF0070C0"/>
      </bottom>
      <diagonal/>
    </border>
    <border>
      <left style="thin">
        <color theme="1"/>
      </left>
      <right style="thick">
        <color rgb="FF0070C0"/>
      </right>
      <top style="thick">
        <color rgb="FF0070C0"/>
      </top>
      <bottom style="thin">
        <color indexed="64"/>
      </bottom>
      <diagonal/>
    </border>
    <border>
      <left style="thin">
        <color theme="1"/>
      </left>
      <right style="thick">
        <color rgb="FF0070C0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ck">
        <color rgb="FF0070C0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rgb="FF0070C0"/>
      </right>
      <top style="thin">
        <color theme="1"/>
      </top>
      <bottom style="thick">
        <color rgb="FF0070C0"/>
      </bottom>
      <diagonal/>
    </border>
    <border>
      <left style="thin">
        <color auto="1"/>
      </left>
      <right style="thick">
        <color rgb="FF0070C0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4" fillId="0" borderId="0"/>
  </cellStyleXfs>
  <cellXfs count="239">
    <xf numFmtId="0" fontId="0" fillId="0" borderId="0" xfId="0"/>
    <xf numFmtId="176" fontId="5" fillId="0" borderId="0" xfId="0" applyNumberFormat="1" applyFont="1" applyAlignment="1">
      <alignment vertical="center"/>
    </xf>
    <xf numFmtId="176" fontId="5" fillId="0" borderId="0" xfId="0" applyNumberFormat="1" applyFont="1" applyAlignment="1">
      <alignment horizontal="right" vertical="center"/>
    </xf>
    <xf numFmtId="176" fontId="9" fillId="0" borderId="0" xfId="0" applyNumberFormat="1" applyFont="1" applyFill="1" applyBorder="1" applyAlignment="1">
      <alignment horizontal="left" vertical="center"/>
    </xf>
    <xf numFmtId="176" fontId="5" fillId="3" borderId="0" xfId="0" applyNumberFormat="1" applyFont="1" applyFill="1" applyAlignment="1">
      <alignment horizontal="right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9" fillId="0" borderId="10" xfId="0" applyNumberFormat="1" applyFont="1" applyFill="1" applyBorder="1" applyAlignment="1">
      <alignment vertical="center"/>
    </xf>
    <xf numFmtId="176" fontId="9" fillId="0" borderId="14" xfId="0" applyNumberFormat="1" applyFont="1" applyFill="1" applyBorder="1" applyAlignment="1">
      <alignment vertical="center"/>
    </xf>
    <xf numFmtId="176" fontId="9" fillId="0" borderId="15" xfId="0" applyNumberFormat="1" applyFont="1" applyFill="1" applyBorder="1" applyAlignment="1">
      <alignment vertical="center"/>
    </xf>
    <xf numFmtId="176" fontId="9" fillId="0" borderId="16" xfId="0" applyNumberFormat="1" applyFont="1" applyBorder="1" applyAlignment="1">
      <alignment vertical="center"/>
    </xf>
    <xf numFmtId="176" fontId="9" fillId="0" borderId="17" xfId="0" applyNumberFormat="1" applyFont="1" applyFill="1" applyBorder="1" applyAlignment="1">
      <alignment vertical="center"/>
    </xf>
    <xf numFmtId="176" fontId="9" fillId="0" borderId="19" xfId="0" applyNumberFormat="1" applyFont="1" applyFill="1" applyBorder="1" applyAlignment="1">
      <alignment vertical="center"/>
    </xf>
    <xf numFmtId="176" fontId="9" fillId="0" borderId="20" xfId="0" applyNumberFormat="1" applyFont="1" applyBorder="1" applyAlignment="1">
      <alignment vertical="center"/>
    </xf>
    <xf numFmtId="176" fontId="9" fillId="0" borderId="21" xfId="0" applyNumberFormat="1" applyFont="1" applyFill="1" applyBorder="1" applyAlignment="1">
      <alignment vertical="center"/>
    </xf>
    <xf numFmtId="176" fontId="9" fillId="0" borderId="22" xfId="0" applyNumberFormat="1" applyFont="1" applyBorder="1" applyAlignment="1">
      <alignment vertical="center"/>
    </xf>
    <xf numFmtId="176" fontId="9" fillId="0" borderId="17" xfId="0" applyNumberFormat="1" applyFont="1" applyFill="1" applyBorder="1" applyAlignment="1">
      <alignment horizontal="right" vertical="center"/>
    </xf>
    <xf numFmtId="176" fontId="9" fillId="0" borderId="23" xfId="0" applyNumberFormat="1" applyFont="1" applyFill="1" applyBorder="1" applyAlignment="1">
      <alignment vertical="center"/>
    </xf>
    <xf numFmtId="176" fontId="9" fillId="0" borderId="24" xfId="0" applyNumberFormat="1" applyFont="1" applyBorder="1" applyAlignment="1">
      <alignment vertical="center"/>
    </xf>
    <xf numFmtId="176" fontId="5" fillId="0" borderId="25" xfId="0" applyNumberFormat="1" applyFont="1" applyFill="1" applyBorder="1" applyAlignment="1">
      <alignment vertical="center"/>
    </xf>
    <xf numFmtId="176" fontId="5" fillId="0" borderId="16" xfId="0" applyNumberFormat="1" applyFont="1" applyBorder="1" applyAlignment="1">
      <alignment vertical="center"/>
    </xf>
    <xf numFmtId="176" fontId="5" fillId="0" borderId="19" xfId="0" applyNumberFormat="1" applyFont="1" applyFill="1" applyBorder="1" applyAlignment="1">
      <alignment vertical="center"/>
    </xf>
    <xf numFmtId="176" fontId="9" fillId="0" borderId="27" xfId="0" applyNumberFormat="1" applyFont="1" applyFill="1" applyBorder="1" applyAlignment="1">
      <alignment vertical="center"/>
    </xf>
    <xf numFmtId="176" fontId="9" fillId="0" borderId="25" xfId="0" applyNumberFormat="1" applyFont="1" applyFill="1" applyBorder="1" applyAlignment="1">
      <alignment vertical="center"/>
    </xf>
    <xf numFmtId="176" fontId="9" fillId="0" borderId="20" xfId="0" applyNumberFormat="1" applyFont="1" applyFill="1" applyBorder="1" applyAlignment="1">
      <alignment vertical="center"/>
    </xf>
    <xf numFmtId="176" fontId="5" fillId="0" borderId="28" xfId="0" applyNumberFormat="1" applyFont="1" applyBorder="1" applyAlignment="1">
      <alignment horizontal="right" vertical="center"/>
    </xf>
    <xf numFmtId="9" fontId="5" fillId="0" borderId="4" xfId="0" applyNumberFormat="1" applyFont="1" applyBorder="1" applyAlignment="1">
      <alignment horizontal="left" vertical="center"/>
    </xf>
    <xf numFmtId="176" fontId="9" fillId="0" borderId="4" xfId="0" applyNumberFormat="1" applyFont="1" applyFill="1" applyBorder="1" applyAlignment="1">
      <alignment horizontal="right" vertical="center"/>
    </xf>
    <xf numFmtId="176" fontId="9" fillId="0" borderId="29" xfId="0" applyNumberFormat="1" applyFont="1" applyFill="1" applyBorder="1" applyAlignment="1">
      <alignment vertical="center"/>
    </xf>
    <xf numFmtId="176" fontId="9" fillId="0" borderId="32" xfId="0" applyNumberFormat="1" applyFont="1" applyBorder="1" applyAlignment="1">
      <alignment horizontal="center" vertical="center"/>
    </xf>
    <xf numFmtId="176" fontId="9" fillId="0" borderId="32" xfId="0" applyNumberFormat="1" applyFont="1" applyFill="1" applyBorder="1" applyAlignment="1">
      <alignment horizontal="right" vertical="center"/>
    </xf>
    <xf numFmtId="176" fontId="9" fillId="0" borderId="33" xfId="0" applyNumberFormat="1" applyFont="1" applyFill="1" applyBorder="1" applyAlignment="1">
      <alignment horizontal="right" vertical="center"/>
    </xf>
    <xf numFmtId="176" fontId="9" fillId="0" borderId="0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left" vertical="center"/>
    </xf>
    <xf numFmtId="176" fontId="9" fillId="0" borderId="0" xfId="0" applyNumberFormat="1" applyFont="1" applyBorder="1" applyAlignment="1">
      <alignment vertical="center"/>
    </xf>
    <xf numFmtId="176" fontId="5" fillId="0" borderId="3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2">
      <alignment vertical="center"/>
    </xf>
    <xf numFmtId="0" fontId="0" fillId="0" borderId="0" xfId="0" applyBorder="1"/>
    <xf numFmtId="178" fontId="15" fillId="0" borderId="0" xfId="0" applyNumberFormat="1" applyFont="1" applyBorder="1" applyAlignment="1">
      <alignment vertical="center"/>
    </xf>
    <xf numFmtId="0" fontId="2" fillId="0" borderId="17" xfId="2" applyFont="1" applyFill="1" applyBorder="1" applyAlignment="1">
      <alignment horizontal="center" vertical="center"/>
    </xf>
    <xf numFmtId="0" fontId="17" fillId="4" borderId="41" xfId="2" applyFont="1" applyFill="1" applyBorder="1" applyAlignment="1">
      <alignment horizontal="center" vertical="center"/>
    </xf>
    <xf numFmtId="0" fontId="17" fillId="0" borderId="2" xfId="2" applyFont="1" applyFill="1" applyBorder="1" applyAlignment="1">
      <alignment horizontal="center" vertical="center"/>
    </xf>
    <xf numFmtId="0" fontId="17" fillId="4" borderId="42" xfId="2" applyFont="1" applyFill="1" applyBorder="1" applyAlignment="1">
      <alignment horizontal="center" vertical="center"/>
    </xf>
    <xf numFmtId="0" fontId="17" fillId="4" borderId="43" xfId="2" applyFont="1" applyFill="1" applyBorder="1" applyAlignment="1">
      <alignment horizontal="center" vertical="center"/>
    </xf>
    <xf numFmtId="0" fontId="17" fillId="5" borderId="44" xfId="2" applyFont="1" applyFill="1" applyBorder="1" applyAlignment="1">
      <alignment horizontal="center" vertical="center"/>
    </xf>
    <xf numFmtId="0" fontId="17" fillId="5" borderId="43" xfId="2" applyFont="1" applyFill="1" applyBorder="1" applyAlignment="1">
      <alignment horizontal="center" vertical="center" wrapText="1"/>
    </xf>
    <xf numFmtId="0" fontId="17" fillId="5" borderId="44" xfId="2" applyFont="1" applyFill="1" applyBorder="1" applyAlignment="1">
      <alignment horizontal="center" vertical="center" wrapText="1"/>
    </xf>
    <xf numFmtId="0" fontId="17" fillId="5" borderId="43" xfId="2" applyFont="1" applyFill="1" applyBorder="1" applyAlignment="1">
      <alignment horizontal="center" vertical="center"/>
    </xf>
    <xf numFmtId="177" fontId="17" fillId="5" borderId="43" xfId="2" applyNumberFormat="1" applyFont="1" applyFill="1" applyBorder="1" applyAlignment="1">
      <alignment horizontal="center" vertical="center" wrapText="1"/>
    </xf>
    <xf numFmtId="0" fontId="17" fillId="6" borderId="45" xfId="2" applyFont="1" applyFill="1" applyBorder="1" applyAlignment="1">
      <alignment horizontal="center" vertical="center" wrapText="1"/>
    </xf>
    <xf numFmtId="0" fontId="17" fillId="6" borderId="46" xfId="2" applyFont="1" applyFill="1" applyBorder="1" applyAlignment="1">
      <alignment horizontal="center" vertical="center" wrapText="1"/>
    </xf>
    <xf numFmtId="0" fontId="17" fillId="6" borderId="46" xfId="2" applyFont="1" applyFill="1" applyBorder="1" applyAlignment="1">
      <alignment horizontal="center" vertical="center"/>
    </xf>
    <xf numFmtId="0" fontId="17" fillId="7" borderId="47" xfId="2" applyFont="1" applyFill="1" applyBorder="1" applyAlignment="1">
      <alignment horizontal="center" vertical="center" wrapText="1"/>
    </xf>
    <xf numFmtId="0" fontId="17" fillId="7" borderId="48" xfId="2" applyFont="1" applyFill="1" applyBorder="1" applyAlignment="1">
      <alignment horizontal="center" vertical="center" wrapText="1"/>
    </xf>
    <xf numFmtId="0" fontId="17" fillId="7" borderId="48" xfId="2" applyFont="1" applyFill="1" applyBorder="1" applyAlignment="1">
      <alignment horizontal="center" vertical="center"/>
    </xf>
    <xf numFmtId="0" fontId="17" fillId="8" borderId="34" xfId="2" applyFont="1" applyFill="1" applyBorder="1" applyAlignment="1">
      <alignment horizontal="center" vertical="center"/>
    </xf>
    <xf numFmtId="0" fontId="17" fillId="9" borderId="34" xfId="2" applyFont="1" applyFill="1" applyBorder="1" applyAlignment="1">
      <alignment horizontal="center" vertical="center"/>
    </xf>
    <xf numFmtId="0" fontId="17" fillId="0" borderId="0" xfId="2" applyFont="1">
      <alignment vertical="center"/>
    </xf>
    <xf numFmtId="0" fontId="17" fillId="11" borderId="48" xfId="2" applyFont="1" applyFill="1" applyBorder="1" applyAlignment="1">
      <alignment horizontal="center" vertical="center" wrapText="1"/>
    </xf>
    <xf numFmtId="0" fontId="17" fillId="11" borderId="48" xfId="2" applyFont="1" applyFill="1" applyBorder="1" applyAlignment="1">
      <alignment horizontal="center" vertical="center"/>
    </xf>
    <xf numFmtId="0" fontId="17" fillId="12" borderId="38" xfId="2" applyFont="1" applyFill="1" applyBorder="1" applyAlignment="1">
      <alignment horizontal="center" vertical="center" wrapText="1"/>
    </xf>
    <xf numFmtId="0" fontId="17" fillId="12" borderId="38" xfId="2" applyFont="1" applyFill="1" applyBorder="1" applyAlignment="1">
      <alignment horizontal="center" vertical="center"/>
    </xf>
    <xf numFmtId="176" fontId="8" fillId="0" borderId="0" xfId="0" applyNumberFormat="1" applyFont="1" applyAlignment="1" applyProtection="1">
      <alignment vertical="center"/>
      <protection locked="0"/>
    </xf>
    <xf numFmtId="176" fontId="9" fillId="2" borderId="1" xfId="0" applyNumberFormat="1" applyFont="1" applyFill="1" applyBorder="1" applyAlignment="1" applyProtection="1">
      <alignment vertical="center"/>
      <protection locked="0"/>
    </xf>
    <xf numFmtId="49" fontId="5" fillId="0" borderId="0" xfId="0" applyNumberFormat="1" applyFont="1" applyAlignment="1">
      <alignment horizontal="right" vertical="center" shrinkToFit="1"/>
    </xf>
    <xf numFmtId="176" fontId="5" fillId="0" borderId="0" xfId="0" applyNumberFormat="1" applyFont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0" fontId="8" fillId="2" borderId="4" xfId="0" applyNumberFormat="1" applyFont="1" applyFill="1" applyBorder="1" applyAlignment="1" applyProtection="1">
      <alignment horizontal="center" vertical="center"/>
      <protection locked="0"/>
    </xf>
    <xf numFmtId="176" fontId="9" fillId="2" borderId="27" xfId="0" applyNumberFormat="1" applyFont="1" applyFill="1" applyBorder="1" applyAlignment="1" applyProtection="1">
      <alignment horizontal="left" vertical="center"/>
      <protection locked="0"/>
    </xf>
    <xf numFmtId="176" fontId="9" fillId="2" borderId="37" xfId="0" applyNumberFormat="1" applyFont="1" applyFill="1" applyBorder="1" applyAlignment="1" applyProtection="1">
      <alignment horizontal="left" vertical="center"/>
      <protection locked="0"/>
    </xf>
    <xf numFmtId="176" fontId="9" fillId="2" borderId="40" xfId="0" applyNumberFormat="1" applyFont="1" applyFill="1" applyBorder="1" applyAlignment="1" applyProtection="1">
      <alignment horizontal="left" vertical="center"/>
      <protection locked="0"/>
    </xf>
    <xf numFmtId="176" fontId="5" fillId="0" borderId="27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176" fontId="9" fillId="0" borderId="14" xfId="0" applyNumberFormat="1" applyFont="1" applyFill="1" applyBorder="1" applyAlignment="1" applyProtection="1">
      <alignment horizontal="left" vertical="center"/>
      <protection locked="0"/>
    </xf>
    <xf numFmtId="176" fontId="5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 applyProtection="1">
      <alignment horizontal="left" vertical="center"/>
      <protection locked="0"/>
    </xf>
    <xf numFmtId="49" fontId="9" fillId="0" borderId="1" xfId="0" applyNumberFormat="1" applyFont="1" applyFill="1" applyBorder="1" applyAlignment="1" applyProtection="1">
      <alignment horizontal="left" vertical="center"/>
      <protection locked="0"/>
    </xf>
    <xf numFmtId="176" fontId="9" fillId="0" borderId="0" xfId="0" applyNumberFormat="1" applyFont="1" applyFill="1" applyBorder="1" applyAlignment="1" applyProtection="1">
      <alignment horizontal="left" vertical="center"/>
      <protection locked="0"/>
    </xf>
    <xf numFmtId="176" fontId="5" fillId="0" borderId="0" xfId="0" applyNumberFormat="1" applyFont="1" applyFill="1" applyBorder="1" applyAlignment="1">
      <alignment vertical="center"/>
    </xf>
    <xf numFmtId="0" fontId="5" fillId="0" borderId="0" xfId="0" applyFont="1" applyAlignment="1">
      <alignment vertical="top"/>
    </xf>
    <xf numFmtId="176" fontId="9" fillId="2" borderId="35" xfId="0" applyNumberFormat="1" applyFont="1" applyFill="1" applyBorder="1" applyAlignment="1" applyProtection="1">
      <alignment horizontal="left" vertical="center"/>
      <protection locked="0"/>
    </xf>
    <xf numFmtId="176" fontId="9" fillId="2" borderId="3" xfId="0" applyNumberFormat="1" applyFont="1" applyFill="1" applyBorder="1" applyAlignment="1" applyProtection="1">
      <alignment horizontal="left" vertical="center"/>
      <protection locked="0"/>
    </xf>
    <xf numFmtId="176" fontId="9" fillId="2" borderId="36" xfId="0" applyNumberFormat="1" applyFont="1" applyFill="1" applyBorder="1" applyAlignment="1" applyProtection="1">
      <alignment horizontal="left" vertical="center"/>
      <protection locked="0"/>
    </xf>
    <xf numFmtId="176" fontId="5" fillId="3" borderId="34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 applyProtection="1">
      <alignment horizontal="left" vertical="center"/>
      <protection locked="0"/>
    </xf>
    <xf numFmtId="49" fontId="9" fillId="2" borderId="1" xfId="0" applyNumberFormat="1" applyFont="1" applyFill="1" applyBorder="1" applyAlignment="1" applyProtection="1">
      <alignment horizontal="left" vertical="center"/>
      <protection locked="0"/>
    </xf>
    <xf numFmtId="49" fontId="9" fillId="2" borderId="39" xfId="0" applyNumberFormat="1" applyFont="1" applyFill="1" applyBorder="1" applyAlignment="1" applyProtection="1">
      <alignment horizontal="left" vertical="center"/>
      <protection locked="0"/>
    </xf>
    <xf numFmtId="0" fontId="9" fillId="2" borderId="17" xfId="0" applyFont="1" applyFill="1" applyBorder="1" applyAlignment="1" applyProtection="1">
      <alignment horizontal="center" vertical="center" shrinkToFit="1"/>
      <protection locked="0"/>
    </xf>
    <xf numFmtId="0" fontId="9" fillId="2" borderId="2" xfId="0" applyFont="1" applyFill="1" applyBorder="1" applyAlignment="1" applyProtection="1">
      <alignment horizontal="center" vertical="center" shrinkToFit="1"/>
      <protection locked="0"/>
    </xf>
    <xf numFmtId="0" fontId="9" fillId="2" borderId="18" xfId="0" applyFont="1" applyFill="1" applyBorder="1" applyAlignment="1" applyProtection="1">
      <alignment horizontal="center" vertical="center" shrinkToFit="1"/>
      <protection locked="0"/>
    </xf>
    <xf numFmtId="176" fontId="5" fillId="0" borderId="17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8" xfId="0" applyNumberFormat="1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left" vertical="center"/>
    </xf>
    <xf numFmtId="176" fontId="5" fillId="0" borderId="2" xfId="0" applyNumberFormat="1" applyFont="1" applyBorder="1" applyAlignment="1">
      <alignment horizontal="left" vertical="center"/>
    </xf>
    <xf numFmtId="176" fontId="5" fillId="0" borderId="18" xfId="0" applyNumberFormat="1" applyFont="1" applyBorder="1" applyAlignment="1">
      <alignment horizontal="left" vertical="center"/>
    </xf>
    <xf numFmtId="176" fontId="9" fillId="0" borderId="26" xfId="0" applyNumberFormat="1" applyFont="1" applyBorder="1" applyAlignment="1">
      <alignment horizontal="left" vertical="center"/>
    </xf>
    <xf numFmtId="176" fontId="9" fillId="0" borderId="2" xfId="0" applyNumberFormat="1" applyFont="1" applyBorder="1" applyAlignment="1">
      <alignment horizontal="left" vertical="center"/>
    </xf>
    <xf numFmtId="176" fontId="9" fillId="0" borderId="18" xfId="0" applyNumberFormat="1" applyFont="1" applyBorder="1" applyAlignment="1">
      <alignment horizontal="left" vertical="center"/>
    </xf>
    <xf numFmtId="176" fontId="9" fillId="0" borderId="30" xfId="0" applyNumberFormat="1" applyFont="1" applyBorder="1" applyAlignment="1">
      <alignment horizontal="center" vertical="center"/>
    </xf>
    <xf numFmtId="176" fontId="9" fillId="0" borderId="31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left" vertical="center"/>
    </xf>
    <xf numFmtId="176" fontId="5" fillId="0" borderId="12" xfId="0" applyNumberFormat="1" applyFont="1" applyBorder="1" applyAlignment="1">
      <alignment horizontal="left" vertical="center"/>
    </xf>
    <xf numFmtId="176" fontId="5" fillId="0" borderId="13" xfId="0" applyNumberFormat="1" applyFont="1" applyBorder="1" applyAlignment="1">
      <alignment horizontal="left" vertical="center"/>
    </xf>
    <xf numFmtId="49" fontId="9" fillId="2" borderId="4" xfId="0" applyNumberFormat="1" applyFont="1" applyFill="1" applyBorder="1" applyAlignment="1" applyProtection="1">
      <alignment horizontal="left" vertical="center"/>
      <protection locked="0"/>
    </xf>
    <xf numFmtId="49" fontId="9" fillId="2" borderId="2" xfId="0" applyNumberFormat="1" applyFont="1" applyFill="1" applyBorder="1" applyAlignment="1" applyProtection="1">
      <alignment horizontal="left" vertical="center"/>
      <protection locked="0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6" fontId="9" fillId="2" borderId="2" xfId="0" applyNumberFormat="1" applyFont="1" applyFill="1" applyBorder="1" applyAlignment="1" applyProtection="1">
      <alignment horizontal="left" vertical="center"/>
      <protection locked="0"/>
    </xf>
    <xf numFmtId="176" fontId="9" fillId="2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center" vertical="center" wrapText="1"/>
    </xf>
    <xf numFmtId="0" fontId="0" fillId="10" borderId="54" xfId="0" applyFill="1" applyBorder="1" applyAlignment="1" applyProtection="1">
      <alignment vertical="center" wrapText="1"/>
    </xf>
    <xf numFmtId="0" fontId="0" fillId="10" borderId="55" xfId="0" applyFill="1" applyBorder="1" applyAlignment="1" applyProtection="1">
      <alignment vertical="center" wrapText="1"/>
    </xf>
    <xf numFmtId="0" fontId="0" fillId="10" borderId="56" xfId="0" applyFill="1" applyBorder="1" applyAlignment="1" applyProtection="1">
      <alignment vertical="center" wrapText="1"/>
    </xf>
    <xf numFmtId="0" fontId="0" fillId="10" borderId="57" xfId="0" applyFill="1" applyBorder="1" applyAlignment="1" applyProtection="1">
      <alignment vertical="center" wrapText="1"/>
    </xf>
    <xf numFmtId="0" fontId="0" fillId="10" borderId="58" xfId="0" applyFill="1" applyBorder="1" applyAlignment="1" applyProtection="1">
      <alignment vertical="center" wrapText="1"/>
    </xf>
    <xf numFmtId="0" fontId="0" fillId="10" borderId="57" xfId="0" applyNumberFormat="1" applyFill="1" applyBorder="1" applyAlignment="1" applyProtection="1">
      <alignment vertical="center" wrapText="1"/>
    </xf>
    <xf numFmtId="38" fontId="0" fillId="10" borderId="57" xfId="3" applyFont="1" applyFill="1" applyBorder="1" applyAlignment="1" applyProtection="1">
      <alignment vertical="center" wrapText="1"/>
    </xf>
    <xf numFmtId="179" fontId="0" fillId="10" borderId="57" xfId="1" applyNumberFormat="1" applyFont="1" applyFill="1" applyBorder="1" applyAlignment="1" applyProtection="1">
      <alignment vertical="center" wrapText="1"/>
    </xf>
    <xf numFmtId="0" fontId="0" fillId="0" borderId="27" xfId="0" applyBorder="1" applyAlignment="1" applyProtection="1">
      <alignment vertical="center" wrapText="1"/>
    </xf>
    <xf numFmtId="0" fontId="3" fillId="0" borderId="0" xfId="2" applyAlignment="1">
      <alignment vertical="center" wrapText="1"/>
    </xf>
    <xf numFmtId="0" fontId="0" fillId="0" borderId="52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53" xfId="0" applyBorder="1" applyAlignment="1" applyProtection="1">
      <alignment vertical="center" wrapText="1"/>
      <protection locked="0"/>
    </xf>
    <xf numFmtId="0" fontId="0" fillId="0" borderId="40" xfId="0" applyBorder="1" applyAlignment="1" applyProtection="1">
      <alignment vertical="center" wrapText="1"/>
      <protection locked="0"/>
    </xf>
    <xf numFmtId="0" fontId="0" fillId="0" borderId="39" xfId="0" applyNumberFormat="1" applyBorder="1" applyAlignment="1" applyProtection="1">
      <alignment vertical="center" wrapText="1"/>
      <protection locked="0"/>
    </xf>
    <xf numFmtId="38" fontId="0" fillId="0" borderId="40" xfId="3" applyFont="1" applyBorder="1" applyAlignment="1" applyProtection="1">
      <alignment vertical="center" wrapText="1"/>
    </xf>
    <xf numFmtId="0" fontId="0" fillId="0" borderId="40" xfId="0" applyNumberFormat="1" applyBorder="1" applyAlignment="1" applyProtection="1">
      <alignment vertical="center" wrapText="1"/>
      <protection locked="0"/>
    </xf>
    <xf numFmtId="38" fontId="0" fillId="0" borderId="40" xfId="3" applyFont="1" applyBorder="1" applyAlignment="1" applyProtection="1">
      <alignment vertical="center" wrapText="1"/>
      <protection locked="0"/>
    </xf>
    <xf numFmtId="1" fontId="0" fillId="0" borderId="40" xfId="1" applyNumberFormat="1" applyFont="1" applyBorder="1" applyAlignment="1" applyProtection="1">
      <alignment vertical="center" wrapText="1"/>
      <protection locked="0"/>
    </xf>
    <xf numFmtId="0" fontId="0" fillId="0" borderId="59" xfId="0" applyBorder="1" applyAlignment="1" applyProtection="1">
      <alignment vertical="center" wrapText="1"/>
      <protection locked="0"/>
    </xf>
    <xf numFmtId="0" fontId="0" fillId="0" borderId="60" xfId="0" applyBorder="1" applyAlignment="1" applyProtection="1">
      <alignment vertical="center" wrapText="1"/>
      <protection locked="0"/>
    </xf>
    <xf numFmtId="0" fontId="0" fillId="0" borderId="61" xfId="0" applyBorder="1" applyAlignment="1" applyProtection="1">
      <alignment vertical="center" wrapText="1"/>
      <protection locked="0"/>
    </xf>
    <xf numFmtId="49" fontId="0" fillId="0" borderId="40" xfId="0" applyNumberFormat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</xf>
    <xf numFmtId="0" fontId="0" fillId="0" borderId="49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50" xfId="0" applyBorder="1" applyAlignment="1" applyProtection="1">
      <alignment vertical="center" wrapText="1"/>
      <protection locked="0"/>
    </xf>
    <xf numFmtId="0" fontId="0" fillId="0" borderId="34" xfId="0" applyBorder="1" applyAlignment="1" applyProtection="1">
      <alignment vertical="center" wrapText="1"/>
      <protection locked="0"/>
    </xf>
    <xf numFmtId="49" fontId="9" fillId="3" borderId="0" xfId="0" applyNumberFormat="1" applyFont="1" applyFill="1" applyBorder="1" applyAlignment="1">
      <alignment horizontal="left" vertical="center"/>
    </xf>
    <xf numFmtId="176" fontId="9" fillId="0" borderId="27" xfId="0" applyNumberFormat="1" applyFont="1" applyFill="1" applyBorder="1" applyAlignment="1" applyProtection="1">
      <alignment horizontal="left" vertical="center"/>
      <protection locked="0"/>
    </xf>
    <xf numFmtId="176" fontId="10" fillId="0" borderId="0" xfId="0" applyNumberFormat="1" applyFont="1" applyAlignment="1">
      <alignment vertical="center"/>
    </xf>
    <xf numFmtId="0" fontId="18" fillId="0" borderId="0" xfId="0" applyNumberFormat="1" applyFont="1" applyAlignment="1">
      <alignment horizontal="right" vertical="top"/>
    </xf>
    <xf numFmtId="176" fontId="11" fillId="0" borderId="0" xfId="0" applyNumberFormat="1" applyFont="1" applyAlignment="1">
      <alignment vertical="top"/>
    </xf>
    <xf numFmtId="176" fontId="5" fillId="3" borderId="17" xfId="0" applyNumberFormat="1" applyFont="1" applyFill="1" applyBorder="1" applyAlignment="1">
      <alignment horizontal="center" vertical="center"/>
    </xf>
    <xf numFmtId="176" fontId="5" fillId="3" borderId="18" xfId="0" applyNumberFormat="1" applyFont="1" applyFill="1" applyBorder="1" applyAlignment="1">
      <alignment horizontal="center" vertical="center"/>
    </xf>
    <xf numFmtId="176" fontId="5" fillId="3" borderId="2" xfId="0" applyNumberFormat="1" applyFont="1" applyFill="1" applyBorder="1" applyAlignment="1">
      <alignment horizontal="center" vertical="center"/>
    </xf>
    <xf numFmtId="176" fontId="9" fillId="2" borderId="38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60" xfId="0" applyNumberFormat="1" applyBorder="1" applyAlignment="1" applyProtection="1">
      <alignment vertical="center" wrapText="1"/>
      <protection locked="0"/>
    </xf>
    <xf numFmtId="178" fontId="15" fillId="0" borderId="51" xfId="0" applyNumberFormat="1" applyFont="1" applyBorder="1" applyAlignment="1">
      <alignment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5" fillId="0" borderId="34" xfId="0" applyFont="1" applyBorder="1" applyAlignment="1">
      <alignment horizontal="justify" vertical="center"/>
    </xf>
    <xf numFmtId="178" fontId="15" fillId="0" borderId="34" xfId="0" applyNumberFormat="1" applyFont="1" applyBorder="1" applyAlignment="1">
      <alignment vertical="center"/>
    </xf>
    <xf numFmtId="0" fontId="5" fillId="0" borderId="34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right" vertical="center"/>
    </xf>
    <xf numFmtId="178" fontId="15" fillId="0" borderId="38" xfId="0" applyNumberFormat="1" applyFont="1" applyBorder="1" applyAlignment="1">
      <alignment vertical="center"/>
    </xf>
    <xf numFmtId="178" fontId="15" fillId="0" borderId="37" xfId="0" applyNumberFormat="1" applyFont="1" applyBorder="1" applyAlignment="1">
      <alignment vertical="center"/>
    </xf>
    <xf numFmtId="178" fontId="15" fillId="0" borderId="40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right" vertical="center" wrapText="1"/>
    </xf>
    <xf numFmtId="49" fontId="9" fillId="3" borderId="0" xfId="0" applyNumberFormat="1" applyFont="1" applyFill="1" applyBorder="1" applyAlignment="1">
      <alignment horizontal="left" vertical="center" wrapText="1"/>
    </xf>
    <xf numFmtId="49" fontId="22" fillId="0" borderId="0" xfId="0" applyNumberFormat="1" applyFont="1" applyAlignment="1">
      <alignment horizontal="right" vertical="center" shrinkToFit="1"/>
    </xf>
    <xf numFmtId="176" fontId="9" fillId="0" borderId="0" xfId="0" applyNumberFormat="1" applyFont="1" applyFill="1" applyBorder="1" applyAlignment="1" applyProtection="1">
      <alignment horizontal="left" vertical="center" wrapText="1"/>
      <protection locked="0"/>
    </xf>
    <xf numFmtId="176" fontId="10" fillId="0" borderId="0" xfId="0" applyNumberFormat="1" applyFont="1" applyAlignment="1">
      <alignment vertical="center" wrapText="1"/>
    </xf>
    <xf numFmtId="180" fontId="9" fillId="2" borderId="0" xfId="0" applyNumberFormat="1" applyFont="1" applyFill="1" applyBorder="1" applyAlignment="1" applyProtection="1">
      <alignment vertical="center" wrapText="1"/>
      <protection locked="0"/>
    </xf>
    <xf numFmtId="176" fontId="9" fillId="2" borderId="2" xfId="0" applyNumberFormat="1" applyFont="1" applyFill="1" applyBorder="1" applyAlignment="1" applyProtection="1">
      <alignment vertical="center"/>
      <protection locked="0"/>
    </xf>
    <xf numFmtId="49" fontId="9" fillId="2" borderId="2" xfId="0" applyNumberFormat="1" applyFont="1" applyFill="1" applyBorder="1" applyAlignment="1" applyProtection="1">
      <alignment vertical="center" wrapText="1"/>
      <protection locked="0"/>
    </xf>
    <xf numFmtId="49" fontId="9" fillId="2" borderId="1" xfId="0" applyNumberFormat="1" applyFont="1" applyFill="1" applyBorder="1" applyAlignment="1" applyProtection="1">
      <alignment vertical="center"/>
      <protection locked="0"/>
    </xf>
    <xf numFmtId="49" fontId="9" fillId="2" borderId="4" xfId="0" applyNumberFormat="1" applyFont="1" applyFill="1" applyBorder="1" applyAlignment="1" applyProtection="1">
      <alignment vertical="center"/>
      <protection locked="0"/>
    </xf>
    <xf numFmtId="49" fontId="9" fillId="2" borderId="2" xfId="0" applyNumberFormat="1" applyFont="1" applyFill="1" applyBorder="1" applyAlignment="1" applyProtection="1">
      <alignment vertical="center"/>
      <protection locked="0"/>
    </xf>
    <xf numFmtId="176" fontId="23" fillId="2" borderId="1" xfId="0" applyNumberFormat="1" applyFont="1" applyFill="1" applyBorder="1" applyAlignment="1" applyProtection="1">
      <alignment vertical="center" wrapText="1"/>
      <protection locked="0"/>
    </xf>
    <xf numFmtId="176" fontId="5" fillId="0" borderId="6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vertical="center"/>
    </xf>
    <xf numFmtId="176" fontId="5" fillId="0" borderId="8" xfId="0" applyNumberFormat="1" applyFont="1" applyBorder="1" applyAlignment="1">
      <alignment vertical="center"/>
    </xf>
    <xf numFmtId="176" fontId="5" fillId="0" borderId="17" xfId="0" applyNumberFormat="1" applyFont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176" fontId="9" fillId="2" borderId="35" xfId="0" applyNumberFormat="1" applyFont="1" applyFill="1" applyBorder="1" applyAlignment="1" applyProtection="1">
      <alignment vertical="center"/>
      <protection locked="0"/>
    </xf>
    <xf numFmtId="176" fontId="9" fillId="2" borderId="3" xfId="0" applyNumberFormat="1" applyFont="1" applyFill="1" applyBorder="1" applyAlignment="1" applyProtection="1">
      <alignment vertical="center"/>
      <protection locked="0"/>
    </xf>
    <xf numFmtId="176" fontId="9" fillId="2" borderId="36" xfId="0" applyNumberFormat="1" applyFont="1" applyFill="1" applyBorder="1" applyAlignment="1" applyProtection="1">
      <alignment vertical="center"/>
      <protection locked="0"/>
    </xf>
    <xf numFmtId="176" fontId="9" fillId="2" borderId="38" xfId="0" applyNumberFormat="1" applyFont="1" applyFill="1" applyBorder="1" applyAlignment="1" applyProtection="1">
      <alignment vertical="center" wrapText="1"/>
      <protection locked="0"/>
    </xf>
    <xf numFmtId="176" fontId="5" fillId="3" borderId="34" xfId="0" applyNumberFormat="1" applyFont="1" applyFill="1" applyBorder="1" applyAlignment="1">
      <alignment vertical="center"/>
    </xf>
    <xf numFmtId="176" fontId="9" fillId="2" borderId="37" xfId="0" applyNumberFormat="1" applyFont="1" applyFill="1" applyBorder="1" applyAlignment="1" applyProtection="1">
      <alignment vertical="center" wrapText="1"/>
      <protection locked="0"/>
    </xf>
    <xf numFmtId="49" fontId="9" fillId="2" borderId="14" xfId="0" applyNumberFormat="1" applyFont="1" applyFill="1" applyBorder="1" applyAlignment="1" applyProtection="1">
      <alignment vertical="center"/>
      <protection locked="0"/>
    </xf>
    <xf numFmtId="49" fontId="9" fillId="2" borderId="39" xfId="0" applyNumberFormat="1" applyFont="1" applyFill="1" applyBorder="1" applyAlignment="1" applyProtection="1">
      <alignment vertical="center"/>
      <protection locked="0"/>
    </xf>
    <xf numFmtId="176" fontId="9" fillId="2" borderId="40" xfId="0" applyNumberFormat="1" applyFont="1" applyFill="1" applyBorder="1" applyAlignment="1" applyProtection="1">
      <alignment vertical="center" wrapText="1"/>
      <protection locked="0"/>
    </xf>
    <xf numFmtId="176" fontId="9" fillId="0" borderId="0" xfId="0" applyNumberFormat="1" applyFont="1" applyFill="1" applyBorder="1" applyAlignment="1" applyProtection="1">
      <alignment vertical="center" wrapText="1"/>
      <protection locked="0"/>
    </xf>
    <xf numFmtId="176" fontId="9" fillId="0" borderId="27" xfId="0" applyNumberFormat="1" applyFont="1" applyFill="1" applyBorder="1" applyAlignment="1" applyProtection="1">
      <alignment vertical="center" wrapText="1"/>
      <protection locked="0"/>
    </xf>
    <xf numFmtId="0" fontId="9" fillId="2" borderId="17" xfId="0" applyFont="1" applyFill="1" applyBorder="1" applyAlignment="1" applyProtection="1">
      <alignment vertical="center" shrinkToFit="1"/>
      <protection locked="0"/>
    </xf>
    <xf numFmtId="0" fontId="9" fillId="2" borderId="2" xfId="0" applyFont="1" applyFill="1" applyBorder="1" applyAlignment="1" applyProtection="1">
      <alignment vertical="center" shrinkToFit="1"/>
      <protection locked="0"/>
    </xf>
    <xf numFmtId="0" fontId="9" fillId="2" borderId="18" xfId="0" applyFont="1" applyFill="1" applyBorder="1" applyAlignment="1" applyProtection="1">
      <alignment vertical="center" shrinkToFit="1"/>
      <protection locked="0"/>
    </xf>
    <xf numFmtId="176" fontId="21" fillId="2" borderId="1" xfId="0" applyNumberFormat="1" applyFont="1" applyFill="1" applyBorder="1" applyAlignment="1" applyProtection="1">
      <alignment vertical="top"/>
      <protection locked="0"/>
    </xf>
    <xf numFmtId="176" fontId="21" fillId="2" borderId="1" xfId="0" quotePrefix="1" applyNumberFormat="1" applyFont="1" applyFill="1" applyBorder="1" applyAlignment="1" applyProtection="1">
      <alignment vertical="top"/>
      <protection locked="0"/>
    </xf>
    <xf numFmtId="0" fontId="17" fillId="5" borderId="62" xfId="2" applyFont="1" applyFill="1" applyBorder="1" applyAlignment="1">
      <alignment horizontal="center" vertical="center"/>
    </xf>
    <xf numFmtId="0" fontId="0" fillId="10" borderId="63" xfId="0" applyFill="1" applyBorder="1" applyAlignment="1" applyProtection="1">
      <alignment vertical="center" wrapText="1"/>
    </xf>
    <xf numFmtId="0" fontId="0" fillId="0" borderId="14" xfId="0" applyBorder="1" applyAlignment="1" applyProtection="1">
      <alignment vertical="center" wrapText="1"/>
      <protection locked="0"/>
    </xf>
    <xf numFmtId="0" fontId="17" fillId="5" borderId="64" xfId="2" applyFont="1" applyFill="1" applyBorder="1" applyAlignment="1">
      <alignment horizontal="center" vertical="center"/>
    </xf>
    <xf numFmtId="0" fontId="3" fillId="0" borderId="65" xfId="2" applyBorder="1">
      <alignment vertical="center"/>
    </xf>
    <xf numFmtId="0" fontId="3" fillId="0" borderId="66" xfId="2" applyBorder="1">
      <alignment vertical="center"/>
    </xf>
    <xf numFmtId="0" fontId="3" fillId="0" borderId="67" xfId="2" applyBorder="1">
      <alignment vertical="center"/>
    </xf>
    <xf numFmtId="0" fontId="0" fillId="10" borderId="56" xfId="0" applyNumberFormat="1" applyFill="1" applyBorder="1" applyAlignment="1" applyProtection="1">
      <alignment vertical="center" wrapText="1"/>
    </xf>
    <xf numFmtId="177" fontId="0" fillId="10" borderId="57" xfId="0" applyNumberFormat="1" applyFill="1" applyBorder="1" applyAlignment="1" applyProtection="1">
      <alignment vertical="center" wrapText="1"/>
    </xf>
    <xf numFmtId="177" fontId="0" fillId="0" borderId="39" xfId="0" applyNumberFormat="1" applyBorder="1" applyAlignment="1" applyProtection="1">
      <alignment vertical="center" wrapText="1"/>
      <protection locked="0"/>
    </xf>
    <xf numFmtId="177" fontId="9" fillId="0" borderId="1" xfId="0" applyNumberFormat="1" applyFont="1" applyFill="1" applyBorder="1" applyAlignment="1">
      <alignment horizontal="left" vertical="center" wrapText="1"/>
    </xf>
    <xf numFmtId="177" fontId="9" fillId="2" borderId="2" xfId="0" applyNumberFormat="1" applyFont="1" applyFill="1" applyBorder="1" applyAlignment="1" applyProtection="1">
      <alignment vertical="center"/>
      <protection locked="0"/>
    </xf>
    <xf numFmtId="177" fontId="9" fillId="0" borderId="1" xfId="0" applyNumberFormat="1" applyFont="1" applyFill="1" applyBorder="1" applyAlignment="1">
      <alignment horizontal="left" vertical="center"/>
    </xf>
    <xf numFmtId="177" fontId="9" fillId="2" borderId="1" xfId="0" applyNumberFormat="1" applyFont="1" applyFill="1" applyBorder="1" applyAlignment="1" applyProtection="1">
      <alignment horizontal="left" vertical="center"/>
      <protection locked="0"/>
    </xf>
    <xf numFmtId="177" fontId="21" fillId="2" borderId="1" xfId="0" applyNumberFormat="1" applyFont="1" applyFill="1" applyBorder="1" applyAlignment="1" applyProtection="1">
      <alignment horizontal="left" vertical="center" wrapText="1"/>
      <protection locked="0"/>
    </xf>
    <xf numFmtId="177" fontId="19" fillId="2" borderId="2" xfId="0" applyNumberFormat="1" applyFont="1" applyFill="1" applyBorder="1" applyAlignment="1" applyProtection="1">
      <alignment horizontal="left" vertical="center"/>
      <protection locked="0"/>
    </xf>
    <xf numFmtId="177" fontId="19" fillId="0" borderId="1" xfId="0" applyNumberFormat="1" applyFont="1" applyFill="1" applyBorder="1" applyAlignment="1">
      <alignment horizontal="left" vertical="center"/>
    </xf>
    <xf numFmtId="177" fontId="19" fillId="2" borderId="1" xfId="0" applyNumberFormat="1" applyFont="1" applyFill="1" applyBorder="1" applyAlignment="1">
      <alignment horizontal="left" vertical="center"/>
    </xf>
    <xf numFmtId="177" fontId="19" fillId="2" borderId="1" xfId="0" applyNumberFormat="1" applyFont="1" applyFill="1" applyBorder="1" applyAlignment="1" applyProtection="1">
      <alignment horizontal="left" vertical="center"/>
      <protection locked="0"/>
    </xf>
    <xf numFmtId="176" fontId="19" fillId="0" borderId="0" xfId="0" applyNumberFormat="1" applyFont="1" applyFill="1" applyBorder="1" applyAlignment="1">
      <alignment horizontal="right" vertical="center"/>
    </xf>
    <xf numFmtId="181" fontId="9" fillId="0" borderId="0" xfId="0" applyNumberFormat="1" applyFont="1" applyFill="1" applyBorder="1" applyAlignment="1">
      <alignment horizontal="right" vertical="center"/>
    </xf>
    <xf numFmtId="0" fontId="17" fillId="4" borderId="44" xfId="2" applyFont="1" applyFill="1" applyBorder="1" applyAlignment="1">
      <alignment horizontal="center" vertical="center"/>
    </xf>
    <xf numFmtId="0" fontId="25" fillId="0" borderId="40" xfId="0" applyFont="1" applyBorder="1" applyAlignment="1" applyProtection="1">
      <alignment vertical="center" wrapText="1"/>
      <protection locked="0"/>
    </xf>
    <xf numFmtId="0" fontId="26" fillId="0" borderId="38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8" fillId="10" borderId="34" xfId="0" applyFont="1" applyFill="1" applyBorder="1" applyAlignment="1" applyProtection="1">
      <alignment vertical="center" wrapText="1"/>
    </xf>
    <xf numFmtId="0" fontId="29" fillId="10" borderId="68" xfId="0" applyFont="1" applyFill="1" applyBorder="1" applyAlignment="1" applyProtection="1">
      <alignment vertical="center" wrapText="1"/>
    </xf>
    <xf numFmtId="0" fontId="29" fillId="0" borderId="34" xfId="0" applyFont="1" applyBorder="1" applyAlignment="1" applyProtection="1">
      <alignment horizontal="center" vertical="center" wrapText="1"/>
    </xf>
    <xf numFmtId="0" fontId="29" fillId="0" borderId="68" xfId="0" applyFont="1" applyBorder="1" applyAlignment="1" applyProtection="1">
      <alignment horizontal="center" vertical="center" wrapText="1"/>
    </xf>
    <xf numFmtId="0" fontId="25" fillId="5" borderId="40" xfId="0" applyFont="1" applyFill="1" applyBorder="1" applyAlignment="1" applyProtection="1">
      <alignment vertical="center" wrapText="1"/>
      <protection locked="0"/>
    </xf>
    <xf numFmtId="38" fontId="0" fillId="10" borderId="63" xfId="3" applyFont="1" applyFill="1" applyBorder="1" applyAlignment="1" applyProtection="1">
      <alignment vertical="center" wrapText="1"/>
    </xf>
    <xf numFmtId="38" fontId="0" fillId="0" borderId="14" xfId="3" applyFont="1" applyBorder="1" applyAlignment="1" applyProtection="1">
      <alignment vertical="center" wrapText="1"/>
      <protection locked="0"/>
    </xf>
    <xf numFmtId="0" fontId="17" fillId="0" borderId="62" xfId="2" applyFont="1" applyFill="1" applyBorder="1" applyAlignment="1">
      <alignment horizontal="center" vertical="center"/>
    </xf>
    <xf numFmtId="0" fontId="5" fillId="0" borderId="34" xfId="0" applyFont="1" applyBorder="1" applyAlignment="1">
      <alignment horizontal="justify" vertical="center"/>
    </xf>
    <xf numFmtId="0" fontId="5" fillId="0" borderId="34" xfId="0" applyFont="1" applyBorder="1" applyAlignment="1">
      <alignment horizontal="justify" vertical="center" textRotation="255"/>
    </xf>
    <xf numFmtId="0" fontId="5" fillId="0" borderId="34" xfId="0" applyFont="1" applyBorder="1" applyAlignment="1">
      <alignment horizontal="justify" vertical="center" wrapText="1"/>
    </xf>
    <xf numFmtId="0" fontId="5" fillId="0" borderId="34" xfId="0" applyFont="1" applyBorder="1" applyAlignment="1">
      <alignment vertical="center" wrapText="1"/>
    </xf>
    <xf numFmtId="0" fontId="0" fillId="0" borderId="34" xfId="0" applyBorder="1" applyAlignment="1">
      <alignment vertical="center"/>
    </xf>
    <xf numFmtId="176" fontId="5" fillId="0" borderId="0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Border="1" applyAlignment="1">
      <alignment horizontal="justify" vertical="center" wrapText="1"/>
    </xf>
    <xf numFmtId="0" fontId="14" fillId="0" borderId="0" xfId="0" applyFont="1" applyBorder="1" applyAlignment="1">
      <alignment vertical="top"/>
    </xf>
    <xf numFmtId="0" fontId="5" fillId="0" borderId="3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</cellXfs>
  <cellStyles count="6">
    <cellStyle name="パーセント" xfId="1" builtinId="5"/>
    <cellStyle name="桁区切り 2" xfId="3" xr:uid="{00000000-0005-0000-0000-000001000000}"/>
    <cellStyle name="標準" xfId="0" builtinId="0"/>
    <cellStyle name="標準 2" xfId="5" xr:uid="{00000000-0005-0000-0000-000003000000}"/>
    <cellStyle name="標準 3" xfId="2" xr:uid="{00000000-0005-0000-0000-000004000000}"/>
    <cellStyle name="標準 5 3 2 4" xfId="4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80596</xdr:colOff>
      <xdr:row>0</xdr:row>
      <xdr:rowOff>87923</xdr:rowOff>
    </xdr:from>
    <xdr:to>
      <xdr:col>11</xdr:col>
      <xdr:colOff>535015</xdr:colOff>
      <xdr:row>5</xdr:row>
      <xdr:rowOff>219807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46327" y="87923"/>
          <a:ext cx="4257092" cy="11063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●本シートの注意事項</a:t>
          </a:r>
          <a:endParaRPr kumimoji="1" lang="en-US" altLang="ja-JP" sz="1100"/>
        </a:p>
        <a:p>
          <a:r>
            <a:rPr kumimoji="1" lang="ja-JP" altLang="en-US" sz="1100"/>
            <a:t>・所定のシートに経費等内訳書表紙を貼ることにより、</a:t>
          </a:r>
          <a:endParaRPr kumimoji="1" lang="en-US" altLang="ja-JP" sz="1100"/>
        </a:p>
        <a:p>
          <a:r>
            <a:rPr kumimoji="1" lang="ja-JP" altLang="en-US" sz="1100"/>
            <a:t>　研究開発計画書「</a:t>
          </a:r>
          <a:r>
            <a:rPr kumimoji="1" lang="en-US" altLang="ja-JP" sz="1100"/>
            <a:t>Ⅲ</a:t>
          </a:r>
          <a:r>
            <a:rPr kumimoji="1" lang="ja-JP" altLang="en-US" sz="1100"/>
            <a:t>．経費　１．委託研究開発費」の表が完成します。　</a:t>
          </a:r>
          <a:endParaRPr kumimoji="1" lang="en-US" altLang="ja-JP" sz="1100"/>
        </a:p>
        <a:p>
          <a:r>
            <a:rPr kumimoji="1" lang="ja-JP" altLang="en-US" sz="1100"/>
            <a:t>・転記された数値が正しいものであるかを確認し、研究開発計画書にコピー＆ペーストしてください。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187195</xdr:colOff>
      <xdr:row>38</xdr:row>
      <xdr:rowOff>124602</xdr:rowOff>
    </xdr:from>
    <xdr:to>
      <xdr:col>8</xdr:col>
      <xdr:colOff>36351</xdr:colOff>
      <xdr:row>56</xdr:row>
      <xdr:rowOff>95833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7195" y="9001902"/>
          <a:ext cx="4249706" cy="30573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●本ファイルの注意事項</a:t>
          </a:r>
          <a:endParaRPr kumimoji="1" lang="en-US" altLang="ja-JP" sz="1100"/>
        </a:p>
        <a:p>
          <a:r>
            <a:rPr kumimoji="1" lang="ja-JP" altLang="en-US" sz="1100"/>
            <a:t>・本ファイルは、委託契約先</a:t>
          </a:r>
          <a:r>
            <a:rPr kumimoji="1" lang="en-US" altLang="ja-JP" sz="1100"/>
            <a:t>1</a:t>
          </a:r>
          <a:r>
            <a:rPr kumimoji="1" lang="ja-JP" altLang="en-US" sz="1100"/>
            <a:t>件およびその委託契約に付随する再委託先</a:t>
          </a:r>
          <a:r>
            <a:rPr kumimoji="1" lang="en-US" altLang="ja-JP" sz="1100"/>
            <a:t>35</a:t>
          </a:r>
          <a:r>
            <a:rPr kumimoji="1" lang="ja-JP" altLang="en-US" sz="1100"/>
            <a:t>件の契約項目シートを統合することができます。統合の手順は以下の通りです。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①委託契約先（代表機関）の経費等内訳書表紙は「代表」シートに、分担機関は再委託１～３５のシートにそれぞれ</a:t>
          </a:r>
          <a:r>
            <a:rPr kumimoji="1" lang="en-US" altLang="ja-JP" sz="1100"/>
            <a:t>【</a:t>
          </a:r>
          <a:r>
            <a:rPr kumimoji="1" lang="ja-JP" altLang="en-US" sz="1100"/>
            <a:t>鑑</a:t>
          </a:r>
          <a:r>
            <a:rPr kumimoji="1" lang="en-US" altLang="ja-JP" sz="1100"/>
            <a:t>】</a:t>
          </a:r>
          <a:r>
            <a:rPr kumimoji="1" lang="ja-JP" altLang="en-US" sz="1100"/>
            <a:t>経費等内訳書をコピー＆ペースとしてください。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分担機関であっても、機関補助・個人補助となるものや</a:t>
          </a:r>
          <a:r>
            <a:rPr kumimoji="1" lang="en-US" altLang="ja-JP" sz="1100"/>
            <a:t>AMED</a:t>
          </a:r>
          <a:r>
            <a:rPr kumimoji="1" lang="ja-JP" altLang="en-US" sz="1100"/>
            <a:t>と直接委託契約を締結するものは本ファイルでの統合は行わず、経費等内訳書・契約項目シートファイルを機関ごとに提出してください。</a:t>
          </a:r>
          <a:endParaRPr kumimoji="1" lang="en-US" altLang="ja-JP" sz="1100"/>
        </a:p>
        <a:p>
          <a:r>
            <a:rPr kumimoji="1" lang="ja-JP" altLang="en-US" sz="1100"/>
            <a:t>②各経費等内訳書から、「契約項目シート」シートおよび「計画書経費欄」シートにそれぞれ数値が転記されます。</a:t>
          </a:r>
          <a:endParaRPr kumimoji="1" lang="en-US" altLang="ja-JP" sz="1100"/>
        </a:p>
        <a:p>
          <a:r>
            <a:rPr kumimoji="1" lang="ja-JP" altLang="en-US" sz="1100"/>
            <a:t>③転記された数値が正しいものであるかを確認してください。</a:t>
          </a:r>
          <a:endParaRPr kumimoji="1" lang="en-US" altLang="ja-JP" sz="1100"/>
        </a:p>
        <a:p>
          <a:r>
            <a:rPr kumimoji="1" lang="ja-JP" altLang="en-US" sz="1100"/>
            <a:t>④「計画書経費欄」」シートは、研究開発計画書</a:t>
          </a:r>
          <a:r>
            <a:rPr kumimoji="1" lang="en-US" altLang="ja-JP" sz="1100"/>
            <a:t>Ⅲ</a:t>
          </a:r>
          <a:r>
            <a:rPr kumimoji="1" lang="ja-JP" altLang="en-US" sz="1100"/>
            <a:t>に貼り付けて使用できます。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0</xdr:row>
      <xdr:rowOff>219076</xdr:rowOff>
    </xdr:from>
    <xdr:to>
      <xdr:col>9</xdr:col>
      <xdr:colOff>581025</xdr:colOff>
      <xdr:row>7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00" y="219076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18"/>
  <sheetViews>
    <sheetView view="pageBreakPreview" zoomScale="130" zoomScaleNormal="100" zoomScaleSheetLayoutView="130" workbookViewId="0">
      <selection activeCell="C5" sqref="C5"/>
    </sheetView>
  </sheetViews>
  <sheetFormatPr defaultRowHeight="13.2" x14ac:dyDescent="0.2"/>
  <cols>
    <col min="2" max="2" width="16.88671875" customWidth="1"/>
    <col min="3" max="3" width="19.33203125" customWidth="1"/>
    <col min="4" max="4" width="13.88671875" customWidth="1"/>
    <col min="5" max="5" width="18.44140625" customWidth="1"/>
    <col min="6" max="6" width="18.33203125" customWidth="1"/>
    <col min="7" max="7" width="13.77734375" customWidth="1"/>
  </cols>
  <sheetData>
    <row r="1" spans="1:8" ht="14.4" x14ac:dyDescent="0.2">
      <c r="A1" s="233"/>
      <c r="B1" s="233"/>
      <c r="C1" s="233"/>
      <c r="D1" s="233"/>
      <c r="E1" s="233"/>
      <c r="F1" s="233"/>
    </row>
    <row r="2" spans="1:8" ht="14.4" x14ac:dyDescent="0.2">
      <c r="A2" s="234" t="s">
        <v>98</v>
      </c>
      <c r="B2" s="234"/>
      <c r="C2" s="235"/>
      <c r="D2" s="235"/>
      <c r="E2" s="235"/>
      <c r="F2" s="157" t="s">
        <v>79</v>
      </c>
    </row>
    <row r="3" spans="1:8" ht="14.4" x14ac:dyDescent="0.2">
      <c r="A3" s="236" t="s">
        <v>80</v>
      </c>
      <c r="B3" s="236"/>
      <c r="C3" s="236" t="s">
        <v>81</v>
      </c>
      <c r="D3" s="152" t="s">
        <v>82</v>
      </c>
      <c r="E3" s="153" t="s">
        <v>82</v>
      </c>
      <c r="F3" s="237" t="s">
        <v>83</v>
      </c>
    </row>
    <row r="4" spans="1:8" ht="28.8" x14ac:dyDescent="0.2">
      <c r="A4" s="236"/>
      <c r="B4" s="236"/>
      <c r="C4" s="236"/>
      <c r="D4" s="152" t="s">
        <v>84</v>
      </c>
      <c r="E4" s="153" t="s">
        <v>85</v>
      </c>
      <c r="F4" s="238"/>
    </row>
    <row r="5" spans="1:8" ht="16.2" x14ac:dyDescent="0.2">
      <c r="A5" s="229" t="s">
        <v>86</v>
      </c>
      <c r="B5" s="230" t="s">
        <v>87</v>
      </c>
      <c r="C5" s="154" t="s">
        <v>88</v>
      </c>
      <c r="D5" s="155">
        <f>代表!E22</f>
        <v>0</v>
      </c>
      <c r="E5" s="155">
        <f>再委託1!E22+再委託2!E22+再委託3!E22+再委託4!E22+再委託5!E22+再委託6!E22+再委託7!E22+再委託8!E22+再委託9!E22+再委託10!E22+再委託11!E22+再委託12!E22+再委託13!E22+再委託14!E22+再委託15!E22+再委託16!E22+再委託17!E22+再委託18!E22+再委託19!E22+再委託20!E22+再委託21!E22+再委託22!E22+再委託23!E22+再委託24!E22+再委託25!E22+再委託26!E22+再委託27!E22+再委託28!E22+再委託29!E22+再委託30!E22+再委託31!E22+再委託32!E22+再委託33!E22+再委託34!E22+再委託35!E22</f>
        <v>0</v>
      </c>
      <c r="F5" s="151">
        <f>D5+D6+E5+E6</f>
        <v>0</v>
      </c>
    </row>
    <row r="6" spans="1:8" ht="16.2" x14ac:dyDescent="0.2">
      <c r="A6" s="229"/>
      <c r="B6" s="230"/>
      <c r="C6" s="154" t="s">
        <v>89</v>
      </c>
      <c r="D6" s="155">
        <f>代表!E23</f>
        <v>0</v>
      </c>
      <c r="E6" s="155">
        <f>再委託1!E23+再委託2!E23+再委託3!E23+再委託4!E23+再委託5!E23+再委託6!E23+再委託7!E23+再委託8!E23+再委託9!E23+再委託10!E23+再委託11!E23+再委託12!E23+再委託13!E23+再委託14!E23+再委託15!E23+再委託16!E23+再委託17!E23+再委託18!E23+再委託19!E23+再委託20!E23+再委託21!E23+再委託22!E23+再委託23!E23+再委託24!E23+再委託25!E23+再委託26!E23+再委託27!E23+再委託28!E23+再委託29!E23+再委託30!E23+再委託31!E23+再委託32!E23+再委託33!E23+再委託34!E23+再委託35!E23</f>
        <v>0</v>
      </c>
      <c r="F6" s="151"/>
    </row>
    <row r="7" spans="1:8" ht="16.2" x14ac:dyDescent="0.2">
      <c r="A7" s="229"/>
      <c r="B7" s="156" t="s">
        <v>90</v>
      </c>
      <c r="C7" s="156" t="s">
        <v>90</v>
      </c>
      <c r="D7" s="155">
        <f>代表!E24</f>
        <v>0</v>
      </c>
      <c r="E7" s="155">
        <f>再委託1!E24+再委託2!E24+再委託3!E24+再委託4!E24+再委託5!E24+再委託6!E24+再委託7!E24+再委託8!E24+再委託9!E24+再委託10!E24+再委託11!E24+再委託12!E24+再委託13!E24+再委託14!E24+再委託15!E24+再委託16!E24+再委託17!E24+再委託18!E24+再委託19!E24+再委託20!E24+再委託21!E24+再委託22!E24+再委託23!E24+再委託24!E24+再委託25!E24+再委託26!E24+再委託27!E24+再委託28!E24+再委託29!E24+再委託30!E24+再委託31!E24+再委託32!E24+再委託33!E24+再委託34!E24+再委託35!E24</f>
        <v>0</v>
      </c>
      <c r="F7" s="155">
        <f>D7+E7</f>
        <v>0</v>
      </c>
    </row>
    <row r="8" spans="1:8" ht="16.2" x14ac:dyDescent="0.2">
      <c r="A8" s="229"/>
      <c r="B8" s="230" t="s">
        <v>91</v>
      </c>
      <c r="C8" s="154" t="s">
        <v>92</v>
      </c>
      <c r="D8" s="155">
        <f>代表!E25</f>
        <v>0</v>
      </c>
      <c r="E8" s="155">
        <f>再委託1!E25+再委託2!E25+再委託3!E25+再委託4!E25+再委託5!E25+再委託6!E25+再委託7!E25+再委託8!E25+再委託9!E25+再委託10!E25+再委託11!E25+再委託12!E25+再委託13!E25+再委託14!E25+再委託15!E25+再委託16!E25+再委託17!E25+再委託18!E25+再委託19!E25+再委託20!E25+再委託21!E25+再委託22!E25+再委託23!E25+再委託24!E25+再委託25!E25+再委託26!E25+再委託27!E25+再委託28!E25+再委託29!E25+再委託30!E25+再委託31!E25+再委託32!E25+再委託33!E25+再委託34!E25+再委託35!E25</f>
        <v>0</v>
      </c>
      <c r="F8" s="151">
        <f>D8+E8+D9+E9</f>
        <v>0</v>
      </c>
    </row>
    <row r="9" spans="1:8" ht="16.2" x14ac:dyDescent="0.2">
      <c r="A9" s="229"/>
      <c r="B9" s="230"/>
      <c r="C9" s="154" t="s">
        <v>93</v>
      </c>
      <c r="D9" s="155">
        <f>代表!E26</f>
        <v>0</v>
      </c>
      <c r="E9" s="155">
        <f>再委託1!E26+再委託2!E26+再委託3!E26+再委託4!E26+再委託5!E26+再委託6!E26+再委託7!E26+再委託8!E26+再委託9!E26+再委託10!E26+再委託11!E26+再委託12!E26+再委託13!E26+再委託14!E26+再委託15!E26+再委託16!E26+再委託17!E26+再委託18!E26+再委託19!E26+再委託20!E26+再委託21!E26+再委託22!E26+再委託23!E26+再委託24!E26+再委託25!E26+再委託26!E26+再委託27!E26+再委託28!E26+再委託29!E26+再委託30!E26+再委託31!E26+再委託32!E26+再委託33!E26+再委託34!E26+再委託35!E26</f>
        <v>0</v>
      </c>
      <c r="F9" s="151"/>
    </row>
    <row r="10" spans="1:8" ht="16.2" x14ac:dyDescent="0.2">
      <c r="A10" s="229"/>
      <c r="B10" s="230" t="s">
        <v>94</v>
      </c>
      <c r="C10" s="154" t="s">
        <v>95</v>
      </c>
      <c r="D10" s="155">
        <f>代表!E27</f>
        <v>0</v>
      </c>
      <c r="E10" s="155">
        <f>再委託1!E27+再委託2!E27+再委託3!E27+再委託4!E27+再委託5!E27+再委託6!E27+再委託7!E27+再委託8!E27+再委託9!E27+再委託10!E27+再委託11!E27+再委託12!E27+再委託13!E27+再委託14!E27+再委託15!E27+再委託16!E27+再委託17!E27+再委託18!E27+再委託19!E27+再委託20!E27+再委託21!E27+再委託22!E27+再委託23!E27+再委託24!E27+再委託25!E27+再委託26!E27+再委託27!E27+再委託28!E27+再委託29!E27+再委託30!E27+再委託31!E27+再委託32!E27+再委託33!E27+再委託34!E27+再委託35!E27</f>
        <v>0</v>
      </c>
      <c r="F10" s="158">
        <f>D10+E10+D11+E11+D12+E12</f>
        <v>0</v>
      </c>
    </row>
    <row r="11" spans="1:8" ht="16.2" x14ac:dyDescent="0.2">
      <c r="A11" s="229"/>
      <c r="B11" s="230"/>
      <c r="C11" s="154" t="s">
        <v>94</v>
      </c>
      <c r="D11" s="155">
        <f>代表!E28</f>
        <v>0</v>
      </c>
      <c r="E11" s="155">
        <f>再委託1!E28+再委託2!E28+再委託3!E28+再委託4!E28+再委託5!E28+再委託6!E28+再委託7!E28+再委託8!E28+再委託9!E28+再委託10!E28+再委託11!E28+再委託12!E28+再委託13!E28+再委託14!E28+再委託15!E28+再委託16!E28+再委託17!E28+再委託18!E28+再委託19!E28+再委託20!E28+再委託21!E28+再委託22!E28+再委託23!E28+再委託24!E28+再委託25!E28+再委託26!E28+再委託27!E28+再委託28!E28+再委託29!E28+再委託30!E28+再委託31!E28+再委託32!E28+再委託33!E28+再委託34!E28+再委託35!E28</f>
        <v>0</v>
      </c>
      <c r="F11" s="159"/>
    </row>
    <row r="12" spans="1:8" ht="28.8" x14ac:dyDescent="0.2">
      <c r="A12" s="229"/>
      <c r="B12" s="230"/>
      <c r="C12" s="156" t="s">
        <v>99</v>
      </c>
      <c r="D12" s="155">
        <f>代表!E29</f>
        <v>0</v>
      </c>
      <c r="E12" s="155">
        <f>再委託1!E29+再委託2!E29+再委託3!E29+再委託4!E29+再委託5!E29+再委託6!E29+再委託7!E29+再委託8!E29+再委託9!E29+再委託10!E29+再委託11!E29+再委託12!E29+再委託13!E29+再委託14!E29+再委託15!E29+再委託16!E29+再委託17!E29+再委託18!E29+再委託19!E29+再委託20!E29+再委託21!E29+再委託22!E29+再委託23!E29+再委託24!E29+再委託25!E29+再委託26!E29+再委託27!E29+再委託28!E29+再委託29!E29+再委託30!E29+再委託31!E29+再委託32!E29+再委託33!E29+再委託34!E29+再委託35!E29</f>
        <v>0</v>
      </c>
      <c r="F12" s="160"/>
    </row>
    <row r="13" spans="1:8" ht="16.2" x14ac:dyDescent="0.2">
      <c r="A13" s="228" t="s">
        <v>96</v>
      </c>
      <c r="B13" s="228"/>
      <c r="C13" s="228"/>
      <c r="D13" s="155">
        <f>SUM(D5:D12)</f>
        <v>0</v>
      </c>
      <c r="E13" s="155">
        <f>SUM(E5:E12)</f>
        <v>0</v>
      </c>
      <c r="F13" s="155">
        <f>SUM(F5:F12)</f>
        <v>0</v>
      </c>
    </row>
    <row r="14" spans="1:8" ht="16.2" x14ac:dyDescent="0.2">
      <c r="A14" s="231" t="s">
        <v>105</v>
      </c>
      <c r="B14" s="231"/>
      <c r="C14" s="232"/>
      <c r="D14" s="155">
        <f>代表!F31</f>
        <v>0</v>
      </c>
      <c r="E14" s="155">
        <f>再委託1!F31+再委託2!F31+再委託3!F31+再委託4!F31+再委託5!F31+再委託6!F31+再委託7!F31+再委託8!F31+再委託9!F31+再委託10!F31+再委託11!F31+再委託12!F31+再委託13!F31+再委託14!F31+再委託15!F31+再委託16!F31+再委託17!F31+再委託18!F31+再委託19!F31+再委託20!F31+再委託21!F31+再委託22!F31+再委託23!F31+再委託24!F31+再委託25!F31+再委託26!F31+再委託27!F31+再委託28!F31+再委託29!F31+再委託30!F31+再委託31!F31+再委託32!F31+再委託33!F31+再委託34!F31+再委託35!F31</f>
        <v>0</v>
      </c>
      <c r="F14" s="155">
        <f>D14+E14</f>
        <v>0</v>
      </c>
    </row>
    <row r="15" spans="1:8" ht="16.2" x14ac:dyDescent="0.2">
      <c r="A15" s="228" t="s">
        <v>97</v>
      </c>
      <c r="B15" s="228"/>
      <c r="C15" s="228"/>
      <c r="D15" s="155">
        <f>SUM(D13:D14)</f>
        <v>0</v>
      </c>
      <c r="E15" s="155">
        <f t="shared" ref="E15" si="0">SUM(E13:E14)</f>
        <v>0</v>
      </c>
      <c r="F15" s="155">
        <f>SUM(F13:F14)</f>
        <v>0</v>
      </c>
      <c r="G15" t="str">
        <f>IF(F15=代表!F32+再委託1!F32+再委託2!F32+再委託3!F32+再委託4!F32+再委託5!F32+再委託6!F32+再委託7!F32+再委託8!F32+再委託9!F32+再委託10!F32+再委託11!F32+再委託12!F32+再委託13!F32+再委託14!F32+再委託15!F32+再委託16!F32+再委託17!F32+再委託18!F32+再委託19!F32+再委託20!F32+再委託21!F32+再委託22!F32+再委託23!F32+再委託24!F32+再委託25!F32+再委託26!F32+再委託27!F32+再委託28!F32+再委託29!F32+再委託30!F32+再委託31!F32+再委託32!F32+再委託33!F32+再委託34!F32+再委託35!F32,"","エラー!!")</f>
        <v/>
      </c>
      <c r="H15" t="s">
        <v>111</v>
      </c>
    </row>
    <row r="16" spans="1:8" x14ac:dyDescent="0.2">
      <c r="G16" s="38"/>
    </row>
    <row r="17" spans="7:7" ht="16.2" x14ac:dyDescent="0.2">
      <c r="G17" s="39"/>
    </row>
    <row r="18" spans="7:7" x14ac:dyDescent="0.2">
      <c r="G18" s="38"/>
    </row>
  </sheetData>
  <mergeCells count="13">
    <mergeCell ref="A1:F1"/>
    <mergeCell ref="A2:B2"/>
    <mergeCell ref="C2:E2"/>
    <mergeCell ref="A3:B4"/>
    <mergeCell ref="C3:C4"/>
    <mergeCell ref="F3:F4"/>
    <mergeCell ref="A15:C15"/>
    <mergeCell ref="A5:A12"/>
    <mergeCell ref="B5:B6"/>
    <mergeCell ref="B8:B9"/>
    <mergeCell ref="B10:B12"/>
    <mergeCell ref="A13:C13"/>
    <mergeCell ref="A14:C14"/>
  </mergeCells>
  <phoneticPr fontId="6"/>
  <pageMargins left="0.7" right="0.7" top="0.75" bottom="0.75" header="0.3" footer="0.3"/>
  <pageSetup paperSize="9" scale="9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66"/>
  <sheetViews>
    <sheetView view="pageBreakPreview" zoomScaleNormal="100" zoomScaleSheetLayoutView="100" workbookViewId="0">
      <selection activeCell="A2" sqref="A2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183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192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44652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5.7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184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9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6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0.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0900-000000000000}">
      <formula1>"選択してください,大学等,企業等"</formula1>
    </dataValidation>
    <dataValidation type="list" allowBlank="1" showInputMessage="1" showErrorMessage="1" sqref="B64" xr:uid="{00000000-0002-0000-09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66"/>
  <sheetViews>
    <sheetView view="pageBreakPreview" zoomScaleNormal="100" zoomScaleSheetLayoutView="100" workbookViewId="0">
      <selection activeCell="F15" sqref="F15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183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192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44652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3.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184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0.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8.2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7.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0A00-000000000000}">
      <formula1>"選択してください,大学等,企業等"</formula1>
    </dataValidation>
    <dataValidation type="list" allowBlank="1" showInputMessage="1" showErrorMessage="1" sqref="B64" xr:uid="{00000000-0002-0000-0A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66"/>
  <sheetViews>
    <sheetView view="pageBreakPreview" zoomScaleNormal="100" zoomScaleSheetLayoutView="100" workbookViewId="0">
      <selection activeCell="A2" sqref="A2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183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192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44652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3.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184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9.7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9.7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0.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0B00-000000000000}">
      <formula1>"選択してください,大学等,企業等"</formula1>
    </dataValidation>
    <dataValidation type="list" allowBlank="1" showInputMessage="1" showErrorMessage="1" sqref="B64" xr:uid="{00000000-0002-0000-0B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66"/>
  <sheetViews>
    <sheetView view="pageBreakPreview" zoomScaleNormal="100" zoomScaleSheetLayoutView="100" workbookViewId="0">
      <selection activeCell="I19" sqref="I19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183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192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44652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3.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184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9.7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9.7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1.2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0C00-000000000000}">
      <formula1>"選択してください,大学等,企業等"</formula1>
    </dataValidation>
    <dataValidation type="list" allowBlank="1" showInputMessage="1" showErrorMessage="1" sqref="B64" xr:uid="{00000000-0002-0000-0C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66"/>
  <sheetViews>
    <sheetView view="pageBreakPreview" zoomScaleNormal="100" zoomScaleSheetLayoutView="100" workbookViewId="0">
      <selection activeCell="A2" sqref="A2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183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192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44652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6.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184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1.2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8.2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8.2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0D00-000000000000}">
      <formula1>"選択してください,大学等,企業等"</formula1>
    </dataValidation>
    <dataValidation type="list" allowBlank="1" showInputMessage="1" showErrorMessage="1" sqref="B64" xr:uid="{00000000-0002-0000-0D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66"/>
  <sheetViews>
    <sheetView view="pageBreakPreview" zoomScaleNormal="100" zoomScaleSheetLayoutView="100" workbookViewId="0">
      <selection activeCell="A2" sqref="A2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183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192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44652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184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9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7.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0.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0E00-000000000000}">
      <formula1>"選択してください,大学等,企業等"</formula1>
    </dataValidation>
    <dataValidation type="list" allowBlank="1" showInputMessage="1" showErrorMessage="1" sqref="B64" xr:uid="{00000000-0002-0000-0E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66"/>
  <sheetViews>
    <sheetView view="pageBreakPreview" zoomScaleNormal="100" zoomScaleSheetLayoutView="100" workbookViewId="0">
      <selection activeCell="K16" sqref="K16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183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192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44652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4.2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184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3.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9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7.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0F00-000000000000}">
      <formula1>"選択してください,大学等,企業等"</formula1>
    </dataValidation>
    <dataValidation type="list" allowBlank="1" showInputMessage="1" showErrorMessage="1" sqref="B64" xr:uid="{00000000-0002-0000-0F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66"/>
  <sheetViews>
    <sheetView view="pageBreakPreview" zoomScaleNormal="100" zoomScaleSheetLayoutView="100" workbookViewId="0">
      <selection activeCell="A2" sqref="A2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183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192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44652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5.7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184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8.2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11.2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1.2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1000-000000000000}">
      <formula1>"選択してください,大学等,企業等"</formula1>
    </dataValidation>
    <dataValidation type="list" allowBlank="1" showInputMessage="1" showErrorMessage="1" sqref="B64" xr:uid="{00000000-0002-0000-10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66"/>
  <sheetViews>
    <sheetView view="pageBreakPreview" zoomScaleNormal="100" zoomScaleSheetLayoutView="100" workbookViewId="0">
      <selection activeCell="A2" sqref="A2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183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192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44652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184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1.2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11.2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0.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1100-000000000000}">
      <formula1>"選択してください,大学等,企業等"</formula1>
    </dataValidation>
    <dataValidation type="list" allowBlank="1" showInputMessage="1" showErrorMessage="1" sqref="B64" xr:uid="{00000000-0002-0000-11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66"/>
  <sheetViews>
    <sheetView view="pageBreakPreview" zoomScaleNormal="100" zoomScaleSheetLayoutView="100" workbookViewId="0">
      <selection activeCell="A2" sqref="A2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183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192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44652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69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184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8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18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8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1200-000000000000}">
      <formula1>"選択してください,大学等,企業等"</formula1>
    </dataValidation>
    <dataValidation type="list" allowBlank="1" showInputMessage="1" showErrorMessage="1" sqref="B64" xr:uid="{00000000-0002-0000-12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BT39"/>
  <sheetViews>
    <sheetView view="pageBreakPreview" topLeftCell="AC1" zoomScaleNormal="100" zoomScaleSheetLayoutView="100" workbookViewId="0">
      <selection activeCell="AC1" sqref="AC1"/>
    </sheetView>
  </sheetViews>
  <sheetFormatPr defaultColWidth="9" defaultRowHeight="13.2" x14ac:dyDescent="0.2"/>
  <cols>
    <col min="1" max="5" width="9.21875" style="37" customWidth="1"/>
    <col min="6" max="6" width="20.21875" style="37" customWidth="1"/>
    <col min="7" max="7" width="15.109375" style="37" customWidth="1"/>
    <col min="8" max="8" width="13.109375" style="37" customWidth="1"/>
    <col min="9" max="10" width="15.77734375" style="37" customWidth="1"/>
    <col min="11" max="11" width="23" style="37" customWidth="1"/>
    <col min="12" max="13" width="42.88671875" style="37" customWidth="1"/>
    <col min="14" max="14" width="15.6640625" style="37" customWidth="1"/>
    <col min="15" max="15" width="29.21875" style="37" customWidth="1"/>
    <col min="16" max="16" width="18.33203125" style="37" customWidth="1"/>
    <col min="17" max="17" width="22" style="37" customWidth="1"/>
    <col min="18" max="18" width="25.44140625" style="37" customWidth="1"/>
    <col min="19" max="20" width="20.77734375" style="37" customWidth="1"/>
    <col min="21" max="22" width="22.21875" style="37" customWidth="1"/>
    <col min="23" max="23" width="17" style="37" customWidth="1"/>
    <col min="24" max="24" width="15.77734375" style="37" customWidth="1"/>
    <col min="25" max="26" width="16.33203125" style="37" customWidth="1"/>
    <col min="27" max="27" width="39.6640625" style="37" customWidth="1"/>
    <col min="28" max="28" width="15.44140625" style="37" customWidth="1"/>
    <col min="29" max="29" width="22.44140625" style="37" customWidth="1"/>
    <col min="30" max="30" width="15.44140625" style="37" customWidth="1"/>
    <col min="31" max="31" width="13.44140625" style="37" customWidth="1"/>
    <col min="32" max="32" width="12.109375" style="37" customWidth="1"/>
    <col min="33" max="33" width="13.21875" style="37" customWidth="1"/>
    <col min="34" max="34" width="13" style="37" customWidth="1"/>
    <col min="35" max="36" width="12.21875" style="37" customWidth="1"/>
    <col min="37" max="37" width="9.44140625" style="37" customWidth="1"/>
    <col min="38" max="39" width="12.21875" style="37" customWidth="1"/>
    <col min="40" max="40" width="63.21875" style="37" customWidth="1"/>
    <col min="41" max="41" width="29.77734375" style="37" customWidth="1"/>
    <col min="42" max="42" width="12.44140625" style="37" customWidth="1"/>
    <col min="43" max="43" width="36.44140625" style="37" customWidth="1"/>
    <col min="44" max="44" width="16.33203125" style="37" customWidth="1"/>
    <col min="45" max="45" width="17.21875" style="37" customWidth="1"/>
    <col min="46" max="46" width="17.44140625" style="37" customWidth="1"/>
    <col min="47" max="47" width="17.21875" style="37" customWidth="1"/>
    <col min="48" max="48" width="26.33203125" style="37" customWidth="1"/>
    <col min="49" max="49" width="14.109375" style="37" customWidth="1"/>
    <col min="50" max="50" width="33.6640625" style="37" customWidth="1"/>
    <col min="51" max="51" width="20.77734375" style="37" customWidth="1"/>
    <col min="52" max="52" width="21" style="37" customWidth="1"/>
    <col min="53" max="53" width="20.33203125" style="37" customWidth="1"/>
    <col min="54" max="54" width="16.109375" style="37" customWidth="1"/>
    <col min="55" max="55" width="23.109375" style="37" customWidth="1"/>
    <col min="56" max="56" width="28.33203125" style="37" customWidth="1"/>
    <col min="57" max="57" width="19.6640625" style="37" customWidth="1"/>
    <col min="58" max="58" width="17.21875" style="37" customWidth="1"/>
    <col min="59" max="59" width="16.33203125" style="37" customWidth="1"/>
    <col min="60" max="60" width="20.109375" style="37" customWidth="1"/>
    <col min="61" max="61" width="20.77734375" style="37" customWidth="1"/>
    <col min="62" max="62" width="21" style="37" customWidth="1"/>
    <col min="63" max="63" width="20.33203125" style="37" customWidth="1"/>
    <col min="64" max="64" width="16.109375" style="37" customWidth="1"/>
    <col min="65" max="65" width="23.109375" style="37" customWidth="1"/>
    <col min="66" max="66" width="28.33203125" style="37" customWidth="1"/>
    <col min="67" max="67" width="19.6640625" style="37" customWidth="1"/>
    <col min="68" max="68" width="17.21875" style="37" customWidth="1"/>
    <col min="69" max="69" width="16.33203125" style="37" customWidth="1"/>
    <col min="70" max="70" width="20.109375" style="37" customWidth="1"/>
    <col min="71" max="71" width="22.88671875" style="37" customWidth="1"/>
    <col min="72" max="16384" width="9" style="37"/>
  </cols>
  <sheetData>
    <row r="1" spans="1:72" s="58" customFormat="1" ht="39" customHeight="1" thickTop="1" thickBot="1" x14ac:dyDescent="0.25">
      <c r="A1" s="40" t="s">
        <v>35</v>
      </c>
      <c r="B1" s="218" t="s">
        <v>185</v>
      </c>
      <c r="C1" s="219" t="s">
        <v>186</v>
      </c>
      <c r="D1" s="219" t="s">
        <v>187</v>
      </c>
      <c r="E1" s="219" t="s">
        <v>187</v>
      </c>
      <c r="F1" s="41" t="s">
        <v>36</v>
      </c>
      <c r="G1" s="42" t="s">
        <v>37</v>
      </c>
      <c r="H1" s="43" t="s">
        <v>38</v>
      </c>
      <c r="I1" s="44" t="s">
        <v>39</v>
      </c>
      <c r="J1" s="216" t="s">
        <v>188</v>
      </c>
      <c r="K1" s="45" t="s">
        <v>40</v>
      </c>
      <c r="L1" s="46" t="s">
        <v>41</v>
      </c>
      <c r="M1" s="47" t="s">
        <v>42</v>
      </c>
      <c r="N1" s="45" t="s">
        <v>43</v>
      </c>
      <c r="O1" s="48" t="s">
        <v>44</v>
      </c>
      <c r="P1" s="48" t="s">
        <v>45</v>
      </c>
      <c r="Q1" s="48" t="s">
        <v>46</v>
      </c>
      <c r="R1" s="46" t="s">
        <v>173</v>
      </c>
      <c r="S1" s="48" t="s">
        <v>47</v>
      </c>
      <c r="T1" s="46" t="s">
        <v>101</v>
      </c>
      <c r="U1" s="46" t="s">
        <v>48</v>
      </c>
      <c r="V1" s="49" t="s">
        <v>102</v>
      </c>
      <c r="W1" s="46" t="s">
        <v>49</v>
      </c>
      <c r="X1" s="46" t="s">
        <v>176</v>
      </c>
      <c r="Y1" s="46" t="s">
        <v>177</v>
      </c>
      <c r="Z1" s="46" t="s">
        <v>50</v>
      </c>
      <c r="AA1" s="46" t="s">
        <v>52</v>
      </c>
      <c r="AB1" s="48" t="s">
        <v>53</v>
      </c>
      <c r="AC1" s="48" t="s">
        <v>54</v>
      </c>
      <c r="AD1" s="46" t="s">
        <v>174</v>
      </c>
      <c r="AE1" s="48" t="s">
        <v>51</v>
      </c>
      <c r="AF1" s="45" t="s">
        <v>55</v>
      </c>
      <c r="AG1" s="48" t="s">
        <v>56</v>
      </c>
      <c r="AH1" s="48" t="s">
        <v>57</v>
      </c>
      <c r="AI1" s="48" t="s">
        <v>58</v>
      </c>
      <c r="AJ1" s="48" t="s">
        <v>59</v>
      </c>
      <c r="AK1" s="46" t="s">
        <v>60</v>
      </c>
      <c r="AL1" s="48" t="s">
        <v>61</v>
      </c>
      <c r="AM1" s="227" t="s">
        <v>191</v>
      </c>
      <c r="AN1" s="195" t="s">
        <v>62</v>
      </c>
      <c r="AO1" s="198" t="s">
        <v>182</v>
      </c>
      <c r="AP1" s="50" t="s">
        <v>63</v>
      </c>
      <c r="AQ1" s="51" t="s">
        <v>64</v>
      </c>
      <c r="AR1" s="51" t="s">
        <v>65</v>
      </c>
      <c r="AS1" s="52" t="s">
        <v>66</v>
      </c>
      <c r="AT1" s="52" t="s">
        <v>67</v>
      </c>
      <c r="AU1" s="52" t="s">
        <v>68</v>
      </c>
      <c r="AV1" s="52" t="s">
        <v>69</v>
      </c>
      <c r="AW1" s="53" t="s">
        <v>70</v>
      </c>
      <c r="AX1" s="54" t="s">
        <v>71</v>
      </c>
      <c r="AY1" s="54" t="s">
        <v>72</v>
      </c>
      <c r="AZ1" s="55" t="s">
        <v>73</v>
      </c>
      <c r="BA1" s="55" t="s">
        <v>67</v>
      </c>
      <c r="BB1" s="55" t="s">
        <v>68</v>
      </c>
      <c r="BC1" s="55" t="s">
        <v>74</v>
      </c>
      <c r="BD1" s="56" t="s">
        <v>75</v>
      </c>
      <c r="BE1" s="56" t="s">
        <v>76</v>
      </c>
      <c r="BF1" s="56" t="s">
        <v>67</v>
      </c>
      <c r="BG1" s="56" t="s">
        <v>68</v>
      </c>
      <c r="BH1" s="56" t="s">
        <v>77</v>
      </c>
      <c r="BI1" s="59" t="s">
        <v>112</v>
      </c>
      <c r="BJ1" s="59" t="s">
        <v>113</v>
      </c>
      <c r="BK1" s="60" t="s">
        <v>67</v>
      </c>
      <c r="BL1" s="60" t="s">
        <v>114</v>
      </c>
      <c r="BM1" s="60" t="s">
        <v>115</v>
      </c>
      <c r="BN1" s="61" t="s">
        <v>116</v>
      </c>
      <c r="BO1" s="61" t="s">
        <v>117</v>
      </c>
      <c r="BP1" s="62" t="s">
        <v>67</v>
      </c>
      <c r="BQ1" s="62" t="s">
        <v>114</v>
      </c>
      <c r="BR1" s="61" t="s">
        <v>118</v>
      </c>
      <c r="BS1" s="57" t="s">
        <v>78</v>
      </c>
    </row>
    <row r="2" spans="1:72" s="122" customFormat="1" ht="39" customHeight="1" thickTop="1" thickBot="1" x14ac:dyDescent="0.25">
      <c r="A2" s="112" t="s">
        <v>110</v>
      </c>
      <c r="B2" s="220" t="s">
        <v>106</v>
      </c>
      <c r="C2" s="220" t="s">
        <v>106</v>
      </c>
      <c r="D2" s="220" t="s">
        <v>106</v>
      </c>
      <c r="E2" s="221" t="s">
        <v>106</v>
      </c>
      <c r="F2" s="113" t="str">
        <f>F3</f>
        <v>AMED記入</v>
      </c>
      <c r="G2" s="114" t="s">
        <v>106</v>
      </c>
      <c r="H2" s="115" t="s">
        <v>106</v>
      </c>
      <c r="I2" s="116" t="s">
        <v>106</v>
      </c>
      <c r="J2" s="117" t="str">
        <f>+J3</f>
        <v>AMED記入</v>
      </c>
      <c r="K2" s="117">
        <f>K3</f>
        <v>0</v>
      </c>
      <c r="L2" s="116">
        <f>L3</f>
        <v>0</v>
      </c>
      <c r="M2" s="118">
        <f t="shared" ref="M2:Z2" si="0">M3</f>
        <v>0</v>
      </c>
      <c r="N2" s="116" t="str">
        <f t="shared" si="0"/>
        <v>選択してください</v>
      </c>
      <c r="O2" s="116">
        <f t="shared" si="0"/>
        <v>0</v>
      </c>
      <c r="P2" s="116">
        <f t="shared" si="0"/>
        <v>0</v>
      </c>
      <c r="Q2" s="116">
        <f t="shared" si="0"/>
        <v>0</v>
      </c>
      <c r="R2" s="116">
        <f t="shared" si="0"/>
        <v>0</v>
      </c>
      <c r="S2" s="116">
        <f t="shared" si="0"/>
        <v>0</v>
      </c>
      <c r="T2" s="116">
        <f t="shared" si="0"/>
        <v>0</v>
      </c>
      <c r="U2" s="116">
        <f t="shared" si="0"/>
        <v>0</v>
      </c>
      <c r="V2" s="203">
        <f t="shared" si="0"/>
        <v>44652</v>
      </c>
      <c r="W2" s="203">
        <f t="shared" si="0"/>
        <v>0</v>
      </c>
      <c r="X2" s="203">
        <f t="shared" si="0"/>
        <v>0</v>
      </c>
      <c r="Y2" s="203">
        <f t="shared" si="0"/>
        <v>0</v>
      </c>
      <c r="Z2" s="203">
        <f t="shared" si="0"/>
        <v>0</v>
      </c>
      <c r="AA2" s="118">
        <f>AA3</f>
        <v>0</v>
      </c>
      <c r="AB2" s="118">
        <f>AB3</f>
        <v>0</v>
      </c>
      <c r="AC2" s="118">
        <f>AC3</f>
        <v>0</v>
      </c>
      <c r="AD2" s="119">
        <f t="shared" ref="AD2:AD38" si="1">SUM(AF2:AI2,AL2)</f>
        <v>0</v>
      </c>
      <c r="AE2" s="119">
        <f>ROUNDDOWN(AD2*10/110,0)</f>
        <v>0</v>
      </c>
      <c r="AF2" s="119">
        <f>SUMIF($BT$4:$BT$38,"*再委託*",AF4:AF38)+AF3</f>
        <v>0</v>
      </c>
      <c r="AG2" s="119">
        <f>SUMIF($BT$4:$BT$38,"*再委託*",AG4:AG38)+AG3</f>
        <v>0</v>
      </c>
      <c r="AH2" s="119">
        <f>SUMIF($BT$4:$BT$38,"*再委託*",AH4:AH38)+AH3</f>
        <v>0</v>
      </c>
      <c r="AI2" s="119">
        <f>SUMIF($BT$4:$BT$38,"*再委託*",AI4:AI38)+AI3</f>
        <v>0</v>
      </c>
      <c r="AJ2" s="119">
        <f>SUM(AF2:AI2)</f>
        <v>0</v>
      </c>
      <c r="AK2" s="120" t="e">
        <f>AL2/SUM(AF2:AI2)*100</f>
        <v>#DIV/0!</v>
      </c>
      <c r="AL2" s="119">
        <f>SUMIF($BT$4:$BT$38,"*再委託*",AL4:AL38)+AL3</f>
        <v>0</v>
      </c>
      <c r="AM2" s="225"/>
      <c r="AN2" s="196">
        <f>AN3</f>
        <v>0</v>
      </c>
      <c r="AO2" s="196" t="str">
        <f>AO3</f>
        <v>必ず選択してください</v>
      </c>
      <c r="AP2" s="202">
        <f>AP3</f>
        <v>0</v>
      </c>
      <c r="AQ2" s="118">
        <f>AQ3</f>
        <v>0</v>
      </c>
      <c r="AR2" s="118">
        <f t="shared" ref="AR2:BR2" si="2">AR3</f>
        <v>0</v>
      </c>
      <c r="AS2" s="118">
        <f t="shared" si="2"/>
        <v>0</v>
      </c>
      <c r="AT2" s="118">
        <f t="shared" si="2"/>
        <v>0</v>
      </c>
      <c r="AU2" s="118">
        <f t="shared" si="2"/>
        <v>0</v>
      </c>
      <c r="AV2" s="118">
        <f t="shared" si="2"/>
        <v>0</v>
      </c>
      <c r="AW2" s="118">
        <f t="shared" si="2"/>
        <v>0</v>
      </c>
      <c r="AX2" s="118">
        <f t="shared" si="2"/>
        <v>0</v>
      </c>
      <c r="AY2" s="118">
        <f t="shared" si="2"/>
        <v>0</v>
      </c>
      <c r="AZ2" s="118">
        <f t="shared" si="2"/>
        <v>0</v>
      </c>
      <c r="BA2" s="118">
        <f t="shared" si="2"/>
        <v>0</v>
      </c>
      <c r="BB2" s="118">
        <f t="shared" si="2"/>
        <v>0</v>
      </c>
      <c r="BC2" s="118">
        <f t="shared" si="2"/>
        <v>0</v>
      </c>
      <c r="BD2" s="118">
        <f t="shared" si="2"/>
        <v>0</v>
      </c>
      <c r="BE2" s="118">
        <f t="shared" si="2"/>
        <v>0</v>
      </c>
      <c r="BF2" s="118">
        <f t="shared" si="2"/>
        <v>0</v>
      </c>
      <c r="BG2" s="118">
        <f t="shared" si="2"/>
        <v>0</v>
      </c>
      <c r="BH2" s="118">
        <f t="shared" si="2"/>
        <v>0</v>
      </c>
      <c r="BI2" s="118">
        <f t="shared" si="2"/>
        <v>0</v>
      </c>
      <c r="BJ2" s="118">
        <f t="shared" si="2"/>
        <v>0</v>
      </c>
      <c r="BK2" s="118">
        <f t="shared" si="2"/>
        <v>0</v>
      </c>
      <c r="BL2" s="118">
        <f t="shared" si="2"/>
        <v>0</v>
      </c>
      <c r="BM2" s="118">
        <f t="shared" si="2"/>
        <v>0</v>
      </c>
      <c r="BN2" s="118">
        <f t="shared" si="2"/>
        <v>0</v>
      </c>
      <c r="BO2" s="118">
        <f t="shared" si="2"/>
        <v>0</v>
      </c>
      <c r="BP2" s="118">
        <f t="shared" si="2"/>
        <v>0</v>
      </c>
      <c r="BQ2" s="118">
        <f t="shared" si="2"/>
        <v>0</v>
      </c>
      <c r="BR2" s="118">
        <f t="shared" si="2"/>
        <v>0</v>
      </c>
      <c r="BS2" s="118"/>
      <c r="BT2" s="121" t="s">
        <v>107</v>
      </c>
    </row>
    <row r="3" spans="1:72" s="122" customFormat="1" ht="17.25" customHeight="1" thickTop="1" x14ac:dyDescent="0.2">
      <c r="A3" s="112" t="s">
        <v>109</v>
      </c>
      <c r="B3" s="222" t="s">
        <v>106</v>
      </c>
      <c r="C3" s="222" t="s">
        <v>106</v>
      </c>
      <c r="D3" s="222" t="s">
        <v>106</v>
      </c>
      <c r="E3" s="223" t="s">
        <v>106</v>
      </c>
      <c r="F3" s="123" t="str">
        <f>代表!F1</f>
        <v>AMED記入</v>
      </c>
      <c r="G3" s="124" t="s">
        <v>106</v>
      </c>
      <c r="H3" s="125" t="s">
        <v>106</v>
      </c>
      <c r="I3" s="126" t="s">
        <v>106</v>
      </c>
      <c r="J3" s="217" t="s">
        <v>106</v>
      </c>
      <c r="K3" s="126">
        <f>代表!$B$3</f>
        <v>0</v>
      </c>
      <c r="L3" s="126">
        <f>代表!$B$8</f>
        <v>0</v>
      </c>
      <c r="M3" s="127">
        <f>代表!$B$9</f>
        <v>0</v>
      </c>
      <c r="N3" s="127" t="str">
        <f>代表!$B$4</f>
        <v>選択してください</v>
      </c>
      <c r="O3" s="127">
        <f>代表!$B$10</f>
        <v>0</v>
      </c>
      <c r="P3" s="127">
        <f>代表!$B$18</f>
        <v>0</v>
      </c>
      <c r="Q3" s="127">
        <f>代表!$B$16</f>
        <v>0</v>
      </c>
      <c r="R3" s="127">
        <f>代表!$B$15</f>
        <v>0</v>
      </c>
      <c r="S3" s="127">
        <f>代表!$B$17</f>
        <v>0</v>
      </c>
      <c r="T3" s="127">
        <f>代表!$F$18</f>
        <v>0</v>
      </c>
      <c r="U3" s="127">
        <f>代表!$F$17</f>
        <v>0</v>
      </c>
      <c r="V3" s="204">
        <f>代表!$B$12</f>
        <v>44652</v>
      </c>
      <c r="W3" s="204">
        <f>代表!$B$13</f>
        <v>0</v>
      </c>
      <c r="X3" s="204">
        <f>代表!$B$14</f>
        <v>0</v>
      </c>
      <c r="Y3" s="204">
        <f>代表!$E$14</f>
        <v>0</v>
      </c>
      <c r="Z3" s="204">
        <f>代表!$E$13</f>
        <v>0</v>
      </c>
      <c r="AA3" s="129">
        <f>代表!$B$5</f>
        <v>0</v>
      </c>
      <c r="AB3" s="129">
        <f>代表!$B$6</f>
        <v>0</v>
      </c>
      <c r="AC3" s="129">
        <f>代表!$B$7</f>
        <v>0</v>
      </c>
      <c r="AD3" s="128">
        <f t="shared" si="1"/>
        <v>0</v>
      </c>
      <c r="AE3" s="128">
        <f t="shared" ref="AE3:AE38" si="3">ROUNDDOWN(AD3*10/110,0)</f>
        <v>0</v>
      </c>
      <c r="AF3" s="130">
        <f>代表!$F$22</f>
        <v>0</v>
      </c>
      <c r="AG3" s="130">
        <f>代表!$F$24</f>
        <v>0</v>
      </c>
      <c r="AH3" s="130">
        <f>代表!$F$25</f>
        <v>0</v>
      </c>
      <c r="AI3" s="130">
        <f>代表!$F$27</f>
        <v>0</v>
      </c>
      <c r="AJ3" s="130">
        <f>代表!$F$30</f>
        <v>0</v>
      </c>
      <c r="AK3" s="131">
        <f>代表!$C$31</f>
        <v>30</v>
      </c>
      <c r="AL3" s="130">
        <f>代表!$F$31</f>
        <v>0</v>
      </c>
      <c r="AM3" s="226"/>
      <c r="AN3" s="197">
        <f>代表!$B$19</f>
        <v>0</v>
      </c>
      <c r="AO3" s="199" t="str">
        <f>+代表!$B$64</f>
        <v>必ず選択してください</v>
      </c>
      <c r="AP3" s="132">
        <f>代表!$E$36</f>
        <v>0</v>
      </c>
      <c r="AQ3" s="133">
        <f>代表!$F$36</f>
        <v>0</v>
      </c>
      <c r="AR3" s="133">
        <f>代表!$B$36</f>
        <v>0</v>
      </c>
      <c r="AS3" s="133">
        <f>代表!$A$36</f>
        <v>0</v>
      </c>
      <c r="AT3" s="133">
        <f>代表!$A$38</f>
        <v>0</v>
      </c>
      <c r="AU3" s="133">
        <f>代表!$B$38</f>
        <v>0</v>
      </c>
      <c r="AV3" s="134">
        <f>代表!$E$38</f>
        <v>0</v>
      </c>
      <c r="AW3" s="126">
        <f>代表!$E$42</f>
        <v>0</v>
      </c>
      <c r="AX3" s="126">
        <f>代表!$F$42</f>
        <v>0</v>
      </c>
      <c r="AY3" s="133">
        <f>代表!$B$42</f>
        <v>0</v>
      </c>
      <c r="AZ3" s="133">
        <f>代表!$A$42</f>
        <v>0</v>
      </c>
      <c r="BA3" s="133">
        <f>代表!$A$44</f>
        <v>0</v>
      </c>
      <c r="BB3" s="133">
        <f>代表!$B$44</f>
        <v>0</v>
      </c>
      <c r="BC3" s="134">
        <f>代表!$E$44</f>
        <v>0</v>
      </c>
      <c r="BD3" s="126">
        <f>代表!$B$48</f>
        <v>0</v>
      </c>
      <c r="BE3" s="126">
        <f>代表!$A$48</f>
        <v>0</v>
      </c>
      <c r="BF3" s="126">
        <f>代表!$A$50</f>
        <v>0</v>
      </c>
      <c r="BG3" s="126">
        <f>代表!$B$50</f>
        <v>0</v>
      </c>
      <c r="BH3" s="126">
        <f>代表!$E$50</f>
        <v>0</v>
      </c>
      <c r="BI3" s="126">
        <f>代表!$B$54</f>
        <v>0</v>
      </c>
      <c r="BJ3" s="126">
        <f>代表!$A$54</f>
        <v>0</v>
      </c>
      <c r="BK3" s="135">
        <f>代表!$A$56</f>
        <v>0</v>
      </c>
      <c r="BL3" s="135">
        <f>代表!$B$56</f>
        <v>0</v>
      </c>
      <c r="BM3" s="126">
        <f>代表!$E$56</f>
        <v>0</v>
      </c>
      <c r="BN3" s="126">
        <f>代表!$B$60</f>
        <v>0</v>
      </c>
      <c r="BO3" s="126">
        <f>代表!$A$60</f>
        <v>0</v>
      </c>
      <c r="BP3" s="135">
        <f>代表!$A$62</f>
        <v>0</v>
      </c>
      <c r="BQ3" s="135">
        <f>代表!$B$62</f>
        <v>0</v>
      </c>
      <c r="BR3" s="129">
        <f>代表!$E$62</f>
        <v>0</v>
      </c>
      <c r="BS3" s="126"/>
      <c r="BT3" s="136" t="s">
        <v>108</v>
      </c>
    </row>
    <row r="4" spans="1:72" s="122" customFormat="1" ht="17.25" customHeight="1" x14ac:dyDescent="0.2">
      <c r="A4" s="112" t="s">
        <v>131</v>
      </c>
      <c r="B4" s="222" t="s">
        <v>106</v>
      </c>
      <c r="C4" s="222" t="s">
        <v>106</v>
      </c>
      <c r="D4" s="222" t="s">
        <v>106</v>
      </c>
      <c r="E4" s="223" t="s">
        <v>106</v>
      </c>
      <c r="F4" s="137" t="str">
        <f>再委託1!$F$1</f>
        <v>AMED記入</v>
      </c>
      <c r="G4" s="138" t="s">
        <v>106</v>
      </c>
      <c r="H4" s="139" t="s">
        <v>106</v>
      </c>
      <c r="I4" s="140" t="s">
        <v>106</v>
      </c>
      <c r="J4" s="224" t="s">
        <v>189</v>
      </c>
      <c r="K4" s="126">
        <f>再委託1!$B$3</f>
        <v>0</v>
      </c>
      <c r="L4" s="126">
        <f>再委託1!$B$8</f>
        <v>0</v>
      </c>
      <c r="M4" s="127">
        <f>再委託1!$B$9</f>
        <v>0</v>
      </c>
      <c r="N4" s="127" t="str">
        <f>再委託1!$B$4</f>
        <v>選択してください</v>
      </c>
      <c r="O4" s="127">
        <f>再委託1!$B$10</f>
        <v>0</v>
      </c>
      <c r="P4" s="127">
        <f>再委託1!$B$18</f>
        <v>0</v>
      </c>
      <c r="Q4" s="127">
        <f>再委託1!$B$16</f>
        <v>0</v>
      </c>
      <c r="R4" s="127">
        <f>再委託1!$B$15</f>
        <v>0</v>
      </c>
      <c r="S4" s="127">
        <f>再委託1!$B$17</f>
        <v>0</v>
      </c>
      <c r="T4" s="127">
        <f>再委託1!$F$18</f>
        <v>0</v>
      </c>
      <c r="U4" s="127">
        <f>再委託1!$F$17</f>
        <v>0</v>
      </c>
      <c r="V4" s="204">
        <f>再委託1!$B$12</f>
        <v>44652</v>
      </c>
      <c r="W4" s="204">
        <f>再委託1!$B$13</f>
        <v>0</v>
      </c>
      <c r="X4" s="204">
        <f>再委託1!$B$14</f>
        <v>0</v>
      </c>
      <c r="Y4" s="204">
        <f>再委託1!$E$14</f>
        <v>0</v>
      </c>
      <c r="Z4" s="204">
        <f>再委託1!$E$13</f>
        <v>0</v>
      </c>
      <c r="AA4" s="129">
        <f>再委託1!$B$5</f>
        <v>0</v>
      </c>
      <c r="AB4" s="129">
        <f>再委託1!$B$6</f>
        <v>0</v>
      </c>
      <c r="AC4" s="129">
        <f>再委託1!$B$7</f>
        <v>0</v>
      </c>
      <c r="AD4" s="128">
        <f t="shared" si="1"/>
        <v>0</v>
      </c>
      <c r="AE4" s="128">
        <f t="shared" si="3"/>
        <v>0</v>
      </c>
      <c r="AF4" s="130">
        <f>再委託1!$F$22</f>
        <v>0</v>
      </c>
      <c r="AG4" s="130">
        <f>再委託1!$F$24</f>
        <v>0</v>
      </c>
      <c r="AH4" s="130">
        <f>再委託1!$F$25</f>
        <v>0</v>
      </c>
      <c r="AI4" s="130">
        <f>再委託1!$F$27</f>
        <v>0</v>
      </c>
      <c r="AJ4" s="130">
        <f>再委託1!$F$30</f>
        <v>0</v>
      </c>
      <c r="AK4" s="131">
        <f>再委託1!$C$31</f>
        <v>30</v>
      </c>
      <c r="AL4" s="130">
        <f>再委託1!$F$31</f>
        <v>0</v>
      </c>
      <c r="AM4" s="226"/>
      <c r="AN4" s="197">
        <f>再委託1!$B$19</f>
        <v>0</v>
      </c>
      <c r="AO4" s="200" t="str">
        <f>再委託1!$B$64</f>
        <v>必ず選択してください</v>
      </c>
      <c r="AP4" s="132">
        <f>再委託1!$E$36</f>
        <v>0</v>
      </c>
      <c r="AQ4" s="133">
        <f>再委託1!$F$36</f>
        <v>0</v>
      </c>
      <c r="AR4" s="133">
        <f>再委託1!$B$36</f>
        <v>0</v>
      </c>
      <c r="AS4" s="133">
        <f>再委託1!$A$36</f>
        <v>0</v>
      </c>
      <c r="AT4" s="133">
        <f>再委託1!$A$38</f>
        <v>0</v>
      </c>
      <c r="AU4" s="133">
        <f>再委託1!$B$38</f>
        <v>0</v>
      </c>
      <c r="AV4" s="134">
        <f>再委託1!$E$38</f>
        <v>0</v>
      </c>
      <c r="AW4" s="126">
        <f>再委託1!$E$42</f>
        <v>0</v>
      </c>
      <c r="AX4" s="126">
        <f>再委託1!$F$42</f>
        <v>0</v>
      </c>
      <c r="AY4" s="133">
        <f>再委託1!$B$42</f>
        <v>0</v>
      </c>
      <c r="AZ4" s="133">
        <f>再委託1!$A$42</f>
        <v>0</v>
      </c>
      <c r="BA4" s="133">
        <f>再委託1!$A$44</f>
        <v>0</v>
      </c>
      <c r="BB4" s="133">
        <f>再委託1!$B$44</f>
        <v>0</v>
      </c>
      <c r="BC4" s="134">
        <f>再委託1!$E$44</f>
        <v>0</v>
      </c>
      <c r="BD4" s="126">
        <f>再委託1!$B$48</f>
        <v>0</v>
      </c>
      <c r="BE4" s="126">
        <f>再委託1!$A$48</f>
        <v>0</v>
      </c>
      <c r="BF4" s="126">
        <f>再委託1!$A$50</f>
        <v>0</v>
      </c>
      <c r="BG4" s="126">
        <f>再委託1!$B$50</f>
        <v>0</v>
      </c>
      <c r="BH4" s="126">
        <f>再委託1!$E$50</f>
        <v>0</v>
      </c>
      <c r="BI4" s="126">
        <f>再委託1!$B$54</f>
        <v>0</v>
      </c>
      <c r="BJ4" s="126">
        <f>再委託1!$A$54</f>
        <v>0</v>
      </c>
      <c r="BK4" s="135">
        <f>再委託1!$A$56</f>
        <v>0</v>
      </c>
      <c r="BL4" s="135">
        <f>再委託1!$B$56</f>
        <v>0</v>
      </c>
      <c r="BM4" s="126">
        <f>再委託1!$E$56</f>
        <v>0</v>
      </c>
      <c r="BN4" s="126">
        <f>再委託1!$B$60</f>
        <v>0</v>
      </c>
      <c r="BO4" s="126">
        <f>再委託1!$A$60</f>
        <v>0</v>
      </c>
      <c r="BP4" s="135">
        <f>再委託1!$A$62</f>
        <v>0</v>
      </c>
      <c r="BQ4" s="135">
        <f>再委託1!$B$62</f>
        <v>0</v>
      </c>
      <c r="BR4" s="129">
        <f>再委託1!$E$62</f>
        <v>0</v>
      </c>
      <c r="BS4" s="126"/>
      <c r="BT4" s="136" t="s">
        <v>103</v>
      </c>
    </row>
    <row r="5" spans="1:72" s="122" customFormat="1" ht="17.25" customHeight="1" x14ac:dyDescent="0.2">
      <c r="A5" s="112" t="s">
        <v>132</v>
      </c>
      <c r="B5" s="222" t="s">
        <v>106</v>
      </c>
      <c r="C5" s="222" t="s">
        <v>106</v>
      </c>
      <c r="D5" s="222" t="s">
        <v>106</v>
      </c>
      <c r="E5" s="223" t="s">
        <v>106</v>
      </c>
      <c r="F5" s="137" t="str">
        <f>再委託2!$F$1</f>
        <v>AMED記入</v>
      </c>
      <c r="G5" s="138" t="s">
        <v>106</v>
      </c>
      <c r="H5" s="139" t="s">
        <v>106</v>
      </c>
      <c r="I5" s="140" t="s">
        <v>106</v>
      </c>
      <c r="J5" s="224" t="s">
        <v>189</v>
      </c>
      <c r="K5" s="126">
        <f>再委託2!$B$3</f>
        <v>0</v>
      </c>
      <c r="L5" s="126">
        <f>再委託2!$B$8</f>
        <v>0</v>
      </c>
      <c r="M5" s="127">
        <f>再委託2!$B$9</f>
        <v>0</v>
      </c>
      <c r="N5" s="127" t="str">
        <f>再委託2!$B$4</f>
        <v>選択してください</v>
      </c>
      <c r="O5" s="127">
        <f>再委託2!$B$10</f>
        <v>0</v>
      </c>
      <c r="P5" s="127">
        <f>再委託2!$B$18</f>
        <v>0</v>
      </c>
      <c r="Q5" s="127">
        <f>再委託2!$B$16</f>
        <v>0</v>
      </c>
      <c r="R5" s="127">
        <f>再委託2!$B$15</f>
        <v>0</v>
      </c>
      <c r="S5" s="127">
        <f>再委託2!$B$17</f>
        <v>0</v>
      </c>
      <c r="T5" s="127">
        <f>再委託2!$F$18</f>
        <v>0</v>
      </c>
      <c r="U5" s="127">
        <f>再委託2!$F$17</f>
        <v>0</v>
      </c>
      <c r="V5" s="204">
        <f>再委託2!$B$13</f>
        <v>44652</v>
      </c>
      <c r="W5" s="204" t="e">
        <f>再委託2!#REF!</f>
        <v>#REF!</v>
      </c>
      <c r="X5" s="204">
        <f>再委託2!$B$14</f>
        <v>0</v>
      </c>
      <c r="Y5" s="204">
        <f>再委託2!$E$14</f>
        <v>0</v>
      </c>
      <c r="Z5" s="204">
        <f>再委託2!$E$13</f>
        <v>0</v>
      </c>
      <c r="AA5" s="129">
        <f>再委託2!$B$5</f>
        <v>0</v>
      </c>
      <c r="AB5" s="129">
        <f>再委託2!$B$6</f>
        <v>0</v>
      </c>
      <c r="AC5" s="129">
        <f>再委託2!$B$7</f>
        <v>0</v>
      </c>
      <c r="AD5" s="128">
        <f t="shared" si="1"/>
        <v>0</v>
      </c>
      <c r="AE5" s="128">
        <f t="shared" si="3"/>
        <v>0</v>
      </c>
      <c r="AF5" s="130">
        <f>再委託2!$F$22</f>
        <v>0</v>
      </c>
      <c r="AG5" s="130">
        <f>再委託2!$F$24</f>
        <v>0</v>
      </c>
      <c r="AH5" s="130">
        <f>再委託2!$F$25</f>
        <v>0</v>
      </c>
      <c r="AI5" s="130">
        <f>再委託2!$F$27</f>
        <v>0</v>
      </c>
      <c r="AJ5" s="130">
        <f>再委託2!$F$30</f>
        <v>0</v>
      </c>
      <c r="AK5" s="131">
        <f>再委託2!$C$31</f>
        <v>30</v>
      </c>
      <c r="AL5" s="130">
        <f>再委託2!$F$31</f>
        <v>0</v>
      </c>
      <c r="AM5" s="226"/>
      <c r="AN5" s="197">
        <f>再委託2!$B$19</f>
        <v>0</v>
      </c>
      <c r="AO5" s="200" t="str">
        <f>再委託2!$B$64</f>
        <v>必ず選択してください</v>
      </c>
      <c r="AP5" s="132">
        <f>再委託2!$E$36</f>
        <v>0</v>
      </c>
      <c r="AQ5" s="133">
        <f>再委託2!$F$36</f>
        <v>0</v>
      </c>
      <c r="AR5" s="133">
        <f>再委託2!$B$36</f>
        <v>0</v>
      </c>
      <c r="AS5" s="133">
        <f>再委託2!$A$36</f>
        <v>0</v>
      </c>
      <c r="AT5" s="133">
        <f>再委託2!$A$38</f>
        <v>0</v>
      </c>
      <c r="AU5" s="133">
        <f>再委託2!$B$38</f>
        <v>0</v>
      </c>
      <c r="AV5" s="134">
        <f>再委託2!$E$38</f>
        <v>0</v>
      </c>
      <c r="AW5" s="126">
        <f>再委託2!$E$42</f>
        <v>0</v>
      </c>
      <c r="AX5" s="126">
        <f>再委託2!$F$42</f>
        <v>0</v>
      </c>
      <c r="AY5" s="133">
        <f>再委託2!$B$42</f>
        <v>0</v>
      </c>
      <c r="AZ5" s="133">
        <f>再委託2!$A$42</f>
        <v>0</v>
      </c>
      <c r="BA5" s="133">
        <f>再委託2!$A$44</f>
        <v>0</v>
      </c>
      <c r="BB5" s="133">
        <f>再委託2!$B$44</f>
        <v>0</v>
      </c>
      <c r="BC5" s="134">
        <f>再委託2!$E$44</f>
        <v>0</v>
      </c>
      <c r="BD5" s="126">
        <f>再委託2!$B$48</f>
        <v>0</v>
      </c>
      <c r="BE5" s="126">
        <f>再委託2!$A$48</f>
        <v>0</v>
      </c>
      <c r="BF5" s="126">
        <f>再委託2!$A$50</f>
        <v>0</v>
      </c>
      <c r="BG5" s="126">
        <f>再委託2!$B$50</f>
        <v>0</v>
      </c>
      <c r="BH5" s="126">
        <f>再委託2!$E$50</f>
        <v>0</v>
      </c>
      <c r="BI5" s="126">
        <f>再委託2!$B$54</f>
        <v>0</v>
      </c>
      <c r="BJ5" s="129">
        <f>再委託2!$A$54</f>
        <v>0</v>
      </c>
      <c r="BK5" s="135">
        <f>再委託2!$A$56</f>
        <v>0</v>
      </c>
      <c r="BL5" s="135">
        <f>再委託2!$B$56</f>
        <v>0</v>
      </c>
      <c r="BM5" s="126">
        <f>再委託2!$E$56</f>
        <v>0</v>
      </c>
      <c r="BN5" s="126">
        <f>再委託2!$B$60</f>
        <v>0</v>
      </c>
      <c r="BO5" s="126">
        <f>再委託2!$A$60</f>
        <v>0</v>
      </c>
      <c r="BP5" s="135">
        <f>再委託2!$A$62</f>
        <v>0</v>
      </c>
      <c r="BQ5" s="135">
        <f>再委託2!$B$62</f>
        <v>0</v>
      </c>
      <c r="BR5" s="129">
        <f>再委託2!$E$62</f>
        <v>0</v>
      </c>
      <c r="BS5" s="126"/>
      <c r="BT5" s="136" t="s">
        <v>103</v>
      </c>
    </row>
    <row r="6" spans="1:72" s="122" customFormat="1" ht="17.25" customHeight="1" x14ac:dyDescent="0.2">
      <c r="A6" s="112" t="s">
        <v>133</v>
      </c>
      <c r="B6" s="222" t="s">
        <v>106</v>
      </c>
      <c r="C6" s="222" t="s">
        <v>106</v>
      </c>
      <c r="D6" s="222" t="s">
        <v>106</v>
      </c>
      <c r="E6" s="223" t="s">
        <v>106</v>
      </c>
      <c r="F6" s="137" t="str">
        <f>再委託3!$F$1</f>
        <v>AMED記入</v>
      </c>
      <c r="G6" s="138" t="s">
        <v>106</v>
      </c>
      <c r="H6" s="139" t="s">
        <v>106</v>
      </c>
      <c r="I6" s="140" t="s">
        <v>106</v>
      </c>
      <c r="J6" s="224" t="s">
        <v>189</v>
      </c>
      <c r="K6" s="126">
        <f>再委託3!$B$3</f>
        <v>0</v>
      </c>
      <c r="L6" s="126">
        <f>再委託3!$B$8</f>
        <v>0</v>
      </c>
      <c r="M6" s="127">
        <f>再委託3!$B$9</f>
        <v>0</v>
      </c>
      <c r="N6" s="127" t="str">
        <f>再委託3!$B$4</f>
        <v>選択してください</v>
      </c>
      <c r="O6" s="127">
        <f>再委託3!$B$10</f>
        <v>0</v>
      </c>
      <c r="P6" s="127">
        <f>再委託3!$B$18</f>
        <v>0</v>
      </c>
      <c r="Q6" s="127">
        <f>再委託3!$B$16</f>
        <v>0</v>
      </c>
      <c r="R6" s="127">
        <f>再委託3!$B$15</f>
        <v>0</v>
      </c>
      <c r="S6" s="127">
        <f>再委託3!$B$17</f>
        <v>0</v>
      </c>
      <c r="T6" s="127">
        <f>再委託3!$F$18</f>
        <v>0</v>
      </c>
      <c r="U6" s="127">
        <f>再委託3!$F$17</f>
        <v>0</v>
      </c>
      <c r="V6" s="204">
        <f>再委託3!$B$12</f>
        <v>44652</v>
      </c>
      <c r="W6" s="204">
        <f>再委託3!$B$13</f>
        <v>0</v>
      </c>
      <c r="X6" s="204">
        <f>再委託3!$B$14</f>
        <v>0</v>
      </c>
      <c r="Y6" s="204">
        <f>再委託3!$E$14</f>
        <v>0</v>
      </c>
      <c r="Z6" s="204">
        <f>再委託3!$E$13</f>
        <v>0</v>
      </c>
      <c r="AA6" s="129">
        <f>再委託3!$B$5</f>
        <v>0</v>
      </c>
      <c r="AB6" s="129">
        <f>再委託3!$B$6</f>
        <v>0</v>
      </c>
      <c r="AC6" s="129">
        <f>再委託3!$B$7</f>
        <v>0</v>
      </c>
      <c r="AD6" s="128">
        <f t="shared" si="1"/>
        <v>0</v>
      </c>
      <c r="AE6" s="128">
        <f t="shared" si="3"/>
        <v>0</v>
      </c>
      <c r="AF6" s="130">
        <f>再委託3!$F$22</f>
        <v>0</v>
      </c>
      <c r="AG6" s="130">
        <f>再委託3!$F$24</f>
        <v>0</v>
      </c>
      <c r="AH6" s="130">
        <f>再委託3!$F$25</f>
        <v>0</v>
      </c>
      <c r="AI6" s="130">
        <f>再委託3!$F$27</f>
        <v>0</v>
      </c>
      <c r="AJ6" s="130">
        <f>再委託3!$F$30</f>
        <v>0</v>
      </c>
      <c r="AK6" s="131">
        <f>再委託3!$C$31</f>
        <v>30</v>
      </c>
      <c r="AL6" s="130">
        <f>再委託3!$F$31</f>
        <v>0</v>
      </c>
      <c r="AM6" s="226"/>
      <c r="AN6" s="197">
        <f>再委託3!$B$19</f>
        <v>0</v>
      </c>
      <c r="AO6" s="200" t="str">
        <f>再委託3!$B$64</f>
        <v>必ず選択してください</v>
      </c>
      <c r="AP6" s="132">
        <f>再委託3!$E$36</f>
        <v>0</v>
      </c>
      <c r="AQ6" s="133">
        <f>再委託3!$F$36</f>
        <v>0</v>
      </c>
      <c r="AR6" s="133">
        <f>再委託3!$B$36</f>
        <v>0</v>
      </c>
      <c r="AS6" s="133">
        <f>再委託3!$A$36</f>
        <v>0</v>
      </c>
      <c r="AT6" s="133">
        <f>再委託3!$A$38</f>
        <v>0</v>
      </c>
      <c r="AU6" s="133">
        <f>再委託3!$B$38</f>
        <v>0</v>
      </c>
      <c r="AV6" s="134">
        <f>再委託3!$E$38</f>
        <v>0</v>
      </c>
      <c r="AW6" s="126">
        <f>再委託3!$E$42</f>
        <v>0</v>
      </c>
      <c r="AX6" s="126">
        <f>再委託3!$F$42</f>
        <v>0</v>
      </c>
      <c r="AY6" s="133">
        <f>再委託3!$B$42</f>
        <v>0</v>
      </c>
      <c r="AZ6" s="133">
        <f>再委託3!$A$42</f>
        <v>0</v>
      </c>
      <c r="BA6" s="133">
        <f>再委託3!$A$44</f>
        <v>0</v>
      </c>
      <c r="BB6" s="133">
        <f>再委託3!$B$44</f>
        <v>0</v>
      </c>
      <c r="BC6" s="134">
        <f>再委託3!$E$44</f>
        <v>0</v>
      </c>
      <c r="BD6" s="126">
        <f>再委託3!$B$48</f>
        <v>0</v>
      </c>
      <c r="BE6" s="126">
        <f>再委託3!$A$48</f>
        <v>0</v>
      </c>
      <c r="BF6" s="126">
        <f>再委託3!$A$50</f>
        <v>0</v>
      </c>
      <c r="BG6" s="126">
        <f>再委託3!$B$50</f>
        <v>0</v>
      </c>
      <c r="BH6" s="126">
        <f>再委託3!$E$50</f>
        <v>0</v>
      </c>
      <c r="BI6" s="126">
        <f>再委託3!$B$54</f>
        <v>0</v>
      </c>
      <c r="BJ6" s="126">
        <f>再委託3!$A$54</f>
        <v>0</v>
      </c>
      <c r="BK6" s="135">
        <f>再委託3!$A$56</f>
        <v>0</v>
      </c>
      <c r="BL6" s="135">
        <f>再委託3!$B$56</f>
        <v>0</v>
      </c>
      <c r="BM6" s="126">
        <f>再委託3!$E$56</f>
        <v>0</v>
      </c>
      <c r="BN6" s="126">
        <f>再委託3!$B$60</f>
        <v>0</v>
      </c>
      <c r="BO6" s="126">
        <f>再委託3!$A$60</f>
        <v>0</v>
      </c>
      <c r="BP6" s="135">
        <f>再委託3!$A$62</f>
        <v>0</v>
      </c>
      <c r="BQ6" s="135">
        <f>再委託3!$B$62</f>
        <v>0</v>
      </c>
      <c r="BR6" s="129">
        <f>再委託3!$E$62</f>
        <v>0</v>
      </c>
      <c r="BS6" s="126"/>
      <c r="BT6" s="136" t="s">
        <v>103</v>
      </c>
    </row>
    <row r="7" spans="1:72" s="122" customFormat="1" ht="17.25" customHeight="1" x14ac:dyDescent="0.2">
      <c r="A7" s="112" t="s">
        <v>134</v>
      </c>
      <c r="B7" s="222" t="s">
        <v>106</v>
      </c>
      <c r="C7" s="222" t="s">
        <v>106</v>
      </c>
      <c r="D7" s="222" t="s">
        <v>106</v>
      </c>
      <c r="E7" s="223" t="s">
        <v>106</v>
      </c>
      <c r="F7" s="137" t="str">
        <f>再委託4!$F$1</f>
        <v>AMED記入</v>
      </c>
      <c r="G7" s="138" t="s">
        <v>106</v>
      </c>
      <c r="H7" s="139" t="s">
        <v>106</v>
      </c>
      <c r="I7" s="140" t="s">
        <v>106</v>
      </c>
      <c r="J7" s="224" t="s">
        <v>189</v>
      </c>
      <c r="K7" s="126">
        <f>再委託4!$B$3</f>
        <v>0</v>
      </c>
      <c r="L7" s="126">
        <f>再委託4!$B$8</f>
        <v>0</v>
      </c>
      <c r="M7" s="127">
        <f>再委託4!$B$9</f>
        <v>0</v>
      </c>
      <c r="N7" s="127" t="str">
        <f>再委託4!$B$4</f>
        <v>選択してください</v>
      </c>
      <c r="O7" s="127">
        <f>再委託4!$B$10</f>
        <v>0</v>
      </c>
      <c r="P7" s="127">
        <f>再委託4!$B$18</f>
        <v>0</v>
      </c>
      <c r="Q7" s="127">
        <f>再委託4!$B$16</f>
        <v>0</v>
      </c>
      <c r="R7" s="127">
        <f>再委託4!$B$15</f>
        <v>0</v>
      </c>
      <c r="S7" s="127">
        <f>再委託4!$B$17</f>
        <v>0</v>
      </c>
      <c r="T7" s="127">
        <f>再委託4!$F$18</f>
        <v>0</v>
      </c>
      <c r="U7" s="127">
        <f>再委託4!$F$17</f>
        <v>0</v>
      </c>
      <c r="V7" s="204">
        <f>再委託4!$B$12</f>
        <v>44652</v>
      </c>
      <c r="W7" s="204">
        <f>再委託4!$B$13</f>
        <v>0</v>
      </c>
      <c r="X7" s="204">
        <f>再委託4!$B$14</f>
        <v>0</v>
      </c>
      <c r="Y7" s="204">
        <f>再委託4!$E$14</f>
        <v>0</v>
      </c>
      <c r="Z7" s="204">
        <f>再委託4!$E$13</f>
        <v>0</v>
      </c>
      <c r="AA7" s="129">
        <f>再委託4!$B$5</f>
        <v>0</v>
      </c>
      <c r="AB7" s="129">
        <f>再委託4!$B$6</f>
        <v>0</v>
      </c>
      <c r="AC7" s="129">
        <f>再委託4!$B$7</f>
        <v>0</v>
      </c>
      <c r="AD7" s="128">
        <f t="shared" si="1"/>
        <v>0</v>
      </c>
      <c r="AE7" s="128">
        <f t="shared" si="3"/>
        <v>0</v>
      </c>
      <c r="AF7" s="130">
        <f>再委託4!$F$22</f>
        <v>0</v>
      </c>
      <c r="AG7" s="130">
        <f>再委託4!$F$24</f>
        <v>0</v>
      </c>
      <c r="AH7" s="130">
        <f>再委託4!$F$25</f>
        <v>0</v>
      </c>
      <c r="AI7" s="130">
        <f>再委託4!$F$27</f>
        <v>0</v>
      </c>
      <c r="AJ7" s="130">
        <f>再委託4!$F$30</f>
        <v>0</v>
      </c>
      <c r="AK7" s="131">
        <f>再委託4!$C$31</f>
        <v>30</v>
      </c>
      <c r="AL7" s="130">
        <f>再委託4!$F$31</f>
        <v>0</v>
      </c>
      <c r="AM7" s="226"/>
      <c r="AN7" s="197">
        <f>再委託4!$B$19</f>
        <v>0</v>
      </c>
      <c r="AO7" s="200" t="str">
        <f>再委託4!$B$64</f>
        <v>必ず選択してください</v>
      </c>
      <c r="AP7" s="132">
        <f>再委託4!$E$36</f>
        <v>0</v>
      </c>
      <c r="AQ7" s="133">
        <f>再委託4!$F$36</f>
        <v>0</v>
      </c>
      <c r="AR7" s="133">
        <f>再委託4!$B$36</f>
        <v>0</v>
      </c>
      <c r="AS7" s="133">
        <f>再委託4!$A$36</f>
        <v>0</v>
      </c>
      <c r="AT7" s="133">
        <f>再委託4!$A$38</f>
        <v>0</v>
      </c>
      <c r="AU7" s="133">
        <f>再委託4!$B$38</f>
        <v>0</v>
      </c>
      <c r="AV7" s="134">
        <f>再委託4!$E$38</f>
        <v>0</v>
      </c>
      <c r="AW7" s="126">
        <f>再委託4!$E$42</f>
        <v>0</v>
      </c>
      <c r="AX7" s="126">
        <f>再委託4!$F$42</f>
        <v>0</v>
      </c>
      <c r="AY7" s="133">
        <f>再委託4!$B$42</f>
        <v>0</v>
      </c>
      <c r="AZ7" s="133">
        <f>再委託4!$A$42</f>
        <v>0</v>
      </c>
      <c r="BA7" s="133">
        <f>再委託4!$A$44</f>
        <v>0</v>
      </c>
      <c r="BB7" s="133">
        <f>再委託4!$B$44</f>
        <v>0</v>
      </c>
      <c r="BC7" s="134">
        <f>再委託4!$E$44</f>
        <v>0</v>
      </c>
      <c r="BD7" s="126">
        <f>再委託4!$B$48</f>
        <v>0</v>
      </c>
      <c r="BE7" s="126">
        <f>再委託4!$A$48</f>
        <v>0</v>
      </c>
      <c r="BF7" s="126">
        <f>再委託4!$A$50</f>
        <v>0</v>
      </c>
      <c r="BG7" s="126">
        <f>再委託4!$B$50</f>
        <v>0</v>
      </c>
      <c r="BH7" s="126">
        <f>再委託4!$E$50</f>
        <v>0</v>
      </c>
      <c r="BI7" s="126">
        <f>再委託4!$B$54</f>
        <v>0</v>
      </c>
      <c r="BJ7" s="126">
        <f>再委託4!$A$54</f>
        <v>0</v>
      </c>
      <c r="BK7" s="135">
        <f>再委託4!$A$56</f>
        <v>0</v>
      </c>
      <c r="BL7" s="135">
        <f>再委託4!$B$56</f>
        <v>0</v>
      </c>
      <c r="BM7" s="126">
        <f>再委託4!$E$56</f>
        <v>0</v>
      </c>
      <c r="BN7" s="126">
        <f>再委託4!$B$60</f>
        <v>0</v>
      </c>
      <c r="BO7" s="126">
        <f>再委託4!$A$60</f>
        <v>0</v>
      </c>
      <c r="BP7" s="135">
        <f>再委託4!$A$62</f>
        <v>0</v>
      </c>
      <c r="BQ7" s="135">
        <f>再委託4!$B$62</f>
        <v>0</v>
      </c>
      <c r="BR7" s="129">
        <f>再委託4!$E$62</f>
        <v>0</v>
      </c>
      <c r="BS7" s="126"/>
      <c r="BT7" s="136" t="s">
        <v>103</v>
      </c>
    </row>
    <row r="8" spans="1:72" s="122" customFormat="1" ht="17.25" customHeight="1" x14ac:dyDescent="0.2">
      <c r="A8" s="112" t="s">
        <v>135</v>
      </c>
      <c r="B8" s="222" t="s">
        <v>106</v>
      </c>
      <c r="C8" s="222" t="s">
        <v>106</v>
      </c>
      <c r="D8" s="222" t="s">
        <v>106</v>
      </c>
      <c r="E8" s="223" t="s">
        <v>106</v>
      </c>
      <c r="F8" s="137" t="str">
        <f>再委託5!$F$1</f>
        <v>AMED記入</v>
      </c>
      <c r="G8" s="138" t="s">
        <v>106</v>
      </c>
      <c r="H8" s="139" t="s">
        <v>106</v>
      </c>
      <c r="I8" s="140" t="s">
        <v>106</v>
      </c>
      <c r="J8" s="224" t="s">
        <v>189</v>
      </c>
      <c r="K8" s="126">
        <f>再委託5!$B$3</f>
        <v>0</v>
      </c>
      <c r="L8" s="126">
        <f>再委託5!$B$8</f>
        <v>0</v>
      </c>
      <c r="M8" s="127">
        <f>再委託5!$B$9</f>
        <v>0</v>
      </c>
      <c r="N8" s="127" t="str">
        <f>再委託5!$B$4</f>
        <v>選択してください</v>
      </c>
      <c r="O8" s="127">
        <f>再委託5!$B$10</f>
        <v>0</v>
      </c>
      <c r="P8" s="127">
        <f>再委託5!$B$18</f>
        <v>0</v>
      </c>
      <c r="Q8" s="127">
        <f>再委託5!$B$16</f>
        <v>0</v>
      </c>
      <c r="R8" s="127">
        <f>再委託5!$B$15</f>
        <v>0</v>
      </c>
      <c r="S8" s="127">
        <f>再委託5!$B$17</f>
        <v>0</v>
      </c>
      <c r="T8" s="127">
        <f>再委託5!$F$18</f>
        <v>0</v>
      </c>
      <c r="U8" s="127">
        <f>再委託5!$F$17</f>
        <v>0</v>
      </c>
      <c r="V8" s="204">
        <f>再委託5!$B$12</f>
        <v>44652</v>
      </c>
      <c r="W8" s="204">
        <f>再委託5!$B$13</f>
        <v>0</v>
      </c>
      <c r="X8" s="204">
        <f>再委託5!$B$14</f>
        <v>0</v>
      </c>
      <c r="Y8" s="204">
        <f>再委託5!$E$14</f>
        <v>0</v>
      </c>
      <c r="Z8" s="204">
        <f>再委託5!$E$13</f>
        <v>0</v>
      </c>
      <c r="AA8" s="129">
        <f>再委託5!$B$5</f>
        <v>0</v>
      </c>
      <c r="AB8" s="129">
        <f>再委託5!$B$6</f>
        <v>0</v>
      </c>
      <c r="AC8" s="129">
        <f>再委託5!$B$7</f>
        <v>0</v>
      </c>
      <c r="AD8" s="128">
        <f t="shared" si="1"/>
        <v>0</v>
      </c>
      <c r="AE8" s="128">
        <f t="shared" si="3"/>
        <v>0</v>
      </c>
      <c r="AF8" s="130">
        <f>再委託5!$F$22</f>
        <v>0</v>
      </c>
      <c r="AG8" s="130">
        <f>再委託5!$F$24</f>
        <v>0</v>
      </c>
      <c r="AH8" s="130">
        <f>再委託5!$F$25</f>
        <v>0</v>
      </c>
      <c r="AI8" s="130">
        <f>再委託5!$F$27</f>
        <v>0</v>
      </c>
      <c r="AJ8" s="130">
        <f>再委託5!$F$30</f>
        <v>0</v>
      </c>
      <c r="AK8" s="131">
        <f>再委託5!$C$31</f>
        <v>30</v>
      </c>
      <c r="AL8" s="130">
        <f>再委託5!$F$31</f>
        <v>0</v>
      </c>
      <c r="AM8" s="226"/>
      <c r="AN8" s="197">
        <f>再委託5!$B$19</f>
        <v>0</v>
      </c>
      <c r="AO8" s="200" t="str">
        <f>再委託5!$B$64</f>
        <v>必ず選択してください</v>
      </c>
      <c r="AP8" s="132">
        <f>再委託5!$E$36</f>
        <v>0</v>
      </c>
      <c r="AQ8" s="133">
        <f>再委託5!$F$36</f>
        <v>0</v>
      </c>
      <c r="AR8" s="133">
        <f>再委託5!$B$36</f>
        <v>0</v>
      </c>
      <c r="AS8" s="133">
        <f>再委託5!$A$36</f>
        <v>0</v>
      </c>
      <c r="AT8" s="133">
        <f>再委託5!$A$38</f>
        <v>0</v>
      </c>
      <c r="AU8" s="133">
        <f>再委託5!$B$38</f>
        <v>0</v>
      </c>
      <c r="AV8" s="134">
        <f>再委託5!$E$38</f>
        <v>0</v>
      </c>
      <c r="AW8" s="126">
        <f>再委託5!$E$42</f>
        <v>0</v>
      </c>
      <c r="AX8" s="126">
        <f>再委託5!$F$42</f>
        <v>0</v>
      </c>
      <c r="AY8" s="133">
        <f>再委託5!$B$42</f>
        <v>0</v>
      </c>
      <c r="AZ8" s="133">
        <f>再委託5!$A$42</f>
        <v>0</v>
      </c>
      <c r="BA8" s="133">
        <f>再委託5!$A$44</f>
        <v>0</v>
      </c>
      <c r="BB8" s="133">
        <f>再委託5!$B$44</f>
        <v>0</v>
      </c>
      <c r="BC8" s="134">
        <f>再委託5!$E$44</f>
        <v>0</v>
      </c>
      <c r="BD8" s="126">
        <f>再委託5!$B$48</f>
        <v>0</v>
      </c>
      <c r="BE8" s="126">
        <f>再委託5!$A$48</f>
        <v>0</v>
      </c>
      <c r="BF8" s="126">
        <f>再委託5!$A$50</f>
        <v>0</v>
      </c>
      <c r="BG8" s="126">
        <f>再委託5!$B$50</f>
        <v>0</v>
      </c>
      <c r="BH8" s="126">
        <f>再委託5!$E$50</f>
        <v>0</v>
      </c>
      <c r="BI8" s="126">
        <f>再委託5!$B$54</f>
        <v>0</v>
      </c>
      <c r="BJ8" s="126">
        <f>再委託5!$A$54</f>
        <v>0</v>
      </c>
      <c r="BK8" s="135">
        <f>再委託5!$A$56</f>
        <v>0</v>
      </c>
      <c r="BL8" s="135">
        <f>再委託5!$B$56</f>
        <v>0</v>
      </c>
      <c r="BM8" s="126">
        <f>再委託5!$E$56</f>
        <v>0</v>
      </c>
      <c r="BN8" s="126">
        <f>再委託5!$B$60</f>
        <v>0</v>
      </c>
      <c r="BO8" s="126">
        <f>再委託5!$A$60</f>
        <v>0</v>
      </c>
      <c r="BP8" s="135">
        <f>再委託5!$A$62</f>
        <v>0</v>
      </c>
      <c r="BQ8" s="135">
        <f>再委託5!$B$62</f>
        <v>0</v>
      </c>
      <c r="BR8" s="129">
        <f>再委託5!$E$62</f>
        <v>0</v>
      </c>
      <c r="BS8" s="126"/>
      <c r="BT8" s="136" t="s">
        <v>103</v>
      </c>
    </row>
    <row r="9" spans="1:72" s="122" customFormat="1" ht="17.25" customHeight="1" x14ac:dyDescent="0.2">
      <c r="A9" s="112" t="s">
        <v>136</v>
      </c>
      <c r="B9" s="222" t="s">
        <v>106</v>
      </c>
      <c r="C9" s="222" t="s">
        <v>106</v>
      </c>
      <c r="D9" s="222" t="s">
        <v>106</v>
      </c>
      <c r="E9" s="223" t="s">
        <v>106</v>
      </c>
      <c r="F9" s="137" t="str">
        <f>再委託6!$F$1</f>
        <v>AMED記入</v>
      </c>
      <c r="G9" s="138" t="s">
        <v>106</v>
      </c>
      <c r="H9" s="139" t="s">
        <v>106</v>
      </c>
      <c r="I9" s="140" t="s">
        <v>106</v>
      </c>
      <c r="J9" s="224" t="s">
        <v>189</v>
      </c>
      <c r="K9" s="126">
        <f>再委託6!$B$3</f>
        <v>0</v>
      </c>
      <c r="L9" s="126">
        <f>再委託6!$B$8</f>
        <v>0</v>
      </c>
      <c r="M9" s="127">
        <f>再委託6!$B$9</f>
        <v>0</v>
      </c>
      <c r="N9" s="127" t="str">
        <f>再委託6!$B$4</f>
        <v>選択してください</v>
      </c>
      <c r="O9" s="127">
        <f>再委託6!$B$10</f>
        <v>0</v>
      </c>
      <c r="P9" s="127">
        <f>再委託6!$B$18</f>
        <v>0</v>
      </c>
      <c r="Q9" s="127">
        <f>再委託6!$B$16</f>
        <v>0</v>
      </c>
      <c r="R9" s="127">
        <f>再委託6!$B$15</f>
        <v>0</v>
      </c>
      <c r="S9" s="127">
        <f>再委託6!$B$17</f>
        <v>0</v>
      </c>
      <c r="T9" s="127">
        <f>再委託6!$F$18</f>
        <v>0</v>
      </c>
      <c r="U9" s="127">
        <f>再委託6!$F$17</f>
        <v>0</v>
      </c>
      <c r="V9" s="204">
        <f>再委託6!$B$12</f>
        <v>44652</v>
      </c>
      <c r="W9" s="204">
        <f>再委託6!$B$13</f>
        <v>0</v>
      </c>
      <c r="X9" s="204">
        <f>再委託6!$B$14</f>
        <v>0</v>
      </c>
      <c r="Y9" s="204">
        <f>再委託6!$E$14</f>
        <v>0</v>
      </c>
      <c r="Z9" s="204">
        <f>再委託6!$E$13</f>
        <v>0</v>
      </c>
      <c r="AA9" s="129">
        <f>再委託6!$B$5</f>
        <v>0</v>
      </c>
      <c r="AB9" s="129">
        <f>再委託6!$B$6</f>
        <v>0</v>
      </c>
      <c r="AC9" s="129">
        <f>再委託6!$B$7</f>
        <v>0</v>
      </c>
      <c r="AD9" s="128">
        <f t="shared" si="1"/>
        <v>0</v>
      </c>
      <c r="AE9" s="128">
        <f t="shared" si="3"/>
        <v>0</v>
      </c>
      <c r="AF9" s="130">
        <f>再委託6!$F$22</f>
        <v>0</v>
      </c>
      <c r="AG9" s="130">
        <f>再委託6!$F$24</f>
        <v>0</v>
      </c>
      <c r="AH9" s="130">
        <f>再委託6!$F$25</f>
        <v>0</v>
      </c>
      <c r="AI9" s="130">
        <f>再委託6!$F$27</f>
        <v>0</v>
      </c>
      <c r="AJ9" s="130">
        <f>再委託6!$F$30</f>
        <v>0</v>
      </c>
      <c r="AK9" s="131">
        <f>再委託6!$C$31</f>
        <v>30</v>
      </c>
      <c r="AL9" s="130">
        <f>再委託6!$F$31</f>
        <v>0</v>
      </c>
      <c r="AM9" s="226"/>
      <c r="AN9" s="197">
        <f>再委託6!$B$19</f>
        <v>0</v>
      </c>
      <c r="AO9" s="200" t="str">
        <f>再委託6!$B$64</f>
        <v>必ず選択してください</v>
      </c>
      <c r="AP9" s="132">
        <f>再委託6!$E$36</f>
        <v>0</v>
      </c>
      <c r="AQ9" s="133">
        <f>再委託6!$F$36</f>
        <v>0</v>
      </c>
      <c r="AR9" s="133">
        <f>再委託6!$B$36</f>
        <v>0</v>
      </c>
      <c r="AS9" s="133">
        <f>再委託6!$A$36</f>
        <v>0</v>
      </c>
      <c r="AT9" s="133">
        <f>再委託6!$A$38</f>
        <v>0</v>
      </c>
      <c r="AU9" s="133">
        <f>再委託6!$B$38</f>
        <v>0</v>
      </c>
      <c r="AV9" s="134">
        <f>再委託6!$E$38</f>
        <v>0</v>
      </c>
      <c r="AW9" s="126">
        <f>再委託6!$E$42</f>
        <v>0</v>
      </c>
      <c r="AX9" s="126">
        <f>再委託6!$F$42</f>
        <v>0</v>
      </c>
      <c r="AY9" s="133">
        <f>再委託6!$B$42</f>
        <v>0</v>
      </c>
      <c r="AZ9" s="133">
        <f>再委託6!$A$42</f>
        <v>0</v>
      </c>
      <c r="BA9" s="133">
        <f>再委託6!$A$44</f>
        <v>0</v>
      </c>
      <c r="BB9" s="133">
        <f>再委託6!$B$44</f>
        <v>0</v>
      </c>
      <c r="BC9" s="134">
        <f>再委託6!$E$44</f>
        <v>0</v>
      </c>
      <c r="BD9" s="126">
        <f>再委託6!$B$48</f>
        <v>0</v>
      </c>
      <c r="BE9" s="126">
        <f>再委託6!$A$48</f>
        <v>0</v>
      </c>
      <c r="BF9" s="126">
        <f>再委託6!$A$50</f>
        <v>0</v>
      </c>
      <c r="BG9" s="126">
        <f>再委託6!$B$50</f>
        <v>0</v>
      </c>
      <c r="BH9" s="126">
        <f>再委託6!$E$50</f>
        <v>0</v>
      </c>
      <c r="BI9" s="126">
        <f>再委託6!$B$54</f>
        <v>0</v>
      </c>
      <c r="BJ9" s="126">
        <f>再委託6!$A$54</f>
        <v>0</v>
      </c>
      <c r="BK9" s="135">
        <f>再委託6!$A$56</f>
        <v>0</v>
      </c>
      <c r="BL9" s="135">
        <f>再委託6!$B$56</f>
        <v>0</v>
      </c>
      <c r="BM9" s="126">
        <f>再委託6!$E$56</f>
        <v>0</v>
      </c>
      <c r="BN9" s="126">
        <f>再委託6!$B$60</f>
        <v>0</v>
      </c>
      <c r="BO9" s="126">
        <f>再委託6!$A$60</f>
        <v>0</v>
      </c>
      <c r="BP9" s="135">
        <f>再委託6!$A$62</f>
        <v>0</v>
      </c>
      <c r="BQ9" s="135">
        <f>再委託6!$B$62</f>
        <v>0</v>
      </c>
      <c r="BR9" s="129">
        <f>再委託6!$E$62</f>
        <v>0</v>
      </c>
      <c r="BS9" s="126"/>
      <c r="BT9" s="136" t="s">
        <v>103</v>
      </c>
    </row>
    <row r="10" spans="1:72" s="122" customFormat="1" ht="17.25" customHeight="1" x14ac:dyDescent="0.2">
      <c r="A10" s="112" t="s">
        <v>137</v>
      </c>
      <c r="B10" s="222" t="s">
        <v>106</v>
      </c>
      <c r="C10" s="222" t="s">
        <v>106</v>
      </c>
      <c r="D10" s="222" t="s">
        <v>106</v>
      </c>
      <c r="E10" s="223" t="s">
        <v>106</v>
      </c>
      <c r="F10" s="137" t="str">
        <f>再委託7!$F$1</f>
        <v>AMED記入</v>
      </c>
      <c r="G10" s="138" t="s">
        <v>106</v>
      </c>
      <c r="H10" s="139" t="s">
        <v>106</v>
      </c>
      <c r="I10" s="140" t="s">
        <v>106</v>
      </c>
      <c r="J10" s="224" t="s">
        <v>189</v>
      </c>
      <c r="K10" s="126">
        <f>再委託7!$B$3</f>
        <v>0</v>
      </c>
      <c r="L10" s="126">
        <f>再委託7!$B$8</f>
        <v>0</v>
      </c>
      <c r="M10" s="127">
        <f>再委託7!$B$9</f>
        <v>0</v>
      </c>
      <c r="N10" s="127" t="str">
        <f>再委託7!$B$4</f>
        <v>選択してください</v>
      </c>
      <c r="O10" s="127">
        <f>再委託7!$B$10</f>
        <v>0</v>
      </c>
      <c r="P10" s="127">
        <f>再委託7!$B$18</f>
        <v>0</v>
      </c>
      <c r="Q10" s="127">
        <f>再委託7!$B$16</f>
        <v>0</v>
      </c>
      <c r="R10" s="127">
        <f>再委託7!$B$15</f>
        <v>0</v>
      </c>
      <c r="S10" s="127">
        <f>再委託7!$B$17</f>
        <v>0</v>
      </c>
      <c r="T10" s="127">
        <f>再委託7!$F$18</f>
        <v>0</v>
      </c>
      <c r="U10" s="127">
        <f>再委託7!$F$17</f>
        <v>0</v>
      </c>
      <c r="V10" s="204">
        <f>再委託7!$B$12</f>
        <v>44652</v>
      </c>
      <c r="W10" s="204">
        <f>再委託7!$B$13</f>
        <v>0</v>
      </c>
      <c r="X10" s="204">
        <f>再委託7!$B$14</f>
        <v>0</v>
      </c>
      <c r="Y10" s="204">
        <f>再委託7!$E$14</f>
        <v>0</v>
      </c>
      <c r="Z10" s="204">
        <f>再委託7!$E$13</f>
        <v>0</v>
      </c>
      <c r="AA10" s="129">
        <f>再委託7!$B$5</f>
        <v>0</v>
      </c>
      <c r="AB10" s="129">
        <f>再委託7!$B$6</f>
        <v>0</v>
      </c>
      <c r="AC10" s="129">
        <f>再委託7!$B$7</f>
        <v>0</v>
      </c>
      <c r="AD10" s="128">
        <f t="shared" si="1"/>
        <v>0</v>
      </c>
      <c r="AE10" s="128">
        <f t="shared" si="3"/>
        <v>0</v>
      </c>
      <c r="AF10" s="130">
        <f>再委託7!$F$22</f>
        <v>0</v>
      </c>
      <c r="AG10" s="130">
        <f>再委託7!$F$24</f>
        <v>0</v>
      </c>
      <c r="AH10" s="130">
        <f>再委託7!$F$25</f>
        <v>0</v>
      </c>
      <c r="AI10" s="130">
        <f>再委託7!$F$27</f>
        <v>0</v>
      </c>
      <c r="AJ10" s="130">
        <f>再委託7!$F$30</f>
        <v>0</v>
      </c>
      <c r="AK10" s="131">
        <f>再委託7!$C$31</f>
        <v>30</v>
      </c>
      <c r="AL10" s="130">
        <f>再委託7!$F$31</f>
        <v>0</v>
      </c>
      <c r="AM10" s="226"/>
      <c r="AN10" s="197">
        <f>再委託7!$B$19</f>
        <v>0</v>
      </c>
      <c r="AO10" s="200" t="str">
        <f>再委託7!$B$64</f>
        <v>必ず選択してください</v>
      </c>
      <c r="AP10" s="132">
        <f>再委託7!$E$36</f>
        <v>0</v>
      </c>
      <c r="AQ10" s="133">
        <f>再委託7!$F$36</f>
        <v>0</v>
      </c>
      <c r="AR10" s="133">
        <f>再委託7!$B$36</f>
        <v>0</v>
      </c>
      <c r="AS10" s="133">
        <f>再委託7!$A$36</f>
        <v>0</v>
      </c>
      <c r="AT10" s="133">
        <f>再委託7!$A$38</f>
        <v>0</v>
      </c>
      <c r="AU10" s="133">
        <f>再委託7!$B$38</f>
        <v>0</v>
      </c>
      <c r="AV10" s="134">
        <f>再委託7!$E$38</f>
        <v>0</v>
      </c>
      <c r="AW10" s="126">
        <f>再委託7!$E$42</f>
        <v>0</v>
      </c>
      <c r="AX10" s="126">
        <f>再委託7!$F$42</f>
        <v>0</v>
      </c>
      <c r="AY10" s="133">
        <f>再委託7!$B$42</f>
        <v>0</v>
      </c>
      <c r="AZ10" s="133">
        <f>再委託7!$A$42</f>
        <v>0</v>
      </c>
      <c r="BA10" s="133">
        <f>再委託7!$A$44</f>
        <v>0</v>
      </c>
      <c r="BB10" s="133">
        <f>再委託7!$B$44</f>
        <v>0</v>
      </c>
      <c r="BC10" s="134">
        <f>再委託7!$E$44</f>
        <v>0</v>
      </c>
      <c r="BD10" s="126">
        <f>再委託7!$B$48</f>
        <v>0</v>
      </c>
      <c r="BE10" s="126">
        <f>再委託7!$A$48</f>
        <v>0</v>
      </c>
      <c r="BF10" s="126">
        <f>再委託7!$A$50</f>
        <v>0</v>
      </c>
      <c r="BG10" s="126">
        <f>再委託7!$B$50</f>
        <v>0</v>
      </c>
      <c r="BH10" s="126">
        <f>再委託7!$E$50</f>
        <v>0</v>
      </c>
      <c r="BI10" s="126">
        <f>再委託7!$B$54</f>
        <v>0</v>
      </c>
      <c r="BJ10" s="126">
        <f>再委託7!$A$54</f>
        <v>0</v>
      </c>
      <c r="BK10" s="135">
        <f>再委託7!$A$56</f>
        <v>0</v>
      </c>
      <c r="BL10" s="135">
        <f>再委託7!$B$56</f>
        <v>0</v>
      </c>
      <c r="BM10" s="126">
        <f>再委託7!$E$56</f>
        <v>0</v>
      </c>
      <c r="BN10" s="126">
        <f>再委託7!$B$60</f>
        <v>0</v>
      </c>
      <c r="BO10" s="126">
        <f>再委託7!$A$60</f>
        <v>0</v>
      </c>
      <c r="BP10" s="135">
        <f>再委託7!$A$62</f>
        <v>0</v>
      </c>
      <c r="BQ10" s="135">
        <f>再委託7!$B$62</f>
        <v>0</v>
      </c>
      <c r="BR10" s="129">
        <f>再委託7!$E$62</f>
        <v>0</v>
      </c>
      <c r="BS10" s="126"/>
      <c r="BT10" s="136" t="s">
        <v>103</v>
      </c>
    </row>
    <row r="11" spans="1:72" s="122" customFormat="1" ht="17.25" customHeight="1" x14ac:dyDescent="0.2">
      <c r="A11" s="112" t="s">
        <v>138</v>
      </c>
      <c r="B11" s="222" t="s">
        <v>106</v>
      </c>
      <c r="C11" s="222" t="s">
        <v>106</v>
      </c>
      <c r="D11" s="222" t="s">
        <v>106</v>
      </c>
      <c r="E11" s="223" t="s">
        <v>106</v>
      </c>
      <c r="F11" s="137" t="str">
        <f>再委託8!$F$1</f>
        <v>AMED記入</v>
      </c>
      <c r="G11" s="138" t="s">
        <v>106</v>
      </c>
      <c r="H11" s="139" t="s">
        <v>106</v>
      </c>
      <c r="I11" s="140" t="s">
        <v>106</v>
      </c>
      <c r="J11" s="224" t="s">
        <v>189</v>
      </c>
      <c r="K11" s="126">
        <f>再委託8!$B$3</f>
        <v>0</v>
      </c>
      <c r="L11" s="126">
        <f>再委託8!$B$8</f>
        <v>0</v>
      </c>
      <c r="M11" s="127">
        <f>再委託8!$B$9</f>
        <v>0</v>
      </c>
      <c r="N11" s="127" t="str">
        <f>再委託8!$B$4</f>
        <v>選択してください</v>
      </c>
      <c r="O11" s="127">
        <f>再委託8!$B$10</f>
        <v>0</v>
      </c>
      <c r="P11" s="127">
        <f>再委託8!$B$18</f>
        <v>0</v>
      </c>
      <c r="Q11" s="127">
        <f>再委託8!$B$16</f>
        <v>0</v>
      </c>
      <c r="R11" s="127">
        <f>再委託8!$B$15</f>
        <v>0</v>
      </c>
      <c r="S11" s="127">
        <f>再委託8!$B$17</f>
        <v>0</v>
      </c>
      <c r="T11" s="127">
        <f>再委託8!$F$18</f>
        <v>0</v>
      </c>
      <c r="U11" s="127">
        <f>再委託8!$F$17</f>
        <v>0</v>
      </c>
      <c r="V11" s="204">
        <f>再委託8!$B$12</f>
        <v>44652</v>
      </c>
      <c r="W11" s="204">
        <f>再委託8!$B$13</f>
        <v>0</v>
      </c>
      <c r="X11" s="204">
        <f>再委託8!$B$14</f>
        <v>0</v>
      </c>
      <c r="Y11" s="204">
        <f>再委託8!$E$14</f>
        <v>0</v>
      </c>
      <c r="Z11" s="204">
        <f>再委託8!$E$13</f>
        <v>0</v>
      </c>
      <c r="AA11" s="129">
        <f>再委託8!$B$5</f>
        <v>0</v>
      </c>
      <c r="AB11" s="129">
        <f>再委託8!$B$6</f>
        <v>0</v>
      </c>
      <c r="AC11" s="129">
        <f>再委託8!$B$7</f>
        <v>0</v>
      </c>
      <c r="AD11" s="128">
        <f t="shared" si="1"/>
        <v>0</v>
      </c>
      <c r="AE11" s="128">
        <f t="shared" si="3"/>
        <v>0</v>
      </c>
      <c r="AF11" s="130">
        <f>再委託8!$F$22</f>
        <v>0</v>
      </c>
      <c r="AG11" s="130">
        <f>再委託8!$F$24</f>
        <v>0</v>
      </c>
      <c r="AH11" s="130">
        <f>再委託8!$F$25</f>
        <v>0</v>
      </c>
      <c r="AI11" s="130">
        <f>再委託8!$F$27</f>
        <v>0</v>
      </c>
      <c r="AJ11" s="130">
        <f>再委託8!$F$30</f>
        <v>0</v>
      </c>
      <c r="AK11" s="131">
        <f>再委託8!$C$31</f>
        <v>30</v>
      </c>
      <c r="AL11" s="130">
        <f>再委託8!$F$31</f>
        <v>0</v>
      </c>
      <c r="AM11" s="226"/>
      <c r="AN11" s="197">
        <f>再委託8!$B$19</f>
        <v>0</v>
      </c>
      <c r="AO11" s="200" t="str">
        <f>再委託8!$B$64</f>
        <v>必ず選択してください</v>
      </c>
      <c r="AP11" s="132">
        <f>再委託8!$E$36</f>
        <v>0</v>
      </c>
      <c r="AQ11" s="133">
        <f>再委託8!$F$36</f>
        <v>0</v>
      </c>
      <c r="AR11" s="133">
        <f>再委託8!$B$36</f>
        <v>0</v>
      </c>
      <c r="AS11" s="133">
        <f>再委託8!$A$36</f>
        <v>0</v>
      </c>
      <c r="AT11" s="133">
        <f>再委託8!$A$38</f>
        <v>0</v>
      </c>
      <c r="AU11" s="133">
        <f>再委託8!$B$38</f>
        <v>0</v>
      </c>
      <c r="AV11" s="134">
        <f>再委託8!$E$38</f>
        <v>0</v>
      </c>
      <c r="AW11" s="126">
        <f>再委託8!$E$42</f>
        <v>0</v>
      </c>
      <c r="AX11" s="126">
        <f>再委託8!$F$42</f>
        <v>0</v>
      </c>
      <c r="AY11" s="133">
        <f>再委託8!$B$42</f>
        <v>0</v>
      </c>
      <c r="AZ11" s="133">
        <f>再委託8!$A$42</f>
        <v>0</v>
      </c>
      <c r="BA11" s="133">
        <f>再委託8!$A$44</f>
        <v>0</v>
      </c>
      <c r="BB11" s="133">
        <f>再委託8!$B$44</f>
        <v>0</v>
      </c>
      <c r="BC11" s="134">
        <f>再委託8!$E$44</f>
        <v>0</v>
      </c>
      <c r="BD11" s="126">
        <f>再委託8!$B$48</f>
        <v>0</v>
      </c>
      <c r="BE11" s="126">
        <f>再委託8!$A$48</f>
        <v>0</v>
      </c>
      <c r="BF11" s="126">
        <f>再委託8!$A$50</f>
        <v>0</v>
      </c>
      <c r="BG11" s="126">
        <f>再委託8!$B$50</f>
        <v>0</v>
      </c>
      <c r="BH11" s="126">
        <f>再委託8!$E$50</f>
        <v>0</v>
      </c>
      <c r="BI11" s="126">
        <f>再委託8!$B$54</f>
        <v>0</v>
      </c>
      <c r="BJ11" s="126">
        <f>再委託8!$A$54</f>
        <v>0</v>
      </c>
      <c r="BK11" s="135">
        <f>再委託8!$A$56</f>
        <v>0</v>
      </c>
      <c r="BL11" s="135">
        <f>再委託8!$B$56</f>
        <v>0</v>
      </c>
      <c r="BM11" s="126">
        <f>再委託8!$E$56</f>
        <v>0</v>
      </c>
      <c r="BN11" s="126">
        <f>再委託8!$B$60</f>
        <v>0</v>
      </c>
      <c r="BO11" s="126">
        <f>再委託8!$A$60</f>
        <v>0</v>
      </c>
      <c r="BP11" s="135">
        <f>再委託8!$A$62</f>
        <v>0</v>
      </c>
      <c r="BQ11" s="135">
        <f>再委託8!$B$62</f>
        <v>0</v>
      </c>
      <c r="BR11" s="129">
        <f>再委託8!$E$62</f>
        <v>0</v>
      </c>
      <c r="BS11" s="126"/>
      <c r="BT11" s="136" t="s">
        <v>103</v>
      </c>
    </row>
    <row r="12" spans="1:72" s="122" customFormat="1" ht="17.25" customHeight="1" x14ac:dyDescent="0.2">
      <c r="A12" s="112" t="s">
        <v>139</v>
      </c>
      <c r="B12" s="222" t="s">
        <v>106</v>
      </c>
      <c r="C12" s="222" t="s">
        <v>106</v>
      </c>
      <c r="D12" s="222" t="s">
        <v>106</v>
      </c>
      <c r="E12" s="223" t="s">
        <v>106</v>
      </c>
      <c r="F12" s="137" t="str">
        <f>再委託9!$F$1</f>
        <v>AMED記入</v>
      </c>
      <c r="G12" s="138" t="s">
        <v>106</v>
      </c>
      <c r="H12" s="139" t="s">
        <v>106</v>
      </c>
      <c r="I12" s="140" t="s">
        <v>106</v>
      </c>
      <c r="J12" s="224" t="s">
        <v>189</v>
      </c>
      <c r="K12" s="126">
        <f>再委託9!$B$3</f>
        <v>0</v>
      </c>
      <c r="L12" s="126">
        <f>再委託9!$B$8</f>
        <v>0</v>
      </c>
      <c r="M12" s="127">
        <f>再委託9!$B$9</f>
        <v>0</v>
      </c>
      <c r="N12" s="127" t="str">
        <f>再委託9!$B$4</f>
        <v>選択してください</v>
      </c>
      <c r="O12" s="127">
        <f>再委託9!$B$10</f>
        <v>0</v>
      </c>
      <c r="P12" s="127">
        <f>再委託9!$B$18</f>
        <v>0</v>
      </c>
      <c r="Q12" s="127">
        <f>再委託9!$B$16</f>
        <v>0</v>
      </c>
      <c r="R12" s="127">
        <f>再委託9!$B$15</f>
        <v>0</v>
      </c>
      <c r="S12" s="127">
        <f>再委託9!$B$17</f>
        <v>0</v>
      </c>
      <c r="T12" s="127">
        <f>再委託9!$F$18</f>
        <v>0</v>
      </c>
      <c r="U12" s="127">
        <f>再委託9!$F$17</f>
        <v>0</v>
      </c>
      <c r="V12" s="204">
        <f>再委託9!$B$12</f>
        <v>44652</v>
      </c>
      <c r="W12" s="204">
        <f>再委託9!$B$13</f>
        <v>0</v>
      </c>
      <c r="X12" s="204">
        <f>再委託9!$B$14</f>
        <v>0</v>
      </c>
      <c r="Y12" s="204">
        <f>再委託9!$E$14</f>
        <v>0</v>
      </c>
      <c r="Z12" s="204">
        <f>再委託9!$E$13</f>
        <v>0</v>
      </c>
      <c r="AA12" s="129">
        <f>再委託9!$B$5</f>
        <v>0</v>
      </c>
      <c r="AB12" s="129">
        <f>再委託9!$B$6</f>
        <v>0</v>
      </c>
      <c r="AC12" s="129">
        <f>再委託9!$B$7</f>
        <v>0</v>
      </c>
      <c r="AD12" s="128">
        <f t="shared" si="1"/>
        <v>0</v>
      </c>
      <c r="AE12" s="128">
        <f t="shared" si="3"/>
        <v>0</v>
      </c>
      <c r="AF12" s="130">
        <f>再委託9!$F$22</f>
        <v>0</v>
      </c>
      <c r="AG12" s="130">
        <f>再委託9!$F$24</f>
        <v>0</v>
      </c>
      <c r="AH12" s="130">
        <f>再委託9!$F$25</f>
        <v>0</v>
      </c>
      <c r="AI12" s="130">
        <f>再委託9!$F$27</f>
        <v>0</v>
      </c>
      <c r="AJ12" s="130">
        <f>再委託9!$F$30</f>
        <v>0</v>
      </c>
      <c r="AK12" s="131">
        <f>再委託9!$C$31</f>
        <v>30</v>
      </c>
      <c r="AL12" s="130">
        <f>再委託9!$F$31</f>
        <v>0</v>
      </c>
      <c r="AM12" s="226"/>
      <c r="AN12" s="197">
        <f>再委託9!$B$19</f>
        <v>0</v>
      </c>
      <c r="AO12" s="200" t="str">
        <f>再委託9!$B$64</f>
        <v>必ず選択してください</v>
      </c>
      <c r="AP12" s="132">
        <f>再委託9!$E$36</f>
        <v>0</v>
      </c>
      <c r="AQ12" s="133">
        <f>再委託9!$F$36</f>
        <v>0</v>
      </c>
      <c r="AR12" s="133">
        <f>再委託9!$B$36</f>
        <v>0</v>
      </c>
      <c r="AS12" s="133">
        <f>再委託9!$A$36</f>
        <v>0</v>
      </c>
      <c r="AT12" s="133">
        <f>再委託9!$A$38</f>
        <v>0</v>
      </c>
      <c r="AU12" s="133">
        <f>再委託9!$B$38</f>
        <v>0</v>
      </c>
      <c r="AV12" s="134">
        <f>再委託9!$E$38</f>
        <v>0</v>
      </c>
      <c r="AW12" s="126">
        <f>再委託9!$E$42</f>
        <v>0</v>
      </c>
      <c r="AX12" s="126">
        <f>再委託9!$F$42</f>
        <v>0</v>
      </c>
      <c r="AY12" s="133">
        <f>再委託9!$B$42</f>
        <v>0</v>
      </c>
      <c r="AZ12" s="133">
        <f>再委託9!$A$42</f>
        <v>0</v>
      </c>
      <c r="BA12" s="133">
        <f>再委託9!$A$44</f>
        <v>0</v>
      </c>
      <c r="BB12" s="133">
        <f>再委託9!$B$44</f>
        <v>0</v>
      </c>
      <c r="BC12" s="134">
        <f>再委託9!$E$44</f>
        <v>0</v>
      </c>
      <c r="BD12" s="126">
        <f>再委託9!$B$48</f>
        <v>0</v>
      </c>
      <c r="BE12" s="126">
        <f>再委託9!$A$48</f>
        <v>0</v>
      </c>
      <c r="BF12" s="126">
        <f>再委託9!$A$50</f>
        <v>0</v>
      </c>
      <c r="BG12" s="126">
        <f>再委託9!$B$50</f>
        <v>0</v>
      </c>
      <c r="BH12" s="126">
        <f>再委託9!$E$50</f>
        <v>0</v>
      </c>
      <c r="BI12" s="126">
        <f>再委託9!$B$54</f>
        <v>0</v>
      </c>
      <c r="BJ12" s="126">
        <f>再委託9!$A$54</f>
        <v>0</v>
      </c>
      <c r="BK12" s="135">
        <f>再委託9!$A$56</f>
        <v>0</v>
      </c>
      <c r="BL12" s="135">
        <f>再委託9!$B$56</f>
        <v>0</v>
      </c>
      <c r="BM12" s="126">
        <f>再委託9!$E$56</f>
        <v>0</v>
      </c>
      <c r="BN12" s="126">
        <f>再委託9!$B$60</f>
        <v>0</v>
      </c>
      <c r="BO12" s="126">
        <f>再委託9!$A$60</f>
        <v>0</v>
      </c>
      <c r="BP12" s="135">
        <f>再委託9!$A$62</f>
        <v>0</v>
      </c>
      <c r="BQ12" s="135">
        <f>再委託9!$B$62</f>
        <v>0</v>
      </c>
      <c r="BR12" s="129">
        <f>再委託9!$E$62</f>
        <v>0</v>
      </c>
      <c r="BS12" s="126"/>
      <c r="BT12" s="136" t="s">
        <v>103</v>
      </c>
    </row>
    <row r="13" spans="1:72" s="122" customFormat="1" ht="17.25" customHeight="1" x14ac:dyDescent="0.2">
      <c r="A13" s="112" t="s">
        <v>140</v>
      </c>
      <c r="B13" s="222" t="s">
        <v>106</v>
      </c>
      <c r="C13" s="222" t="s">
        <v>106</v>
      </c>
      <c r="D13" s="222" t="s">
        <v>106</v>
      </c>
      <c r="E13" s="223" t="s">
        <v>106</v>
      </c>
      <c r="F13" s="137" t="str">
        <f>再委託10!$F$1</f>
        <v>AMED記入</v>
      </c>
      <c r="G13" s="138" t="s">
        <v>106</v>
      </c>
      <c r="H13" s="139" t="s">
        <v>106</v>
      </c>
      <c r="I13" s="140" t="s">
        <v>106</v>
      </c>
      <c r="J13" s="224" t="s">
        <v>189</v>
      </c>
      <c r="K13" s="126">
        <f>再委託10!$B$3</f>
        <v>0</v>
      </c>
      <c r="L13" s="126">
        <f>再委託10!$B$8</f>
        <v>0</v>
      </c>
      <c r="M13" s="127">
        <f>再委託10!$B$9</f>
        <v>0</v>
      </c>
      <c r="N13" s="127" t="str">
        <f>再委託10!$B$4</f>
        <v>選択してください</v>
      </c>
      <c r="O13" s="127">
        <f>再委託10!$B$10</f>
        <v>0</v>
      </c>
      <c r="P13" s="127">
        <f>再委託10!$B$18</f>
        <v>0</v>
      </c>
      <c r="Q13" s="127">
        <f>再委託10!$B$16</f>
        <v>0</v>
      </c>
      <c r="R13" s="127">
        <f>再委託10!$B$15</f>
        <v>0</v>
      </c>
      <c r="S13" s="127">
        <f>再委託10!$B$17</f>
        <v>0</v>
      </c>
      <c r="T13" s="127">
        <f>再委託10!$F$18</f>
        <v>0</v>
      </c>
      <c r="U13" s="127">
        <f>再委託10!$F$17</f>
        <v>0</v>
      </c>
      <c r="V13" s="204">
        <f>再委託10!$B$12</f>
        <v>44652</v>
      </c>
      <c r="W13" s="204">
        <f>再委託10!$B$13</f>
        <v>0</v>
      </c>
      <c r="X13" s="204">
        <f>再委託10!$B$14</f>
        <v>0</v>
      </c>
      <c r="Y13" s="204">
        <f>再委託10!$E$14</f>
        <v>0</v>
      </c>
      <c r="Z13" s="204">
        <f>再委託10!$E$13</f>
        <v>0</v>
      </c>
      <c r="AA13" s="129">
        <f>再委託10!$B$5</f>
        <v>0</v>
      </c>
      <c r="AB13" s="129">
        <f>再委託10!$B$6</f>
        <v>0</v>
      </c>
      <c r="AC13" s="129">
        <f>再委託10!$B$7</f>
        <v>0</v>
      </c>
      <c r="AD13" s="128">
        <f t="shared" si="1"/>
        <v>0</v>
      </c>
      <c r="AE13" s="128">
        <f t="shared" si="3"/>
        <v>0</v>
      </c>
      <c r="AF13" s="130">
        <f>再委託10!$F$22</f>
        <v>0</v>
      </c>
      <c r="AG13" s="130">
        <f>再委託10!$F$24</f>
        <v>0</v>
      </c>
      <c r="AH13" s="130">
        <f>再委託10!$F$25</f>
        <v>0</v>
      </c>
      <c r="AI13" s="130">
        <f>再委託10!$F$27</f>
        <v>0</v>
      </c>
      <c r="AJ13" s="130">
        <f>再委託10!$F$30</f>
        <v>0</v>
      </c>
      <c r="AK13" s="131">
        <f>再委託10!$C$31</f>
        <v>30</v>
      </c>
      <c r="AL13" s="130">
        <f>再委託10!$F$31</f>
        <v>0</v>
      </c>
      <c r="AM13" s="226"/>
      <c r="AN13" s="197">
        <f>再委託10!$B$19</f>
        <v>0</v>
      </c>
      <c r="AO13" s="200" t="str">
        <f>再委託10!$B$64</f>
        <v>必ず選択してください</v>
      </c>
      <c r="AP13" s="132">
        <f>再委託10!$E$36</f>
        <v>0</v>
      </c>
      <c r="AQ13" s="133">
        <f>再委託10!$F$36</f>
        <v>0</v>
      </c>
      <c r="AR13" s="133">
        <f>再委託10!$B$36</f>
        <v>0</v>
      </c>
      <c r="AS13" s="133">
        <f>再委託10!$A$36</f>
        <v>0</v>
      </c>
      <c r="AT13" s="133">
        <f>再委託10!$A$38</f>
        <v>0</v>
      </c>
      <c r="AU13" s="133">
        <f>再委託10!$B$38</f>
        <v>0</v>
      </c>
      <c r="AV13" s="134">
        <f>再委託10!$E$38</f>
        <v>0</v>
      </c>
      <c r="AW13" s="126">
        <f>再委託10!$E$42</f>
        <v>0</v>
      </c>
      <c r="AX13" s="126">
        <f>再委託10!$F$42</f>
        <v>0</v>
      </c>
      <c r="AY13" s="133">
        <f>再委託10!$B$42</f>
        <v>0</v>
      </c>
      <c r="AZ13" s="133">
        <f>再委託10!$A$42</f>
        <v>0</v>
      </c>
      <c r="BA13" s="133">
        <f>再委託10!$A$44</f>
        <v>0</v>
      </c>
      <c r="BB13" s="133">
        <f>再委託10!$B$44</f>
        <v>0</v>
      </c>
      <c r="BC13" s="134">
        <f>再委託10!$E$44</f>
        <v>0</v>
      </c>
      <c r="BD13" s="126">
        <f>再委託10!$B$48</f>
        <v>0</v>
      </c>
      <c r="BE13" s="126">
        <f>再委託10!$A$48</f>
        <v>0</v>
      </c>
      <c r="BF13" s="126">
        <f>再委託10!$A$50</f>
        <v>0</v>
      </c>
      <c r="BG13" s="126">
        <f>再委託10!$B$50</f>
        <v>0</v>
      </c>
      <c r="BH13" s="126">
        <f>再委託10!$E$50</f>
        <v>0</v>
      </c>
      <c r="BI13" s="126">
        <f>再委託10!$B$54</f>
        <v>0</v>
      </c>
      <c r="BJ13" s="126">
        <f>再委託10!$A$54</f>
        <v>0</v>
      </c>
      <c r="BK13" s="135">
        <f>再委託10!$A$56</f>
        <v>0</v>
      </c>
      <c r="BL13" s="135">
        <f>再委託10!$B$56</f>
        <v>0</v>
      </c>
      <c r="BM13" s="126">
        <f>再委託10!$E$56</f>
        <v>0</v>
      </c>
      <c r="BN13" s="126">
        <f>再委託10!$B$60</f>
        <v>0</v>
      </c>
      <c r="BO13" s="126">
        <f>再委託10!$A$60</f>
        <v>0</v>
      </c>
      <c r="BP13" s="135">
        <f>再委託10!$A$62</f>
        <v>0</v>
      </c>
      <c r="BQ13" s="135">
        <f>再委託10!$B$62</f>
        <v>0</v>
      </c>
      <c r="BR13" s="129">
        <f>再委託10!$E$62</f>
        <v>0</v>
      </c>
      <c r="BS13" s="126"/>
      <c r="BT13" s="136" t="s">
        <v>103</v>
      </c>
    </row>
    <row r="14" spans="1:72" s="122" customFormat="1" ht="17.25" customHeight="1" x14ac:dyDescent="0.2">
      <c r="A14" s="112" t="s">
        <v>141</v>
      </c>
      <c r="B14" s="222" t="s">
        <v>106</v>
      </c>
      <c r="C14" s="222" t="s">
        <v>106</v>
      </c>
      <c r="D14" s="222" t="s">
        <v>106</v>
      </c>
      <c r="E14" s="223" t="s">
        <v>106</v>
      </c>
      <c r="F14" s="137" t="str">
        <f>再委託11!$F$1</f>
        <v>AMED記入</v>
      </c>
      <c r="G14" s="138" t="s">
        <v>106</v>
      </c>
      <c r="H14" s="139" t="s">
        <v>106</v>
      </c>
      <c r="I14" s="140" t="s">
        <v>106</v>
      </c>
      <c r="J14" s="224" t="s">
        <v>189</v>
      </c>
      <c r="K14" s="126">
        <f>再委託11!$B$3</f>
        <v>0</v>
      </c>
      <c r="L14" s="126">
        <f>再委託11!$B$8</f>
        <v>0</v>
      </c>
      <c r="M14" s="127">
        <f>再委託11!$B$9</f>
        <v>0</v>
      </c>
      <c r="N14" s="127" t="str">
        <f>再委託11!$B$4</f>
        <v>選択してください</v>
      </c>
      <c r="O14" s="127">
        <f>再委託11!$B$10</f>
        <v>0</v>
      </c>
      <c r="P14" s="127">
        <f>再委託11!$B$18</f>
        <v>0</v>
      </c>
      <c r="Q14" s="127">
        <f>再委託11!$B$16</f>
        <v>0</v>
      </c>
      <c r="R14" s="127">
        <f>再委託11!$B$15</f>
        <v>0</v>
      </c>
      <c r="S14" s="127">
        <f>再委託11!$B$17</f>
        <v>0</v>
      </c>
      <c r="T14" s="127">
        <f>再委託11!$F$18</f>
        <v>0</v>
      </c>
      <c r="U14" s="127">
        <f>再委託11!$F$17</f>
        <v>0</v>
      </c>
      <c r="V14" s="204">
        <f>再委託11!$B$12</f>
        <v>44652</v>
      </c>
      <c r="W14" s="204">
        <f>再委託11!$B$13</f>
        <v>0</v>
      </c>
      <c r="X14" s="204">
        <f>再委託11!$B$14</f>
        <v>0</v>
      </c>
      <c r="Y14" s="204">
        <f>再委託11!$E$14</f>
        <v>0</v>
      </c>
      <c r="Z14" s="204">
        <f>再委託11!$E$13</f>
        <v>0</v>
      </c>
      <c r="AA14" s="129">
        <f>再委託11!$B$5</f>
        <v>0</v>
      </c>
      <c r="AB14" s="129">
        <f>再委託11!$B$6</f>
        <v>0</v>
      </c>
      <c r="AC14" s="129">
        <f>再委託11!$B$7</f>
        <v>0</v>
      </c>
      <c r="AD14" s="128">
        <f t="shared" si="1"/>
        <v>0</v>
      </c>
      <c r="AE14" s="128">
        <f t="shared" si="3"/>
        <v>0</v>
      </c>
      <c r="AF14" s="130">
        <f>再委託11!$F$22</f>
        <v>0</v>
      </c>
      <c r="AG14" s="130">
        <f>再委託11!$F$24</f>
        <v>0</v>
      </c>
      <c r="AH14" s="130">
        <f>再委託11!$F$25</f>
        <v>0</v>
      </c>
      <c r="AI14" s="130">
        <f>再委託11!$F$27</f>
        <v>0</v>
      </c>
      <c r="AJ14" s="130">
        <f>再委託11!$F$30</f>
        <v>0</v>
      </c>
      <c r="AK14" s="131">
        <f>再委託11!$C$31</f>
        <v>30</v>
      </c>
      <c r="AL14" s="130">
        <f>再委託11!$F$31</f>
        <v>0</v>
      </c>
      <c r="AM14" s="226"/>
      <c r="AN14" s="197">
        <f>再委託11!$B$19</f>
        <v>0</v>
      </c>
      <c r="AO14" s="200" t="str">
        <f>再委託11!$B$64</f>
        <v>必ず選択してください</v>
      </c>
      <c r="AP14" s="132">
        <f>再委託11!$E$36</f>
        <v>0</v>
      </c>
      <c r="AQ14" s="133">
        <f>再委託11!$F$36</f>
        <v>0</v>
      </c>
      <c r="AR14" s="133">
        <f>再委託11!$B$36</f>
        <v>0</v>
      </c>
      <c r="AS14" s="133">
        <f>再委託11!$A$36</f>
        <v>0</v>
      </c>
      <c r="AT14" s="133">
        <f>再委託11!$A$38</f>
        <v>0</v>
      </c>
      <c r="AU14" s="133">
        <f>再委託11!$B$38</f>
        <v>0</v>
      </c>
      <c r="AV14" s="134">
        <f>再委託11!$E$38</f>
        <v>0</v>
      </c>
      <c r="AW14" s="126">
        <f>再委託11!$E$42</f>
        <v>0</v>
      </c>
      <c r="AX14" s="126">
        <f>再委託11!$F$42</f>
        <v>0</v>
      </c>
      <c r="AY14" s="133">
        <f>再委託11!$B$42</f>
        <v>0</v>
      </c>
      <c r="AZ14" s="133">
        <f>再委託11!$A$42</f>
        <v>0</v>
      </c>
      <c r="BA14" s="133">
        <f>再委託11!$A$44</f>
        <v>0</v>
      </c>
      <c r="BB14" s="133">
        <f>再委託11!$B$44</f>
        <v>0</v>
      </c>
      <c r="BC14" s="134">
        <f>再委託11!$E$44</f>
        <v>0</v>
      </c>
      <c r="BD14" s="126">
        <f>再委託11!$B$48</f>
        <v>0</v>
      </c>
      <c r="BE14" s="126">
        <f>再委託11!$A$48</f>
        <v>0</v>
      </c>
      <c r="BF14" s="126">
        <f>再委託11!$A$50</f>
        <v>0</v>
      </c>
      <c r="BG14" s="126">
        <f>再委託11!$B$50</f>
        <v>0</v>
      </c>
      <c r="BH14" s="126">
        <f>再委託11!$E$50</f>
        <v>0</v>
      </c>
      <c r="BI14" s="126">
        <f>再委託11!$B$54</f>
        <v>0</v>
      </c>
      <c r="BJ14" s="126">
        <f>再委託11!$A$54</f>
        <v>0</v>
      </c>
      <c r="BK14" s="135">
        <f>再委託11!$A$56</f>
        <v>0</v>
      </c>
      <c r="BL14" s="135">
        <f>再委託11!$B$56</f>
        <v>0</v>
      </c>
      <c r="BM14" s="126">
        <f>再委託11!$E$56</f>
        <v>0</v>
      </c>
      <c r="BN14" s="126">
        <f>再委託11!$B$60</f>
        <v>0</v>
      </c>
      <c r="BO14" s="126">
        <f>再委託11!$A$60</f>
        <v>0</v>
      </c>
      <c r="BP14" s="135">
        <f>再委託11!$A$62</f>
        <v>0</v>
      </c>
      <c r="BQ14" s="135">
        <f>再委託11!$B$62</f>
        <v>0</v>
      </c>
      <c r="BR14" s="129">
        <f>再委託11!$E$62</f>
        <v>0</v>
      </c>
      <c r="BS14" s="126"/>
      <c r="BT14" s="136" t="s">
        <v>103</v>
      </c>
    </row>
    <row r="15" spans="1:72" s="122" customFormat="1" ht="17.25" customHeight="1" x14ac:dyDescent="0.2">
      <c r="A15" s="112" t="s">
        <v>142</v>
      </c>
      <c r="B15" s="222" t="s">
        <v>106</v>
      </c>
      <c r="C15" s="222" t="s">
        <v>106</v>
      </c>
      <c r="D15" s="222" t="s">
        <v>106</v>
      </c>
      <c r="E15" s="223" t="s">
        <v>106</v>
      </c>
      <c r="F15" s="137" t="str">
        <f>再委託12!$F$1</f>
        <v>AMED記入</v>
      </c>
      <c r="G15" s="138" t="s">
        <v>106</v>
      </c>
      <c r="H15" s="139" t="s">
        <v>106</v>
      </c>
      <c r="I15" s="140" t="s">
        <v>106</v>
      </c>
      <c r="J15" s="224" t="s">
        <v>189</v>
      </c>
      <c r="K15" s="126">
        <f>再委託12!$B$3</f>
        <v>0</v>
      </c>
      <c r="L15" s="126">
        <f>再委託12!$B$8</f>
        <v>0</v>
      </c>
      <c r="M15" s="127">
        <f>再委託12!$B$9</f>
        <v>0</v>
      </c>
      <c r="N15" s="127" t="str">
        <f>再委託12!$B$4</f>
        <v>選択してください</v>
      </c>
      <c r="O15" s="127">
        <f>再委託12!$B$10</f>
        <v>0</v>
      </c>
      <c r="P15" s="127">
        <f>再委託12!$B$18</f>
        <v>0</v>
      </c>
      <c r="Q15" s="127">
        <f>再委託12!$B$16</f>
        <v>0</v>
      </c>
      <c r="R15" s="127">
        <f>再委託12!$B$15</f>
        <v>0</v>
      </c>
      <c r="S15" s="127">
        <f>再委託12!$B$17</f>
        <v>0</v>
      </c>
      <c r="T15" s="127">
        <f>再委託12!$F$18</f>
        <v>0</v>
      </c>
      <c r="U15" s="127">
        <f>再委託12!$F$17</f>
        <v>0</v>
      </c>
      <c r="V15" s="204">
        <f>再委託12!$B$12</f>
        <v>44652</v>
      </c>
      <c r="W15" s="204">
        <f>再委託12!$B$13</f>
        <v>0</v>
      </c>
      <c r="X15" s="204">
        <f>再委託12!$B$14</f>
        <v>0</v>
      </c>
      <c r="Y15" s="204">
        <f>再委託12!$E$14</f>
        <v>0</v>
      </c>
      <c r="Z15" s="204">
        <f>再委託12!$E$13</f>
        <v>0</v>
      </c>
      <c r="AA15" s="129">
        <f>再委託12!$B$5</f>
        <v>0</v>
      </c>
      <c r="AB15" s="129">
        <f>再委託12!$B$6</f>
        <v>0</v>
      </c>
      <c r="AC15" s="129">
        <f>再委託12!$B$7</f>
        <v>0</v>
      </c>
      <c r="AD15" s="128">
        <f t="shared" si="1"/>
        <v>0</v>
      </c>
      <c r="AE15" s="128">
        <f t="shared" si="3"/>
        <v>0</v>
      </c>
      <c r="AF15" s="130">
        <f>再委託12!$F$22</f>
        <v>0</v>
      </c>
      <c r="AG15" s="130">
        <f>再委託12!$F$24</f>
        <v>0</v>
      </c>
      <c r="AH15" s="130">
        <f>再委託12!$F$25</f>
        <v>0</v>
      </c>
      <c r="AI15" s="130">
        <f>再委託12!$F$27</f>
        <v>0</v>
      </c>
      <c r="AJ15" s="130">
        <f>再委託12!$F$30</f>
        <v>0</v>
      </c>
      <c r="AK15" s="131">
        <f>再委託12!$C$31</f>
        <v>30</v>
      </c>
      <c r="AL15" s="130">
        <f>再委託12!$F$31</f>
        <v>0</v>
      </c>
      <c r="AM15" s="226"/>
      <c r="AN15" s="197">
        <f>再委託12!$B$19</f>
        <v>0</v>
      </c>
      <c r="AO15" s="200" t="str">
        <f>再委託12!$B$64</f>
        <v>必ず選択してください</v>
      </c>
      <c r="AP15" s="132">
        <f>再委託12!$E$36</f>
        <v>0</v>
      </c>
      <c r="AQ15" s="133">
        <f>再委託12!$F$36</f>
        <v>0</v>
      </c>
      <c r="AR15" s="133">
        <f>再委託12!$B$36</f>
        <v>0</v>
      </c>
      <c r="AS15" s="133">
        <f>再委託12!$A$36</f>
        <v>0</v>
      </c>
      <c r="AT15" s="133">
        <f>再委託12!$A$38</f>
        <v>0</v>
      </c>
      <c r="AU15" s="133">
        <f>再委託12!$B$38</f>
        <v>0</v>
      </c>
      <c r="AV15" s="134">
        <f>再委託12!$E$38</f>
        <v>0</v>
      </c>
      <c r="AW15" s="126">
        <f>再委託12!$E$42</f>
        <v>0</v>
      </c>
      <c r="AX15" s="126">
        <f>再委託12!$F$42</f>
        <v>0</v>
      </c>
      <c r="AY15" s="133">
        <f>再委託12!$B$42</f>
        <v>0</v>
      </c>
      <c r="AZ15" s="133">
        <f>再委託12!$A$42</f>
        <v>0</v>
      </c>
      <c r="BA15" s="133">
        <f>再委託12!$A$44</f>
        <v>0</v>
      </c>
      <c r="BB15" s="133">
        <f>再委託12!$B$44</f>
        <v>0</v>
      </c>
      <c r="BC15" s="134">
        <f>再委託12!$E$44</f>
        <v>0</v>
      </c>
      <c r="BD15" s="126">
        <f>再委託12!$B$48</f>
        <v>0</v>
      </c>
      <c r="BE15" s="126">
        <f>再委託12!$A$48</f>
        <v>0</v>
      </c>
      <c r="BF15" s="126">
        <f>再委託12!$A$50</f>
        <v>0</v>
      </c>
      <c r="BG15" s="126">
        <f>再委託12!$B$50</f>
        <v>0</v>
      </c>
      <c r="BH15" s="126">
        <f>再委託12!$E$50</f>
        <v>0</v>
      </c>
      <c r="BI15" s="126">
        <f>再委託12!$B$54</f>
        <v>0</v>
      </c>
      <c r="BJ15" s="126">
        <f>再委託12!$A$54</f>
        <v>0</v>
      </c>
      <c r="BK15" s="135">
        <f>再委託12!$A$56</f>
        <v>0</v>
      </c>
      <c r="BL15" s="135">
        <f>再委託12!$B$56</f>
        <v>0</v>
      </c>
      <c r="BM15" s="126">
        <f>再委託12!$E$56</f>
        <v>0</v>
      </c>
      <c r="BN15" s="126">
        <f>再委託12!$B$60</f>
        <v>0</v>
      </c>
      <c r="BO15" s="126">
        <f>再委託12!$A$60</f>
        <v>0</v>
      </c>
      <c r="BP15" s="135">
        <f>再委託12!$A$62</f>
        <v>0</v>
      </c>
      <c r="BQ15" s="135">
        <f>再委託12!$B$62</f>
        <v>0</v>
      </c>
      <c r="BR15" s="129">
        <f>再委託12!$E$62</f>
        <v>0</v>
      </c>
      <c r="BS15" s="126"/>
      <c r="BT15" s="136" t="s">
        <v>103</v>
      </c>
    </row>
    <row r="16" spans="1:72" s="122" customFormat="1" ht="17.25" customHeight="1" x14ac:dyDescent="0.2">
      <c r="A16" s="112" t="s">
        <v>143</v>
      </c>
      <c r="B16" s="222" t="s">
        <v>106</v>
      </c>
      <c r="C16" s="222" t="s">
        <v>106</v>
      </c>
      <c r="D16" s="222" t="s">
        <v>106</v>
      </c>
      <c r="E16" s="223" t="s">
        <v>106</v>
      </c>
      <c r="F16" s="137" t="str">
        <f>再委託13!$F$1</f>
        <v>AMED記入</v>
      </c>
      <c r="G16" s="138" t="s">
        <v>106</v>
      </c>
      <c r="H16" s="139" t="s">
        <v>106</v>
      </c>
      <c r="I16" s="140" t="s">
        <v>106</v>
      </c>
      <c r="J16" s="224" t="s">
        <v>189</v>
      </c>
      <c r="K16" s="126">
        <f>再委託13!$B$3</f>
        <v>0</v>
      </c>
      <c r="L16" s="126">
        <f>再委託13!$B$8</f>
        <v>0</v>
      </c>
      <c r="M16" s="127">
        <f>再委託13!$B$9</f>
        <v>0</v>
      </c>
      <c r="N16" s="127" t="str">
        <f>再委託13!$B$4</f>
        <v>選択してください</v>
      </c>
      <c r="O16" s="127">
        <f>再委託13!$B$10</f>
        <v>0</v>
      </c>
      <c r="P16" s="127">
        <f>再委託13!$B$18</f>
        <v>0</v>
      </c>
      <c r="Q16" s="127">
        <f>再委託13!$B$16</f>
        <v>0</v>
      </c>
      <c r="R16" s="127">
        <f>再委託13!$B$15</f>
        <v>0</v>
      </c>
      <c r="S16" s="127">
        <f>再委託13!$B$17</f>
        <v>0</v>
      </c>
      <c r="T16" s="127">
        <f>再委託13!$F$18</f>
        <v>0</v>
      </c>
      <c r="U16" s="127">
        <f>再委託13!$F$17</f>
        <v>0</v>
      </c>
      <c r="V16" s="204">
        <f>再委託13!$B$12</f>
        <v>44652</v>
      </c>
      <c r="W16" s="204">
        <f>再委託13!$B$13</f>
        <v>0</v>
      </c>
      <c r="X16" s="204">
        <f>再委託13!$B$14</f>
        <v>0</v>
      </c>
      <c r="Y16" s="204">
        <f>再委託13!$E$14</f>
        <v>0</v>
      </c>
      <c r="Z16" s="204">
        <f>再委託13!$E$13</f>
        <v>0</v>
      </c>
      <c r="AA16" s="129">
        <f>再委託13!$B$5</f>
        <v>0</v>
      </c>
      <c r="AB16" s="129">
        <f>再委託13!$B$6</f>
        <v>0</v>
      </c>
      <c r="AC16" s="129">
        <f>再委託13!$B$7</f>
        <v>0</v>
      </c>
      <c r="AD16" s="128">
        <f t="shared" si="1"/>
        <v>0</v>
      </c>
      <c r="AE16" s="128">
        <f t="shared" si="3"/>
        <v>0</v>
      </c>
      <c r="AF16" s="130">
        <f>再委託13!$F$22</f>
        <v>0</v>
      </c>
      <c r="AG16" s="130">
        <f>再委託13!$F$24</f>
        <v>0</v>
      </c>
      <c r="AH16" s="130">
        <f>再委託13!$F$25</f>
        <v>0</v>
      </c>
      <c r="AI16" s="130">
        <f>再委託13!$F$27</f>
        <v>0</v>
      </c>
      <c r="AJ16" s="130">
        <f>再委託13!$F$30</f>
        <v>0</v>
      </c>
      <c r="AK16" s="131">
        <f>再委託13!$C$31</f>
        <v>30</v>
      </c>
      <c r="AL16" s="130">
        <f>再委託13!$F$31</f>
        <v>0</v>
      </c>
      <c r="AM16" s="226"/>
      <c r="AN16" s="197">
        <f>再委託13!$B$19</f>
        <v>0</v>
      </c>
      <c r="AO16" s="200" t="str">
        <f>再委託13!$B$64</f>
        <v>必ず選択してください</v>
      </c>
      <c r="AP16" s="132">
        <f>再委託13!$E$36</f>
        <v>0</v>
      </c>
      <c r="AQ16" s="133">
        <f>再委託13!$F$36</f>
        <v>0</v>
      </c>
      <c r="AR16" s="133">
        <f>再委託13!$B$36</f>
        <v>0</v>
      </c>
      <c r="AS16" s="133">
        <f>再委託13!$A$36</f>
        <v>0</v>
      </c>
      <c r="AT16" s="133">
        <f>再委託13!$A$38</f>
        <v>0</v>
      </c>
      <c r="AU16" s="133">
        <f>再委託13!$B$38</f>
        <v>0</v>
      </c>
      <c r="AV16" s="134">
        <f>再委託13!$E$38</f>
        <v>0</v>
      </c>
      <c r="AW16" s="126">
        <f>再委託13!$E$42</f>
        <v>0</v>
      </c>
      <c r="AX16" s="126">
        <f>再委託13!$F$42</f>
        <v>0</v>
      </c>
      <c r="AY16" s="133">
        <f>再委託13!$B$42</f>
        <v>0</v>
      </c>
      <c r="AZ16" s="133">
        <f>再委託13!$A$42</f>
        <v>0</v>
      </c>
      <c r="BA16" s="133">
        <f>再委託13!$A$44</f>
        <v>0</v>
      </c>
      <c r="BB16" s="133">
        <f>再委託13!$B$44</f>
        <v>0</v>
      </c>
      <c r="BC16" s="134">
        <f>再委託13!$E$44</f>
        <v>0</v>
      </c>
      <c r="BD16" s="126">
        <f>再委託13!$B$48</f>
        <v>0</v>
      </c>
      <c r="BE16" s="126">
        <f>再委託13!$A$48</f>
        <v>0</v>
      </c>
      <c r="BF16" s="126">
        <f>再委託13!$A$50</f>
        <v>0</v>
      </c>
      <c r="BG16" s="126">
        <f>再委託13!$B$50</f>
        <v>0</v>
      </c>
      <c r="BH16" s="126">
        <f>再委託13!$E$50</f>
        <v>0</v>
      </c>
      <c r="BI16" s="126">
        <f>再委託13!$B$54</f>
        <v>0</v>
      </c>
      <c r="BJ16" s="126">
        <f>再委託13!$A$54</f>
        <v>0</v>
      </c>
      <c r="BK16" s="135">
        <f>再委託13!$A$56</f>
        <v>0</v>
      </c>
      <c r="BL16" s="135">
        <f>再委託13!$B$56</f>
        <v>0</v>
      </c>
      <c r="BM16" s="126">
        <f>再委託13!$E$56</f>
        <v>0</v>
      </c>
      <c r="BN16" s="126">
        <f>再委託13!$B$60</f>
        <v>0</v>
      </c>
      <c r="BO16" s="126">
        <f>再委託13!$A$60</f>
        <v>0</v>
      </c>
      <c r="BP16" s="135">
        <f>再委託13!$A$62</f>
        <v>0</v>
      </c>
      <c r="BQ16" s="135">
        <f>再委託13!$B$62</f>
        <v>0</v>
      </c>
      <c r="BR16" s="129">
        <f>再委託13!$E$62</f>
        <v>0</v>
      </c>
      <c r="BS16" s="126"/>
      <c r="BT16" s="136" t="s">
        <v>103</v>
      </c>
    </row>
    <row r="17" spans="1:72" s="122" customFormat="1" ht="17.25" customHeight="1" x14ac:dyDescent="0.2">
      <c r="A17" s="112" t="s">
        <v>144</v>
      </c>
      <c r="B17" s="222" t="s">
        <v>106</v>
      </c>
      <c r="C17" s="222" t="s">
        <v>106</v>
      </c>
      <c r="D17" s="222" t="s">
        <v>106</v>
      </c>
      <c r="E17" s="223" t="s">
        <v>106</v>
      </c>
      <c r="F17" s="137" t="str">
        <f>再委託14!$F$1</f>
        <v>AMED記入</v>
      </c>
      <c r="G17" s="138" t="s">
        <v>106</v>
      </c>
      <c r="H17" s="139" t="s">
        <v>106</v>
      </c>
      <c r="I17" s="140" t="s">
        <v>106</v>
      </c>
      <c r="J17" s="224" t="s">
        <v>189</v>
      </c>
      <c r="K17" s="126">
        <f>再委託14!$B$3</f>
        <v>0</v>
      </c>
      <c r="L17" s="126">
        <f>再委託14!$B$8</f>
        <v>0</v>
      </c>
      <c r="M17" s="127">
        <f>再委託14!$B$9</f>
        <v>0</v>
      </c>
      <c r="N17" s="127" t="str">
        <f>再委託14!$B$4</f>
        <v>選択してください</v>
      </c>
      <c r="O17" s="127">
        <f>再委託14!$B$10</f>
        <v>0</v>
      </c>
      <c r="P17" s="127">
        <f>再委託14!$B$18</f>
        <v>0</v>
      </c>
      <c r="Q17" s="127">
        <f>再委託14!$B$16</f>
        <v>0</v>
      </c>
      <c r="R17" s="127">
        <f>再委託14!$B$15</f>
        <v>0</v>
      </c>
      <c r="S17" s="127">
        <f>再委託14!$B$17</f>
        <v>0</v>
      </c>
      <c r="T17" s="127">
        <f>再委託14!$F$18</f>
        <v>0</v>
      </c>
      <c r="U17" s="127">
        <f>再委託14!$F$17</f>
        <v>0</v>
      </c>
      <c r="V17" s="204">
        <f>再委託14!$B$12</f>
        <v>44652</v>
      </c>
      <c r="W17" s="204">
        <f>再委託14!$B$13</f>
        <v>0</v>
      </c>
      <c r="X17" s="204">
        <f>再委託14!$B$14</f>
        <v>0</v>
      </c>
      <c r="Y17" s="204">
        <f>再委託14!$E$14</f>
        <v>0</v>
      </c>
      <c r="Z17" s="204">
        <f>再委託14!$E$13</f>
        <v>0</v>
      </c>
      <c r="AA17" s="129">
        <f>再委託14!$B$5</f>
        <v>0</v>
      </c>
      <c r="AB17" s="129">
        <f>再委託14!$B$6</f>
        <v>0</v>
      </c>
      <c r="AC17" s="129">
        <f>再委託14!$B$7</f>
        <v>0</v>
      </c>
      <c r="AD17" s="128">
        <f t="shared" si="1"/>
        <v>0</v>
      </c>
      <c r="AE17" s="128">
        <f t="shared" si="3"/>
        <v>0</v>
      </c>
      <c r="AF17" s="130">
        <f>再委託14!$F$22</f>
        <v>0</v>
      </c>
      <c r="AG17" s="130">
        <f>再委託14!$F$24</f>
        <v>0</v>
      </c>
      <c r="AH17" s="130">
        <f>再委託14!$F$25</f>
        <v>0</v>
      </c>
      <c r="AI17" s="130">
        <f>再委託14!$F$27</f>
        <v>0</v>
      </c>
      <c r="AJ17" s="130">
        <f>再委託14!$F$30</f>
        <v>0</v>
      </c>
      <c r="AK17" s="131">
        <f>再委託14!$C$31</f>
        <v>30</v>
      </c>
      <c r="AL17" s="130">
        <f>再委託14!$F$31</f>
        <v>0</v>
      </c>
      <c r="AM17" s="226"/>
      <c r="AN17" s="197">
        <f>再委託14!$B$19</f>
        <v>0</v>
      </c>
      <c r="AO17" s="200" t="str">
        <f>再委託14!$B$64</f>
        <v>必ず選択してください</v>
      </c>
      <c r="AP17" s="132">
        <f>再委託14!$E$36</f>
        <v>0</v>
      </c>
      <c r="AQ17" s="133">
        <f>再委託14!$F$36</f>
        <v>0</v>
      </c>
      <c r="AR17" s="133">
        <f>再委託14!$B$36</f>
        <v>0</v>
      </c>
      <c r="AS17" s="133">
        <f>再委託14!$A$36</f>
        <v>0</v>
      </c>
      <c r="AT17" s="133">
        <f>再委託14!$A$38</f>
        <v>0</v>
      </c>
      <c r="AU17" s="133">
        <f>再委託14!$B$38</f>
        <v>0</v>
      </c>
      <c r="AV17" s="134">
        <f>再委託14!$E$38</f>
        <v>0</v>
      </c>
      <c r="AW17" s="126">
        <f>再委託14!$E$42</f>
        <v>0</v>
      </c>
      <c r="AX17" s="126">
        <f>再委託14!$F$42</f>
        <v>0</v>
      </c>
      <c r="AY17" s="133">
        <f>再委託14!$B$42</f>
        <v>0</v>
      </c>
      <c r="AZ17" s="133">
        <f>再委託14!$A$42</f>
        <v>0</v>
      </c>
      <c r="BA17" s="133">
        <f>再委託14!$A$44</f>
        <v>0</v>
      </c>
      <c r="BB17" s="133">
        <f>再委託14!$B$44</f>
        <v>0</v>
      </c>
      <c r="BC17" s="134">
        <f>再委託14!$E$44</f>
        <v>0</v>
      </c>
      <c r="BD17" s="126">
        <f>再委託14!$B$48</f>
        <v>0</v>
      </c>
      <c r="BE17" s="126">
        <f>再委託14!$A$48</f>
        <v>0</v>
      </c>
      <c r="BF17" s="126">
        <f>再委託14!$A$50</f>
        <v>0</v>
      </c>
      <c r="BG17" s="126">
        <f>再委託14!$B$50</f>
        <v>0</v>
      </c>
      <c r="BH17" s="126">
        <f>再委託14!$E$50</f>
        <v>0</v>
      </c>
      <c r="BI17" s="126">
        <f>再委託14!$B$54</f>
        <v>0</v>
      </c>
      <c r="BJ17" s="126">
        <f>再委託14!$A$54</f>
        <v>0</v>
      </c>
      <c r="BK17" s="135">
        <f>再委託14!$A$56</f>
        <v>0</v>
      </c>
      <c r="BL17" s="135">
        <f>再委託14!$B$56</f>
        <v>0</v>
      </c>
      <c r="BM17" s="126">
        <f>再委託14!$E$56</f>
        <v>0</v>
      </c>
      <c r="BN17" s="126">
        <f>再委託14!$B$60</f>
        <v>0</v>
      </c>
      <c r="BO17" s="126">
        <f>再委託14!$A$60</f>
        <v>0</v>
      </c>
      <c r="BP17" s="135">
        <f>再委託14!$A$62</f>
        <v>0</v>
      </c>
      <c r="BQ17" s="135">
        <f>再委託14!$B$62</f>
        <v>0</v>
      </c>
      <c r="BR17" s="129">
        <f>再委託14!$E$62</f>
        <v>0</v>
      </c>
      <c r="BS17" s="126"/>
      <c r="BT17" s="136" t="s">
        <v>103</v>
      </c>
    </row>
    <row r="18" spans="1:72" s="122" customFormat="1" ht="17.25" customHeight="1" x14ac:dyDescent="0.2">
      <c r="A18" s="112" t="s">
        <v>145</v>
      </c>
      <c r="B18" s="222" t="s">
        <v>106</v>
      </c>
      <c r="C18" s="222" t="s">
        <v>106</v>
      </c>
      <c r="D18" s="222" t="s">
        <v>106</v>
      </c>
      <c r="E18" s="223" t="s">
        <v>106</v>
      </c>
      <c r="F18" s="137" t="str">
        <f>再委託15!$F$1</f>
        <v>AMED記入</v>
      </c>
      <c r="G18" s="138" t="s">
        <v>106</v>
      </c>
      <c r="H18" s="139" t="s">
        <v>106</v>
      </c>
      <c r="I18" s="140" t="s">
        <v>106</v>
      </c>
      <c r="J18" s="224" t="s">
        <v>189</v>
      </c>
      <c r="K18" s="126">
        <f>再委託15!$B$3</f>
        <v>0</v>
      </c>
      <c r="L18" s="126">
        <f>再委託15!$B$8</f>
        <v>0</v>
      </c>
      <c r="M18" s="127">
        <f>再委託15!$B$9</f>
        <v>0</v>
      </c>
      <c r="N18" s="127" t="str">
        <f>再委託15!$B$4</f>
        <v>選択してください</v>
      </c>
      <c r="O18" s="127">
        <f>再委託15!$B$10</f>
        <v>0</v>
      </c>
      <c r="P18" s="127">
        <f>再委託15!$B$18</f>
        <v>0</v>
      </c>
      <c r="Q18" s="127">
        <f>再委託15!$B$16</f>
        <v>0</v>
      </c>
      <c r="R18" s="127">
        <f>再委託15!$B$15</f>
        <v>0</v>
      </c>
      <c r="S18" s="127">
        <f>再委託15!$B$17</f>
        <v>0</v>
      </c>
      <c r="T18" s="127">
        <f>再委託15!$F$18</f>
        <v>0</v>
      </c>
      <c r="U18" s="127">
        <f>再委託15!$F$17</f>
        <v>0</v>
      </c>
      <c r="V18" s="204">
        <f>再委託15!$B$12</f>
        <v>44652</v>
      </c>
      <c r="W18" s="204">
        <f>再委託15!$B$13</f>
        <v>0</v>
      </c>
      <c r="X18" s="204">
        <f>再委託15!$B$14</f>
        <v>0</v>
      </c>
      <c r="Y18" s="204">
        <f>再委託15!$E$14</f>
        <v>0</v>
      </c>
      <c r="Z18" s="204">
        <f>再委託15!$E$13</f>
        <v>0</v>
      </c>
      <c r="AA18" s="129">
        <f>再委託15!$B$5</f>
        <v>0</v>
      </c>
      <c r="AB18" s="129">
        <f>再委託15!$B$6</f>
        <v>0</v>
      </c>
      <c r="AC18" s="129">
        <f>再委託15!$B$7</f>
        <v>0</v>
      </c>
      <c r="AD18" s="128">
        <f t="shared" si="1"/>
        <v>0</v>
      </c>
      <c r="AE18" s="128">
        <f t="shared" si="3"/>
        <v>0</v>
      </c>
      <c r="AF18" s="130">
        <f>再委託15!$F$22</f>
        <v>0</v>
      </c>
      <c r="AG18" s="130">
        <f>再委託15!$F$24</f>
        <v>0</v>
      </c>
      <c r="AH18" s="130">
        <f>再委託15!$F$25</f>
        <v>0</v>
      </c>
      <c r="AI18" s="130">
        <f>再委託15!$F$27</f>
        <v>0</v>
      </c>
      <c r="AJ18" s="130">
        <f>再委託15!$F$30</f>
        <v>0</v>
      </c>
      <c r="AK18" s="131">
        <f>再委託15!$C$31</f>
        <v>30</v>
      </c>
      <c r="AL18" s="130">
        <f>再委託15!$F$31</f>
        <v>0</v>
      </c>
      <c r="AM18" s="226"/>
      <c r="AN18" s="197">
        <f>再委託15!$B$19</f>
        <v>0</v>
      </c>
      <c r="AO18" s="200" t="str">
        <f>再委託15!$B$64</f>
        <v>必ず選択してください</v>
      </c>
      <c r="AP18" s="132">
        <f>再委託15!$E$36</f>
        <v>0</v>
      </c>
      <c r="AQ18" s="133">
        <f>再委託15!$F$36</f>
        <v>0</v>
      </c>
      <c r="AR18" s="133">
        <f>再委託15!$B$36</f>
        <v>0</v>
      </c>
      <c r="AS18" s="133">
        <f>再委託15!$A$36</f>
        <v>0</v>
      </c>
      <c r="AT18" s="133">
        <f>再委託15!$A$38</f>
        <v>0</v>
      </c>
      <c r="AU18" s="133">
        <f>再委託15!$B$38</f>
        <v>0</v>
      </c>
      <c r="AV18" s="134">
        <f>再委託15!$E$38</f>
        <v>0</v>
      </c>
      <c r="AW18" s="126">
        <f>再委託15!$E$42</f>
        <v>0</v>
      </c>
      <c r="AX18" s="126">
        <f>再委託15!$F$42</f>
        <v>0</v>
      </c>
      <c r="AY18" s="133">
        <f>再委託15!$B$42</f>
        <v>0</v>
      </c>
      <c r="AZ18" s="133">
        <f>再委託15!$A$42</f>
        <v>0</v>
      </c>
      <c r="BA18" s="133">
        <f>再委託15!$A$44</f>
        <v>0</v>
      </c>
      <c r="BB18" s="133">
        <f>再委託15!$B$44</f>
        <v>0</v>
      </c>
      <c r="BC18" s="134">
        <f>再委託15!$E$44</f>
        <v>0</v>
      </c>
      <c r="BD18" s="126">
        <f>再委託15!$B$48</f>
        <v>0</v>
      </c>
      <c r="BE18" s="126">
        <f>再委託15!$A$48</f>
        <v>0</v>
      </c>
      <c r="BF18" s="126">
        <f>再委託15!$A$50</f>
        <v>0</v>
      </c>
      <c r="BG18" s="126">
        <f>再委託15!$B$50</f>
        <v>0</v>
      </c>
      <c r="BH18" s="126">
        <f>再委託15!$E$50</f>
        <v>0</v>
      </c>
      <c r="BI18" s="126">
        <f>再委託15!$B$54</f>
        <v>0</v>
      </c>
      <c r="BJ18" s="126">
        <f>再委託15!$A$54</f>
        <v>0</v>
      </c>
      <c r="BK18" s="135">
        <f>再委託15!$A$56</f>
        <v>0</v>
      </c>
      <c r="BL18" s="135">
        <f>再委託15!$B$56</f>
        <v>0</v>
      </c>
      <c r="BM18" s="126">
        <f>再委託15!$E$56</f>
        <v>0</v>
      </c>
      <c r="BN18" s="126">
        <f>再委託15!$B$60</f>
        <v>0</v>
      </c>
      <c r="BO18" s="126">
        <f>再委託15!$A$60</f>
        <v>0</v>
      </c>
      <c r="BP18" s="135">
        <f>再委託15!$A$62</f>
        <v>0</v>
      </c>
      <c r="BQ18" s="135">
        <f>再委託15!$B$62</f>
        <v>0</v>
      </c>
      <c r="BR18" s="129">
        <f>再委託15!$E$62</f>
        <v>0</v>
      </c>
      <c r="BS18" s="126"/>
      <c r="BT18" s="136" t="s">
        <v>103</v>
      </c>
    </row>
    <row r="19" spans="1:72" s="122" customFormat="1" ht="17.25" customHeight="1" x14ac:dyDescent="0.2">
      <c r="A19" s="112" t="s">
        <v>146</v>
      </c>
      <c r="B19" s="222" t="s">
        <v>106</v>
      </c>
      <c r="C19" s="222" t="s">
        <v>106</v>
      </c>
      <c r="D19" s="222" t="s">
        <v>106</v>
      </c>
      <c r="E19" s="223" t="s">
        <v>106</v>
      </c>
      <c r="F19" s="137" t="str">
        <f>再委託16!$F$1</f>
        <v>AMED記入</v>
      </c>
      <c r="G19" s="138" t="s">
        <v>106</v>
      </c>
      <c r="H19" s="139" t="s">
        <v>106</v>
      </c>
      <c r="I19" s="140" t="s">
        <v>106</v>
      </c>
      <c r="J19" s="224" t="s">
        <v>189</v>
      </c>
      <c r="K19" s="126">
        <f>再委託16!$B$3</f>
        <v>0</v>
      </c>
      <c r="L19" s="126">
        <f>再委託16!$B$8</f>
        <v>0</v>
      </c>
      <c r="M19" s="126">
        <f>再委託16!$B$9</f>
        <v>0</v>
      </c>
      <c r="N19" s="127" t="str">
        <f>再委託16!$B$4</f>
        <v>選択してください</v>
      </c>
      <c r="O19" s="127">
        <f>再委託16!$B$10</f>
        <v>0</v>
      </c>
      <c r="P19" s="127">
        <f>再委託16!$B$18</f>
        <v>0</v>
      </c>
      <c r="Q19" s="127">
        <f>再委託16!$B$16</f>
        <v>0</v>
      </c>
      <c r="R19" s="127">
        <f>再委託16!$B$15</f>
        <v>0</v>
      </c>
      <c r="S19" s="127">
        <f>再委託16!$B$17</f>
        <v>0</v>
      </c>
      <c r="T19" s="127">
        <f>再委託16!$F$18</f>
        <v>0</v>
      </c>
      <c r="U19" s="127">
        <f>再委託16!$F$17</f>
        <v>0</v>
      </c>
      <c r="V19" s="204">
        <f>再委託16!$B$12</f>
        <v>44652</v>
      </c>
      <c r="W19" s="204">
        <f>再委託16!$B$13</f>
        <v>0</v>
      </c>
      <c r="X19" s="204">
        <f>再委託16!$B$14</f>
        <v>0</v>
      </c>
      <c r="Y19" s="204">
        <f>再委託16!$E$14</f>
        <v>0</v>
      </c>
      <c r="Z19" s="204">
        <f>再委託16!$E$13</f>
        <v>0</v>
      </c>
      <c r="AA19" s="129">
        <f>再委託16!$B$5</f>
        <v>0</v>
      </c>
      <c r="AB19" s="129">
        <f>再委託16!$B$6</f>
        <v>0</v>
      </c>
      <c r="AC19" s="129">
        <f>再委託16!$B$7</f>
        <v>0</v>
      </c>
      <c r="AD19" s="128">
        <f t="shared" si="1"/>
        <v>0</v>
      </c>
      <c r="AE19" s="128">
        <f t="shared" si="3"/>
        <v>0</v>
      </c>
      <c r="AF19" s="130">
        <f>再委託16!$F$22</f>
        <v>0</v>
      </c>
      <c r="AG19" s="130">
        <f>再委託16!$F$24</f>
        <v>0</v>
      </c>
      <c r="AH19" s="130">
        <f>再委託16!$F$25</f>
        <v>0</v>
      </c>
      <c r="AI19" s="130">
        <f>再委託16!$F$27</f>
        <v>0</v>
      </c>
      <c r="AJ19" s="130">
        <f>再委託16!$F$30</f>
        <v>0</v>
      </c>
      <c r="AK19" s="131">
        <f>再委託16!$C$31</f>
        <v>30</v>
      </c>
      <c r="AL19" s="130">
        <f>再委託16!$F$31</f>
        <v>0</v>
      </c>
      <c r="AM19" s="226"/>
      <c r="AN19" s="197">
        <f>再委託16!$B$19</f>
        <v>0</v>
      </c>
      <c r="AO19" s="200" t="str">
        <f>再委託16!$B$64</f>
        <v>必ず選択してください</v>
      </c>
      <c r="AP19" s="132">
        <f>再委託16!$E$36</f>
        <v>0</v>
      </c>
      <c r="AQ19" s="133">
        <f>再委託16!$F$36</f>
        <v>0</v>
      </c>
      <c r="AR19" s="133">
        <f>再委託16!$B$36</f>
        <v>0</v>
      </c>
      <c r="AS19" s="133">
        <f>再委託16!$A$36</f>
        <v>0</v>
      </c>
      <c r="AT19" s="133">
        <f>再委託16!$A$38</f>
        <v>0</v>
      </c>
      <c r="AU19" s="133">
        <f>再委託16!$B$38</f>
        <v>0</v>
      </c>
      <c r="AV19" s="134">
        <f>再委託16!$E$38</f>
        <v>0</v>
      </c>
      <c r="AW19" s="126">
        <f>再委託16!$E$42</f>
        <v>0</v>
      </c>
      <c r="AX19" s="126">
        <f>再委託16!$F$42</f>
        <v>0</v>
      </c>
      <c r="AY19" s="133">
        <f>再委託16!$B$42</f>
        <v>0</v>
      </c>
      <c r="AZ19" s="133">
        <f>再委託16!$A$42</f>
        <v>0</v>
      </c>
      <c r="BA19" s="133">
        <f>再委託16!$A$44</f>
        <v>0</v>
      </c>
      <c r="BB19" s="133">
        <f>再委託16!$B$44</f>
        <v>0</v>
      </c>
      <c r="BC19" s="134">
        <f>再委託16!$E$44</f>
        <v>0</v>
      </c>
      <c r="BD19" s="126">
        <f>再委託16!$B$48</f>
        <v>0</v>
      </c>
      <c r="BE19" s="126">
        <f>再委託16!$A$48</f>
        <v>0</v>
      </c>
      <c r="BF19" s="126">
        <f>再委託16!$A$50</f>
        <v>0</v>
      </c>
      <c r="BG19" s="126">
        <f>再委託16!$B$50</f>
        <v>0</v>
      </c>
      <c r="BH19" s="126">
        <f>再委託16!$E$50</f>
        <v>0</v>
      </c>
      <c r="BI19" s="126">
        <f>再委託16!$B$54</f>
        <v>0</v>
      </c>
      <c r="BJ19" s="126">
        <f>再委託16!$A$54</f>
        <v>0</v>
      </c>
      <c r="BK19" s="135">
        <f>再委託16!$A$56</f>
        <v>0</v>
      </c>
      <c r="BL19" s="135">
        <f>再委託16!$B$56</f>
        <v>0</v>
      </c>
      <c r="BM19" s="126">
        <f>再委託16!$E$56</f>
        <v>0</v>
      </c>
      <c r="BN19" s="126">
        <f>再委託16!$B$60</f>
        <v>0</v>
      </c>
      <c r="BO19" s="126">
        <f>再委託16!$A$60</f>
        <v>0</v>
      </c>
      <c r="BP19" s="135">
        <f>再委託16!$A$62</f>
        <v>0</v>
      </c>
      <c r="BQ19" s="135">
        <f>再委託16!$B$62</f>
        <v>0</v>
      </c>
      <c r="BR19" s="129">
        <f>再委託16!$E$62</f>
        <v>0</v>
      </c>
      <c r="BS19" s="126"/>
      <c r="BT19" s="136" t="s">
        <v>103</v>
      </c>
    </row>
    <row r="20" spans="1:72" s="122" customFormat="1" ht="17.25" customHeight="1" x14ac:dyDescent="0.2">
      <c r="A20" s="112" t="s">
        <v>147</v>
      </c>
      <c r="B20" s="222" t="s">
        <v>106</v>
      </c>
      <c r="C20" s="222" t="s">
        <v>106</v>
      </c>
      <c r="D20" s="222" t="s">
        <v>106</v>
      </c>
      <c r="E20" s="223" t="s">
        <v>106</v>
      </c>
      <c r="F20" s="137" t="str">
        <f>再委託17!$F$1</f>
        <v>AMED記入</v>
      </c>
      <c r="G20" s="138" t="s">
        <v>106</v>
      </c>
      <c r="H20" s="139" t="s">
        <v>106</v>
      </c>
      <c r="I20" s="140" t="s">
        <v>106</v>
      </c>
      <c r="J20" s="224" t="s">
        <v>189</v>
      </c>
      <c r="K20" s="126">
        <f>再委託17!$B$3</f>
        <v>0</v>
      </c>
      <c r="L20" s="126">
        <f>再委託17!$B$8</f>
        <v>0</v>
      </c>
      <c r="M20" s="126">
        <f>再委託17!$B$9</f>
        <v>0</v>
      </c>
      <c r="N20" s="127" t="str">
        <f>再委託17!$B$4</f>
        <v>選択してください</v>
      </c>
      <c r="O20" s="127">
        <f>再委託17!$B$10</f>
        <v>0</v>
      </c>
      <c r="P20" s="127">
        <f>再委託17!$B$18</f>
        <v>0</v>
      </c>
      <c r="Q20" s="127">
        <f>再委託17!$B$16</f>
        <v>0</v>
      </c>
      <c r="R20" s="127">
        <f>再委託17!$B$15</f>
        <v>0</v>
      </c>
      <c r="S20" s="127">
        <f>再委託17!$B$17</f>
        <v>0</v>
      </c>
      <c r="T20" s="127">
        <f>再委託17!$F$18</f>
        <v>0</v>
      </c>
      <c r="U20" s="127">
        <f>再委託17!$F$17</f>
        <v>0</v>
      </c>
      <c r="V20" s="204">
        <f>再委託17!$B$12</f>
        <v>44652</v>
      </c>
      <c r="W20" s="204">
        <f>再委託17!$B$13</f>
        <v>0</v>
      </c>
      <c r="X20" s="204">
        <f>再委託17!$B$14</f>
        <v>0</v>
      </c>
      <c r="Y20" s="204">
        <f>再委託17!$E$14</f>
        <v>0</v>
      </c>
      <c r="Z20" s="204">
        <f>再委託17!$E$13</f>
        <v>0</v>
      </c>
      <c r="AA20" s="129">
        <f>再委託17!$B$5</f>
        <v>0</v>
      </c>
      <c r="AB20" s="129">
        <f>再委託17!$B$6</f>
        <v>0</v>
      </c>
      <c r="AC20" s="129">
        <f>再委託17!$B$7</f>
        <v>0</v>
      </c>
      <c r="AD20" s="128">
        <f t="shared" si="1"/>
        <v>0</v>
      </c>
      <c r="AE20" s="128">
        <f t="shared" si="3"/>
        <v>0</v>
      </c>
      <c r="AF20" s="130">
        <f>再委託17!$F$22</f>
        <v>0</v>
      </c>
      <c r="AG20" s="130">
        <f>再委託17!$F$24</f>
        <v>0</v>
      </c>
      <c r="AH20" s="130">
        <f>再委託17!$F$25</f>
        <v>0</v>
      </c>
      <c r="AI20" s="130">
        <f>再委託17!$F$27</f>
        <v>0</v>
      </c>
      <c r="AJ20" s="130">
        <f>再委託17!$F$30</f>
        <v>0</v>
      </c>
      <c r="AK20" s="131">
        <f>再委託17!$C$31</f>
        <v>30</v>
      </c>
      <c r="AL20" s="130">
        <f>再委託17!$F$31</f>
        <v>0</v>
      </c>
      <c r="AM20" s="226"/>
      <c r="AN20" s="197">
        <f>再委託17!$B$19</f>
        <v>0</v>
      </c>
      <c r="AO20" s="200" t="str">
        <f>再委託17!$B$64</f>
        <v>必ず選択してください</v>
      </c>
      <c r="AP20" s="132">
        <f>再委託17!$E$36</f>
        <v>0</v>
      </c>
      <c r="AQ20" s="133">
        <f>再委託17!$F$36</f>
        <v>0</v>
      </c>
      <c r="AR20" s="133">
        <f>再委託17!$B$36</f>
        <v>0</v>
      </c>
      <c r="AS20" s="133">
        <f>再委託17!$A$36</f>
        <v>0</v>
      </c>
      <c r="AT20" s="133">
        <f>再委託17!$A$38</f>
        <v>0</v>
      </c>
      <c r="AU20" s="133">
        <f>再委託17!$B$38</f>
        <v>0</v>
      </c>
      <c r="AV20" s="134">
        <f>再委託17!$E$38</f>
        <v>0</v>
      </c>
      <c r="AW20" s="126">
        <f>再委託17!$E$42</f>
        <v>0</v>
      </c>
      <c r="AX20" s="126">
        <f>再委託17!$F$42</f>
        <v>0</v>
      </c>
      <c r="AY20" s="133">
        <f>再委託17!$B$42</f>
        <v>0</v>
      </c>
      <c r="AZ20" s="133">
        <f>再委託17!$A$42</f>
        <v>0</v>
      </c>
      <c r="BA20" s="133">
        <f>再委託17!$A$44</f>
        <v>0</v>
      </c>
      <c r="BB20" s="133">
        <f>再委託17!$B$44</f>
        <v>0</v>
      </c>
      <c r="BC20" s="134">
        <f>再委託17!$E$44</f>
        <v>0</v>
      </c>
      <c r="BD20" s="126">
        <f>再委託17!$B$48</f>
        <v>0</v>
      </c>
      <c r="BE20" s="126">
        <f>再委託17!$A$48</f>
        <v>0</v>
      </c>
      <c r="BF20" s="126">
        <f>再委託17!$A$50</f>
        <v>0</v>
      </c>
      <c r="BG20" s="126">
        <f>再委託17!$B$50</f>
        <v>0</v>
      </c>
      <c r="BH20" s="126">
        <f>再委託17!$E$50</f>
        <v>0</v>
      </c>
      <c r="BI20" s="126">
        <f>再委託17!$B$54</f>
        <v>0</v>
      </c>
      <c r="BJ20" s="126">
        <f>再委託17!$A$54</f>
        <v>0</v>
      </c>
      <c r="BK20" s="135">
        <f>再委託17!$A$56</f>
        <v>0</v>
      </c>
      <c r="BL20" s="135">
        <f>再委託17!$B$56</f>
        <v>0</v>
      </c>
      <c r="BM20" s="126">
        <f>再委託17!$E$56</f>
        <v>0</v>
      </c>
      <c r="BN20" s="126">
        <f>再委託17!$B$60</f>
        <v>0</v>
      </c>
      <c r="BO20" s="126">
        <f>再委託17!$A$60</f>
        <v>0</v>
      </c>
      <c r="BP20" s="135">
        <f>再委託17!$A$62</f>
        <v>0</v>
      </c>
      <c r="BQ20" s="135">
        <f>再委託17!$B$62</f>
        <v>0</v>
      </c>
      <c r="BR20" s="129">
        <f>再委託17!$E$62</f>
        <v>0</v>
      </c>
      <c r="BS20" s="126"/>
      <c r="BT20" s="136" t="s">
        <v>103</v>
      </c>
    </row>
    <row r="21" spans="1:72" s="122" customFormat="1" ht="17.25" customHeight="1" x14ac:dyDescent="0.2">
      <c r="A21" s="112" t="s">
        <v>148</v>
      </c>
      <c r="B21" s="222" t="s">
        <v>106</v>
      </c>
      <c r="C21" s="222" t="s">
        <v>106</v>
      </c>
      <c r="D21" s="222" t="s">
        <v>106</v>
      </c>
      <c r="E21" s="223" t="s">
        <v>106</v>
      </c>
      <c r="F21" s="137" t="str">
        <f>再委託18!$F$1</f>
        <v>AMED記入</v>
      </c>
      <c r="G21" s="138" t="s">
        <v>106</v>
      </c>
      <c r="H21" s="139" t="s">
        <v>106</v>
      </c>
      <c r="I21" s="140" t="s">
        <v>106</v>
      </c>
      <c r="J21" s="224" t="s">
        <v>189</v>
      </c>
      <c r="K21" s="126">
        <f>再委託18!$B$3</f>
        <v>0</v>
      </c>
      <c r="L21" s="126">
        <f>再委託18!$B$8</f>
        <v>0</v>
      </c>
      <c r="M21" s="126">
        <f>再委託18!$B$9</f>
        <v>0</v>
      </c>
      <c r="N21" s="127" t="str">
        <f>再委託18!$B$4</f>
        <v>選択してください</v>
      </c>
      <c r="O21" s="127">
        <f>再委託18!$B$10</f>
        <v>0</v>
      </c>
      <c r="P21" s="127">
        <f>再委託18!$B$18</f>
        <v>0</v>
      </c>
      <c r="Q21" s="127">
        <f>再委託18!$B$16</f>
        <v>0</v>
      </c>
      <c r="R21" s="127">
        <f>再委託18!$B$15</f>
        <v>0</v>
      </c>
      <c r="S21" s="127">
        <f>再委託18!$B$17</f>
        <v>0</v>
      </c>
      <c r="T21" s="127">
        <f>再委託18!$F$18</f>
        <v>0</v>
      </c>
      <c r="U21" s="127">
        <f>再委託18!$F$17</f>
        <v>0</v>
      </c>
      <c r="V21" s="204">
        <f>再委託18!$B$12</f>
        <v>44652</v>
      </c>
      <c r="W21" s="204">
        <f>再委託18!$B$13</f>
        <v>0</v>
      </c>
      <c r="X21" s="204">
        <f>再委託18!$B$14</f>
        <v>0</v>
      </c>
      <c r="Y21" s="204">
        <f>再委託18!$E$14</f>
        <v>0</v>
      </c>
      <c r="Z21" s="204">
        <f>再委託18!$E$13</f>
        <v>0</v>
      </c>
      <c r="AA21" s="129">
        <f>再委託18!$B$5</f>
        <v>0</v>
      </c>
      <c r="AB21" s="129">
        <f>再委託18!$B$6</f>
        <v>0</v>
      </c>
      <c r="AC21" s="129">
        <f>再委託18!$B$7</f>
        <v>0</v>
      </c>
      <c r="AD21" s="128">
        <f t="shared" si="1"/>
        <v>0</v>
      </c>
      <c r="AE21" s="128">
        <f t="shared" si="3"/>
        <v>0</v>
      </c>
      <c r="AF21" s="130">
        <f>再委託18!$F$22</f>
        <v>0</v>
      </c>
      <c r="AG21" s="130">
        <f>再委託18!$F$24</f>
        <v>0</v>
      </c>
      <c r="AH21" s="130">
        <f>再委託18!$F$25</f>
        <v>0</v>
      </c>
      <c r="AI21" s="130">
        <f>再委託18!$F$27</f>
        <v>0</v>
      </c>
      <c r="AJ21" s="130">
        <f>再委託18!$F$30</f>
        <v>0</v>
      </c>
      <c r="AK21" s="131">
        <f>再委託18!$C$31</f>
        <v>30</v>
      </c>
      <c r="AL21" s="130">
        <f>再委託18!$F$31</f>
        <v>0</v>
      </c>
      <c r="AM21" s="226"/>
      <c r="AN21" s="197">
        <f>再委託18!$B$19</f>
        <v>0</v>
      </c>
      <c r="AO21" s="200" t="str">
        <f>再委託18!$B$64</f>
        <v>必ず選択してください</v>
      </c>
      <c r="AP21" s="132">
        <f>再委託18!$E$36</f>
        <v>0</v>
      </c>
      <c r="AQ21" s="133">
        <f>再委託18!$F$36</f>
        <v>0</v>
      </c>
      <c r="AR21" s="133">
        <f>再委託18!$B$36</f>
        <v>0</v>
      </c>
      <c r="AS21" s="133">
        <f>再委託18!$A$36</f>
        <v>0</v>
      </c>
      <c r="AT21" s="133">
        <f>再委託18!$A$38</f>
        <v>0</v>
      </c>
      <c r="AU21" s="133">
        <f>再委託18!$B$38</f>
        <v>0</v>
      </c>
      <c r="AV21" s="134">
        <f>再委託18!$E$38</f>
        <v>0</v>
      </c>
      <c r="AW21" s="126">
        <f>再委託18!$E$42</f>
        <v>0</v>
      </c>
      <c r="AX21" s="126">
        <f>再委託18!$F$42</f>
        <v>0</v>
      </c>
      <c r="AY21" s="133">
        <f>再委託18!$B$42</f>
        <v>0</v>
      </c>
      <c r="AZ21" s="133">
        <f>再委託18!$A$42</f>
        <v>0</v>
      </c>
      <c r="BA21" s="133">
        <f>再委託18!$A$44</f>
        <v>0</v>
      </c>
      <c r="BB21" s="133">
        <f>再委託18!$B$44</f>
        <v>0</v>
      </c>
      <c r="BC21" s="134">
        <f>再委託18!$E$44</f>
        <v>0</v>
      </c>
      <c r="BD21" s="126">
        <f>再委託18!$B$48</f>
        <v>0</v>
      </c>
      <c r="BE21" s="126">
        <f>再委託18!$A$48</f>
        <v>0</v>
      </c>
      <c r="BF21" s="126">
        <f>再委託18!$A$50</f>
        <v>0</v>
      </c>
      <c r="BG21" s="126">
        <f>再委託18!$B$50</f>
        <v>0</v>
      </c>
      <c r="BH21" s="126">
        <f>再委託18!$E$50</f>
        <v>0</v>
      </c>
      <c r="BI21" s="126">
        <f>再委託18!$B$54</f>
        <v>0</v>
      </c>
      <c r="BJ21" s="126">
        <f>再委託18!$A$54</f>
        <v>0</v>
      </c>
      <c r="BK21" s="135">
        <f>再委託18!$A$56</f>
        <v>0</v>
      </c>
      <c r="BL21" s="135">
        <f>再委託18!$B$56</f>
        <v>0</v>
      </c>
      <c r="BM21" s="126">
        <f>再委託18!$E$56</f>
        <v>0</v>
      </c>
      <c r="BN21" s="126">
        <f>再委託18!$B$60</f>
        <v>0</v>
      </c>
      <c r="BO21" s="126">
        <f>再委託18!$A$60</f>
        <v>0</v>
      </c>
      <c r="BP21" s="135">
        <f>再委託18!$A$62</f>
        <v>0</v>
      </c>
      <c r="BQ21" s="135">
        <f>再委託18!$B$62</f>
        <v>0</v>
      </c>
      <c r="BR21" s="129">
        <f>再委託18!$E$62</f>
        <v>0</v>
      </c>
      <c r="BS21" s="126"/>
      <c r="BT21" s="136" t="s">
        <v>103</v>
      </c>
    </row>
    <row r="22" spans="1:72" s="122" customFormat="1" ht="17.25" customHeight="1" x14ac:dyDescent="0.2">
      <c r="A22" s="112" t="s">
        <v>149</v>
      </c>
      <c r="B22" s="222" t="s">
        <v>106</v>
      </c>
      <c r="C22" s="222" t="s">
        <v>106</v>
      </c>
      <c r="D22" s="222" t="s">
        <v>106</v>
      </c>
      <c r="E22" s="223" t="s">
        <v>106</v>
      </c>
      <c r="F22" s="137" t="str">
        <f>再委託19!$F$1</f>
        <v>AMED記入</v>
      </c>
      <c r="G22" s="138" t="s">
        <v>106</v>
      </c>
      <c r="H22" s="139" t="s">
        <v>106</v>
      </c>
      <c r="I22" s="140" t="s">
        <v>106</v>
      </c>
      <c r="J22" s="224" t="s">
        <v>189</v>
      </c>
      <c r="K22" s="126">
        <f>再委託19!$B$3</f>
        <v>0</v>
      </c>
      <c r="L22" s="126">
        <f>再委託19!$B$8</f>
        <v>0</v>
      </c>
      <c r="M22" s="126">
        <f>再委託19!$B$9</f>
        <v>0</v>
      </c>
      <c r="N22" s="127" t="str">
        <f>再委託19!$B$4</f>
        <v>選択してください</v>
      </c>
      <c r="O22" s="127">
        <f>再委託19!$B$10</f>
        <v>0</v>
      </c>
      <c r="P22" s="127">
        <f>再委託19!$B$18</f>
        <v>0</v>
      </c>
      <c r="Q22" s="127">
        <f>再委託19!$B$16</f>
        <v>0</v>
      </c>
      <c r="R22" s="127">
        <f>再委託19!$B$15</f>
        <v>0</v>
      </c>
      <c r="S22" s="127">
        <f>再委託19!$B$17</f>
        <v>0</v>
      </c>
      <c r="T22" s="127">
        <f>再委託19!$F$18</f>
        <v>0</v>
      </c>
      <c r="U22" s="127">
        <f>再委託19!$F$17</f>
        <v>0</v>
      </c>
      <c r="V22" s="204">
        <f>再委託19!$B$12</f>
        <v>44652</v>
      </c>
      <c r="W22" s="204">
        <f>再委託19!$B$13</f>
        <v>0</v>
      </c>
      <c r="X22" s="204">
        <f>再委託19!$B$14</f>
        <v>0</v>
      </c>
      <c r="Y22" s="204">
        <f>再委託19!$E$14</f>
        <v>0</v>
      </c>
      <c r="Z22" s="204">
        <f>再委託19!$E$13</f>
        <v>0</v>
      </c>
      <c r="AA22" s="129">
        <f>再委託19!$B$5</f>
        <v>0</v>
      </c>
      <c r="AB22" s="129">
        <f>再委託19!$B$6</f>
        <v>0</v>
      </c>
      <c r="AC22" s="129">
        <f>再委託19!$B$7</f>
        <v>0</v>
      </c>
      <c r="AD22" s="128">
        <f t="shared" si="1"/>
        <v>0</v>
      </c>
      <c r="AE22" s="128">
        <f t="shared" si="3"/>
        <v>0</v>
      </c>
      <c r="AF22" s="130">
        <f>再委託19!$F$22</f>
        <v>0</v>
      </c>
      <c r="AG22" s="130">
        <f>再委託19!$F$24</f>
        <v>0</v>
      </c>
      <c r="AH22" s="130">
        <f>再委託19!$F$25</f>
        <v>0</v>
      </c>
      <c r="AI22" s="130">
        <f>再委託19!$F$27</f>
        <v>0</v>
      </c>
      <c r="AJ22" s="130">
        <f>再委託19!$F$30</f>
        <v>0</v>
      </c>
      <c r="AK22" s="131">
        <f>再委託19!$C$31</f>
        <v>30</v>
      </c>
      <c r="AL22" s="130">
        <f>再委託19!$F$31</f>
        <v>0</v>
      </c>
      <c r="AM22" s="226"/>
      <c r="AN22" s="197">
        <f>再委託19!$B$19</f>
        <v>0</v>
      </c>
      <c r="AO22" s="200" t="str">
        <f>再委託19!$B$64</f>
        <v>必ず選択してください</v>
      </c>
      <c r="AP22" s="132">
        <f>再委託19!$E$36</f>
        <v>0</v>
      </c>
      <c r="AQ22" s="133">
        <f>再委託19!$F$36</f>
        <v>0</v>
      </c>
      <c r="AR22" s="133">
        <f>再委託19!$B$36</f>
        <v>0</v>
      </c>
      <c r="AS22" s="133">
        <f>再委託19!$A$36</f>
        <v>0</v>
      </c>
      <c r="AT22" s="133">
        <f>再委託19!$A$38</f>
        <v>0</v>
      </c>
      <c r="AU22" s="133">
        <f>再委託19!$B$38</f>
        <v>0</v>
      </c>
      <c r="AV22" s="134">
        <f>再委託19!$E$38</f>
        <v>0</v>
      </c>
      <c r="AW22" s="126">
        <f>再委託19!$E$42</f>
        <v>0</v>
      </c>
      <c r="AX22" s="126">
        <f>再委託19!$F$42</f>
        <v>0</v>
      </c>
      <c r="AY22" s="133">
        <f>再委託19!$B$42</f>
        <v>0</v>
      </c>
      <c r="AZ22" s="133">
        <f>再委託19!$A$42</f>
        <v>0</v>
      </c>
      <c r="BA22" s="133">
        <f>再委託19!$A$44</f>
        <v>0</v>
      </c>
      <c r="BB22" s="133">
        <f>再委託19!$B$44</f>
        <v>0</v>
      </c>
      <c r="BC22" s="134">
        <f>再委託19!$E$44</f>
        <v>0</v>
      </c>
      <c r="BD22" s="126">
        <f>再委託19!$B$48</f>
        <v>0</v>
      </c>
      <c r="BE22" s="126">
        <f>再委託19!$A$48</f>
        <v>0</v>
      </c>
      <c r="BF22" s="126">
        <f>再委託19!$A$50</f>
        <v>0</v>
      </c>
      <c r="BG22" s="126">
        <f>再委託19!$B$50</f>
        <v>0</v>
      </c>
      <c r="BH22" s="126">
        <f>再委託19!$E$50</f>
        <v>0</v>
      </c>
      <c r="BI22" s="126">
        <f>再委託19!$B$54</f>
        <v>0</v>
      </c>
      <c r="BJ22" s="126">
        <f>再委託19!$A$54</f>
        <v>0</v>
      </c>
      <c r="BK22" s="135">
        <f>再委託19!$A$56</f>
        <v>0</v>
      </c>
      <c r="BL22" s="135">
        <f>再委託19!$B$56</f>
        <v>0</v>
      </c>
      <c r="BM22" s="126">
        <f>再委託19!$E$56</f>
        <v>0</v>
      </c>
      <c r="BN22" s="126">
        <f>再委託19!$B$60</f>
        <v>0</v>
      </c>
      <c r="BO22" s="126">
        <f>再委託19!$A$60</f>
        <v>0</v>
      </c>
      <c r="BP22" s="135">
        <f>再委託19!$A$62</f>
        <v>0</v>
      </c>
      <c r="BQ22" s="135">
        <f>再委託19!$B$62</f>
        <v>0</v>
      </c>
      <c r="BR22" s="129">
        <f>再委託19!$E$62</f>
        <v>0</v>
      </c>
      <c r="BS22" s="126"/>
      <c r="BT22" s="136" t="s">
        <v>103</v>
      </c>
    </row>
    <row r="23" spans="1:72" s="122" customFormat="1" ht="17.25" customHeight="1" x14ac:dyDescent="0.2">
      <c r="A23" s="112" t="s">
        <v>150</v>
      </c>
      <c r="B23" s="222" t="s">
        <v>106</v>
      </c>
      <c r="C23" s="222" t="s">
        <v>106</v>
      </c>
      <c r="D23" s="222" t="s">
        <v>106</v>
      </c>
      <c r="E23" s="223" t="s">
        <v>106</v>
      </c>
      <c r="F23" s="137" t="str">
        <f>再委託20!$F$1</f>
        <v>AMED記入</v>
      </c>
      <c r="G23" s="138" t="s">
        <v>106</v>
      </c>
      <c r="H23" s="139" t="s">
        <v>106</v>
      </c>
      <c r="I23" s="140" t="s">
        <v>106</v>
      </c>
      <c r="J23" s="224" t="s">
        <v>189</v>
      </c>
      <c r="K23" s="126">
        <f>再委託20!$B$3</f>
        <v>0</v>
      </c>
      <c r="L23" s="126">
        <f>再委託20!$B$8</f>
        <v>0</v>
      </c>
      <c r="M23" s="126">
        <f>再委託20!$B$9</f>
        <v>0</v>
      </c>
      <c r="N23" s="127" t="str">
        <f>再委託20!$B$4</f>
        <v>選択してください</v>
      </c>
      <c r="O23" s="127">
        <f>再委託20!$B$10</f>
        <v>0</v>
      </c>
      <c r="P23" s="127">
        <f>再委託20!$B$18</f>
        <v>0</v>
      </c>
      <c r="Q23" s="127">
        <f>再委託20!$B$16</f>
        <v>0</v>
      </c>
      <c r="R23" s="127">
        <f>再委託20!$B$15</f>
        <v>0</v>
      </c>
      <c r="S23" s="127">
        <f>再委託20!$B$17</f>
        <v>0</v>
      </c>
      <c r="T23" s="127">
        <f>再委託20!$F$18</f>
        <v>0</v>
      </c>
      <c r="U23" s="127">
        <f>再委託20!$F$17</f>
        <v>0</v>
      </c>
      <c r="V23" s="204">
        <f>再委託20!$B$12</f>
        <v>44652</v>
      </c>
      <c r="W23" s="204">
        <f>再委託20!$B$13</f>
        <v>0</v>
      </c>
      <c r="X23" s="204">
        <f>再委託20!$B$14</f>
        <v>0</v>
      </c>
      <c r="Y23" s="204">
        <f>再委託20!$E$14</f>
        <v>0</v>
      </c>
      <c r="Z23" s="204">
        <f>再委託20!$E$13</f>
        <v>0</v>
      </c>
      <c r="AA23" s="129">
        <f>再委託20!$B$5</f>
        <v>0</v>
      </c>
      <c r="AB23" s="129">
        <f>再委託20!$B$6</f>
        <v>0</v>
      </c>
      <c r="AC23" s="129">
        <f>再委託20!$B$7</f>
        <v>0</v>
      </c>
      <c r="AD23" s="128">
        <f t="shared" si="1"/>
        <v>0</v>
      </c>
      <c r="AE23" s="128">
        <f t="shared" si="3"/>
        <v>0</v>
      </c>
      <c r="AF23" s="130">
        <f>再委託20!$F$22</f>
        <v>0</v>
      </c>
      <c r="AG23" s="130">
        <f>再委託20!$F$24</f>
        <v>0</v>
      </c>
      <c r="AH23" s="130">
        <f>再委託20!$F$25</f>
        <v>0</v>
      </c>
      <c r="AI23" s="130">
        <f>再委託20!$F$27</f>
        <v>0</v>
      </c>
      <c r="AJ23" s="130">
        <f>再委託20!$F$30</f>
        <v>0</v>
      </c>
      <c r="AK23" s="131">
        <f>再委託20!$C$31</f>
        <v>30</v>
      </c>
      <c r="AL23" s="130">
        <f>再委託20!$F$31</f>
        <v>0</v>
      </c>
      <c r="AM23" s="226"/>
      <c r="AN23" s="197">
        <f>再委託20!$B$19</f>
        <v>0</v>
      </c>
      <c r="AO23" s="200" t="str">
        <f>再委託20!$B$64</f>
        <v>必ず選択してください</v>
      </c>
      <c r="AP23" s="132">
        <f>再委託20!$E$36</f>
        <v>0</v>
      </c>
      <c r="AQ23" s="133">
        <f>再委託20!$F$36</f>
        <v>0</v>
      </c>
      <c r="AR23" s="133">
        <f>再委託20!$B$36</f>
        <v>0</v>
      </c>
      <c r="AS23" s="133">
        <f>再委託20!$A$36</f>
        <v>0</v>
      </c>
      <c r="AT23" s="133">
        <f>再委託20!$A$38</f>
        <v>0</v>
      </c>
      <c r="AU23" s="133">
        <f>再委託20!$B$38</f>
        <v>0</v>
      </c>
      <c r="AV23" s="134">
        <f>再委託20!$E$38</f>
        <v>0</v>
      </c>
      <c r="AW23" s="126">
        <f>再委託20!$E$42</f>
        <v>0</v>
      </c>
      <c r="AX23" s="126">
        <f>再委託20!$F$42</f>
        <v>0</v>
      </c>
      <c r="AY23" s="133">
        <f>再委託20!$B$42</f>
        <v>0</v>
      </c>
      <c r="AZ23" s="133">
        <f>再委託20!$A$42</f>
        <v>0</v>
      </c>
      <c r="BA23" s="133">
        <f>再委託20!$A$44</f>
        <v>0</v>
      </c>
      <c r="BB23" s="133">
        <f>再委託20!$B$44</f>
        <v>0</v>
      </c>
      <c r="BC23" s="134">
        <f>再委託20!$E$44</f>
        <v>0</v>
      </c>
      <c r="BD23" s="126">
        <f>再委託20!$B$48</f>
        <v>0</v>
      </c>
      <c r="BE23" s="126">
        <f>再委託20!$A$48</f>
        <v>0</v>
      </c>
      <c r="BF23" s="126">
        <f>再委託20!$A$50</f>
        <v>0</v>
      </c>
      <c r="BG23" s="126">
        <f>再委託20!$B$50</f>
        <v>0</v>
      </c>
      <c r="BH23" s="126">
        <f>再委託20!$E$50</f>
        <v>0</v>
      </c>
      <c r="BI23" s="126">
        <f>再委託20!$B$54</f>
        <v>0</v>
      </c>
      <c r="BJ23" s="126">
        <f>再委託20!$A$54</f>
        <v>0</v>
      </c>
      <c r="BK23" s="135">
        <f>再委託20!$A$56</f>
        <v>0</v>
      </c>
      <c r="BL23" s="135">
        <f>再委託20!$B$56</f>
        <v>0</v>
      </c>
      <c r="BM23" s="126">
        <f>再委託20!$E$56</f>
        <v>0</v>
      </c>
      <c r="BN23" s="126">
        <f>再委託20!$B$60</f>
        <v>0</v>
      </c>
      <c r="BO23" s="126">
        <f>再委託20!$A$60</f>
        <v>0</v>
      </c>
      <c r="BP23" s="135">
        <f>再委託20!$A$62</f>
        <v>0</v>
      </c>
      <c r="BQ23" s="135">
        <f>再委託20!$B$62</f>
        <v>0</v>
      </c>
      <c r="BR23" s="129">
        <f>再委託20!$E$62</f>
        <v>0</v>
      </c>
      <c r="BS23" s="126"/>
      <c r="BT23" s="136" t="s">
        <v>103</v>
      </c>
    </row>
    <row r="24" spans="1:72" s="122" customFormat="1" ht="17.25" customHeight="1" x14ac:dyDescent="0.2">
      <c r="A24" s="112" t="s">
        <v>151</v>
      </c>
      <c r="B24" s="222" t="s">
        <v>106</v>
      </c>
      <c r="C24" s="222" t="s">
        <v>106</v>
      </c>
      <c r="D24" s="222" t="s">
        <v>106</v>
      </c>
      <c r="E24" s="223" t="s">
        <v>106</v>
      </c>
      <c r="F24" s="137" t="str">
        <f>再委託21!$F$1</f>
        <v>AMED記入</v>
      </c>
      <c r="G24" s="138" t="s">
        <v>106</v>
      </c>
      <c r="H24" s="139" t="s">
        <v>106</v>
      </c>
      <c r="I24" s="140" t="s">
        <v>106</v>
      </c>
      <c r="J24" s="224" t="s">
        <v>189</v>
      </c>
      <c r="K24" s="126">
        <f>再委託21!$B$3</f>
        <v>0</v>
      </c>
      <c r="L24" s="126">
        <f>再委託21!$B$8</f>
        <v>0</v>
      </c>
      <c r="M24" s="126">
        <f>再委託21!$B$9</f>
        <v>0</v>
      </c>
      <c r="N24" s="127" t="str">
        <f>再委託21!$B$4</f>
        <v>選択してください</v>
      </c>
      <c r="O24" s="127">
        <f>再委託21!$B$10</f>
        <v>0</v>
      </c>
      <c r="P24" s="127">
        <f>再委託21!$B$18</f>
        <v>0</v>
      </c>
      <c r="Q24" s="127">
        <f>再委託21!$B$16</f>
        <v>0</v>
      </c>
      <c r="R24" s="127">
        <f>再委託21!$B$15</f>
        <v>0</v>
      </c>
      <c r="S24" s="127">
        <f>再委託21!$B$17</f>
        <v>0</v>
      </c>
      <c r="T24" s="127">
        <f>再委託21!$F$18</f>
        <v>0</v>
      </c>
      <c r="U24" s="127">
        <f>再委託21!$F$17</f>
        <v>0</v>
      </c>
      <c r="V24" s="204">
        <f>再委託21!$B$12</f>
        <v>44652</v>
      </c>
      <c r="W24" s="204">
        <f>再委託21!$B$13</f>
        <v>0</v>
      </c>
      <c r="X24" s="204">
        <f>再委託21!$B$14</f>
        <v>0</v>
      </c>
      <c r="Y24" s="204">
        <f>再委託21!$E$14</f>
        <v>0</v>
      </c>
      <c r="Z24" s="204">
        <f>再委託21!$E$13</f>
        <v>0</v>
      </c>
      <c r="AA24" s="129">
        <f>再委託21!$B$5</f>
        <v>0</v>
      </c>
      <c r="AB24" s="129">
        <f>再委託21!$B$6</f>
        <v>0</v>
      </c>
      <c r="AC24" s="129">
        <f>再委託21!$B$7</f>
        <v>0</v>
      </c>
      <c r="AD24" s="128">
        <f t="shared" si="1"/>
        <v>0</v>
      </c>
      <c r="AE24" s="128">
        <f t="shared" si="3"/>
        <v>0</v>
      </c>
      <c r="AF24" s="130">
        <f>再委託21!$F$22</f>
        <v>0</v>
      </c>
      <c r="AG24" s="130">
        <f>再委託21!$F$24</f>
        <v>0</v>
      </c>
      <c r="AH24" s="130">
        <f>再委託21!$F$25</f>
        <v>0</v>
      </c>
      <c r="AI24" s="130">
        <f>再委託21!$F$27</f>
        <v>0</v>
      </c>
      <c r="AJ24" s="130">
        <f>再委託21!$F$30</f>
        <v>0</v>
      </c>
      <c r="AK24" s="131">
        <f>再委託21!$C$31</f>
        <v>30</v>
      </c>
      <c r="AL24" s="130">
        <f>再委託21!$F$31</f>
        <v>0</v>
      </c>
      <c r="AM24" s="226"/>
      <c r="AN24" s="197">
        <f>再委託21!$B$19</f>
        <v>0</v>
      </c>
      <c r="AO24" s="200" t="str">
        <f>再委託21!$B$64</f>
        <v>必ず選択してください</v>
      </c>
      <c r="AP24" s="132">
        <f>再委託21!$E$36</f>
        <v>0</v>
      </c>
      <c r="AQ24" s="133">
        <f>再委託21!$F$36</f>
        <v>0</v>
      </c>
      <c r="AR24" s="133">
        <f>再委託21!$B$36</f>
        <v>0</v>
      </c>
      <c r="AS24" s="133">
        <f>再委託21!$A$36</f>
        <v>0</v>
      </c>
      <c r="AT24" s="133">
        <f>再委託21!$A$38</f>
        <v>0</v>
      </c>
      <c r="AU24" s="133">
        <f>再委託21!$B$38</f>
        <v>0</v>
      </c>
      <c r="AV24" s="134">
        <f>再委託21!$E$38</f>
        <v>0</v>
      </c>
      <c r="AW24" s="126">
        <f>再委託21!$E$42</f>
        <v>0</v>
      </c>
      <c r="AX24" s="126">
        <f>再委託21!$F$42</f>
        <v>0</v>
      </c>
      <c r="AY24" s="133">
        <f>再委託21!$B$42</f>
        <v>0</v>
      </c>
      <c r="AZ24" s="133">
        <f>再委託21!$A$42</f>
        <v>0</v>
      </c>
      <c r="BA24" s="133">
        <f>再委託21!$A$44</f>
        <v>0</v>
      </c>
      <c r="BB24" s="133">
        <f>再委託21!$B$44</f>
        <v>0</v>
      </c>
      <c r="BC24" s="134">
        <f>再委託21!$E$44</f>
        <v>0</v>
      </c>
      <c r="BD24" s="126">
        <f>再委託21!$B$48</f>
        <v>0</v>
      </c>
      <c r="BE24" s="126">
        <f>再委託21!$A$48</f>
        <v>0</v>
      </c>
      <c r="BF24" s="126">
        <f>再委託21!$A$50</f>
        <v>0</v>
      </c>
      <c r="BG24" s="126">
        <f>再委託21!$B$50</f>
        <v>0</v>
      </c>
      <c r="BH24" s="126">
        <f>再委託21!$E$50</f>
        <v>0</v>
      </c>
      <c r="BI24" s="126">
        <f>再委託21!$B$54</f>
        <v>0</v>
      </c>
      <c r="BJ24" s="126">
        <f>再委託21!$A$54</f>
        <v>0</v>
      </c>
      <c r="BK24" s="135">
        <f>再委託21!$A$56</f>
        <v>0</v>
      </c>
      <c r="BL24" s="135">
        <f>再委託21!$B$56</f>
        <v>0</v>
      </c>
      <c r="BM24" s="126">
        <f>再委託21!$E$56</f>
        <v>0</v>
      </c>
      <c r="BN24" s="126">
        <f>再委託21!$B$60</f>
        <v>0</v>
      </c>
      <c r="BO24" s="126">
        <f>再委託21!$A$60</f>
        <v>0</v>
      </c>
      <c r="BP24" s="135">
        <f>再委託21!$A$62</f>
        <v>0</v>
      </c>
      <c r="BQ24" s="135">
        <f>再委託21!$B$62</f>
        <v>0</v>
      </c>
      <c r="BR24" s="129">
        <f>再委託21!$E$62</f>
        <v>0</v>
      </c>
      <c r="BS24" s="126"/>
      <c r="BT24" s="136" t="s">
        <v>103</v>
      </c>
    </row>
    <row r="25" spans="1:72" s="122" customFormat="1" ht="17.25" customHeight="1" x14ac:dyDescent="0.2">
      <c r="A25" s="112" t="s">
        <v>152</v>
      </c>
      <c r="B25" s="222" t="s">
        <v>106</v>
      </c>
      <c r="C25" s="222" t="s">
        <v>106</v>
      </c>
      <c r="D25" s="222" t="s">
        <v>106</v>
      </c>
      <c r="E25" s="223" t="s">
        <v>106</v>
      </c>
      <c r="F25" s="137" t="str">
        <f>再委託22!$F$1</f>
        <v>AMED記入</v>
      </c>
      <c r="G25" s="138" t="s">
        <v>106</v>
      </c>
      <c r="H25" s="139" t="s">
        <v>106</v>
      </c>
      <c r="I25" s="140" t="s">
        <v>106</v>
      </c>
      <c r="J25" s="224" t="s">
        <v>189</v>
      </c>
      <c r="K25" s="126">
        <f>再委託22!$B$3</f>
        <v>0</v>
      </c>
      <c r="L25" s="126">
        <f>再委託22!$B$8</f>
        <v>0</v>
      </c>
      <c r="M25" s="126">
        <f>再委託22!$B$9</f>
        <v>0</v>
      </c>
      <c r="N25" s="127" t="str">
        <f>再委託22!$B$4</f>
        <v>選択してください</v>
      </c>
      <c r="O25" s="127">
        <f>再委託22!$B$10</f>
        <v>0</v>
      </c>
      <c r="P25" s="127">
        <f>再委託22!$B$18</f>
        <v>0</v>
      </c>
      <c r="Q25" s="127">
        <f>再委託22!$B$16</f>
        <v>0</v>
      </c>
      <c r="R25" s="127">
        <f>再委託22!$B$15</f>
        <v>0</v>
      </c>
      <c r="S25" s="127">
        <f>再委託22!$B$17</f>
        <v>0</v>
      </c>
      <c r="T25" s="127">
        <f>再委託22!$F$18</f>
        <v>0</v>
      </c>
      <c r="U25" s="127">
        <f>再委託22!$F$17</f>
        <v>0</v>
      </c>
      <c r="V25" s="204">
        <f>再委託22!$B$12</f>
        <v>44652</v>
      </c>
      <c r="W25" s="204">
        <f>再委託22!$B$13</f>
        <v>0</v>
      </c>
      <c r="X25" s="204">
        <f>再委託22!$B$14</f>
        <v>0</v>
      </c>
      <c r="Y25" s="204">
        <f>再委託22!$E$14</f>
        <v>0</v>
      </c>
      <c r="Z25" s="204">
        <f>再委託22!$E$13</f>
        <v>0</v>
      </c>
      <c r="AA25" s="129">
        <f>再委託22!$B$5</f>
        <v>0</v>
      </c>
      <c r="AB25" s="129">
        <f>再委託22!$B$6</f>
        <v>0</v>
      </c>
      <c r="AC25" s="129">
        <f>再委託22!$B$7</f>
        <v>0</v>
      </c>
      <c r="AD25" s="128">
        <f t="shared" si="1"/>
        <v>0</v>
      </c>
      <c r="AE25" s="128">
        <f t="shared" si="3"/>
        <v>0</v>
      </c>
      <c r="AF25" s="130">
        <f>再委託22!$F$22</f>
        <v>0</v>
      </c>
      <c r="AG25" s="130">
        <f>再委託22!$F$24</f>
        <v>0</v>
      </c>
      <c r="AH25" s="130">
        <f>再委託22!$F$25</f>
        <v>0</v>
      </c>
      <c r="AI25" s="130">
        <f>再委託22!$F$27</f>
        <v>0</v>
      </c>
      <c r="AJ25" s="130">
        <f>再委託22!$F$30</f>
        <v>0</v>
      </c>
      <c r="AK25" s="131">
        <f>再委託22!$C$31</f>
        <v>30</v>
      </c>
      <c r="AL25" s="130">
        <f>再委託22!$F$31</f>
        <v>0</v>
      </c>
      <c r="AM25" s="226"/>
      <c r="AN25" s="197">
        <f>再委託22!$B$19</f>
        <v>0</v>
      </c>
      <c r="AO25" s="200" t="str">
        <f>再委託22!$B$64</f>
        <v>必ず選択してください</v>
      </c>
      <c r="AP25" s="132">
        <f>再委託22!$E$36</f>
        <v>0</v>
      </c>
      <c r="AQ25" s="133">
        <f>再委託22!$F$36</f>
        <v>0</v>
      </c>
      <c r="AR25" s="133">
        <f>再委託22!$B$36</f>
        <v>0</v>
      </c>
      <c r="AS25" s="133">
        <f>再委託22!$A$36</f>
        <v>0</v>
      </c>
      <c r="AT25" s="133">
        <f>再委託22!$A$38</f>
        <v>0</v>
      </c>
      <c r="AU25" s="133">
        <f>再委託22!$B$38</f>
        <v>0</v>
      </c>
      <c r="AV25" s="134">
        <f>再委託22!$E$38</f>
        <v>0</v>
      </c>
      <c r="AW25" s="126">
        <f>再委託22!$E$42</f>
        <v>0</v>
      </c>
      <c r="AX25" s="126">
        <f>再委託22!$F$42</f>
        <v>0</v>
      </c>
      <c r="AY25" s="133">
        <f>再委託22!$B$42</f>
        <v>0</v>
      </c>
      <c r="AZ25" s="133">
        <f>再委託22!$A$42</f>
        <v>0</v>
      </c>
      <c r="BA25" s="133">
        <f>再委託22!$A$44</f>
        <v>0</v>
      </c>
      <c r="BB25" s="133">
        <f>再委託22!$B$44</f>
        <v>0</v>
      </c>
      <c r="BC25" s="134">
        <f>再委託22!$E$44</f>
        <v>0</v>
      </c>
      <c r="BD25" s="126">
        <f>再委託22!$B$48</f>
        <v>0</v>
      </c>
      <c r="BE25" s="126">
        <f>再委託22!$A$48</f>
        <v>0</v>
      </c>
      <c r="BF25" s="126">
        <f>再委託22!$A$50</f>
        <v>0</v>
      </c>
      <c r="BG25" s="126">
        <f>再委託22!$B$50</f>
        <v>0</v>
      </c>
      <c r="BH25" s="126">
        <f>再委託22!$E$50</f>
        <v>0</v>
      </c>
      <c r="BI25" s="126">
        <f>再委託22!$B$54</f>
        <v>0</v>
      </c>
      <c r="BJ25" s="126">
        <f>再委託22!$A$54</f>
        <v>0</v>
      </c>
      <c r="BK25" s="135">
        <f>再委託22!$A$56</f>
        <v>0</v>
      </c>
      <c r="BL25" s="135">
        <f>再委託22!$B$56</f>
        <v>0</v>
      </c>
      <c r="BM25" s="126">
        <f>再委託22!$E$56</f>
        <v>0</v>
      </c>
      <c r="BN25" s="126">
        <f>再委託22!$B$60</f>
        <v>0</v>
      </c>
      <c r="BO25" s="126">
        <f>再委託22!$A$60</f>
        <v>0</v>
      </c>
      <c r="BP25" s="135">
        <f>再委託22!$A$62</f>
        <v>0</v>
      </c>
      <c r="BQ25" s="135">
        <f>再委託22!$B$62</f>
        <v>0</v>
      </c>
      <c r="BR25" s="129">
        <f>再委託22!$E$62</f>
        <v>0</v>
      </c>
      <c r="BS25" s="126"/>
      <c r="BT25" s="136" t="s">
        <v>103</v>
      </c>
    </row>
    <row r="26" spans="1:72" s="122" customFormat="1" ht="17.25" customHeight="1" x14ac:dyDescent="0.2">
      <c r="A26" s="112" t="s">
        <v>153</v>
      </c>
      <c r="B26" s="222" t="s">
        <v>106</v>
      </c>
      <c r="C26" s="222" t="s">
        <v>106</v>
      </c>
      <c r="D26" s="222" t="s">
        <v>106</v>
      </c>
      <c r="E26" s="223" t="s">
        <v>106</v>
      </c>
      <c r="F26" s="137" t="str">
        <f>再委託23!$F$1</f>
        <v>AMED記入</v>
      </c>
      <c r="G26" s="138" t="s">
        <v>106</v>
      </c>
      <c r="H26" s="139" t="s">
        <v>106</v>
      </c>
      <c r="I26" s="140" t="s">
        <v>106</v>
      </c>
      <c r="J26" s="224" t="s">
        <v>189</v>
      </c>
      <c r="K26" s="126">
        <f>再委託23!$B$3</f>
        <v>0</v>
      </c>
      <c r="L26" s="126">
        <f>再委託23!$B$8</f>
        <v>0</v>
      </c>
      <c r="M26" s="126">
        <f>再委託23!$B$9</f>
        <v>0</v>
      </c>
      <c r="N26" s="127" t="str">
        <f>再委託23!$B$4</f>
        <v>選択してください</v>
      </c>
      <c r="O26" s="127">
        <f>再委託23!$B$10</f>
        <v>0</v>
      </c>
      <c r="P26" s="127">
        <f>再委託23!$B$18</f>
        <v>0</v>
      </c>
      <c r="Q26" s="127">
        <f>再委託23!$B$16</f>
        <v>0</v>
      </c>
      <c r="R26" s="127">
        <f>再委託23!$B$15</f>
        <v>0</v>
      </c>
      <c r="S26" s="127">
        <f>再委託23!$B$17</f>
        <v>0</v>
      </c>
      <c r="T26" s="127">
        <f>再委託23!$F$18</f>
        <v>0</v>
      </c>
      <c r="U26" s="127">
        <f>再委託23!$F$17</f>
        <v>0</v>
      </c>
      <c r="V26" s="204">
        <f>再委託23!$B$12</f>
        <v>44652</v>
      </c>
      <c r="W26" s="204">
        <f>再委託23!$B$13</f>
        <v>0</v>
      </c>
      <c r="X26" s="204">
        <f>再委託23!$B$14</f>
        <v>0</v>
      </c>
      <c r="Y26" s="204">
        <f>再委託23!$E$14</f>
        <v>0</v>
      </c>
      <c r="Z26" s="204">
        <f>再委託23!$E$13</f>
        <v>0</v>
      </c>
      <c r="AA26" s="129">
        <f>再委託23!$B$5</f>
        <v>0</v>
      </c>
      <c r="AB26" s="129">
        <f>再委託23!$B$6</f>
        <v>0</v>
      </c>
      <c r="AC26" s="129">
        <f>再委託23!$B$7</f>
        <v>0</v>
      </c>
      <c r="AD26" s="128">
        <f t="shared" si="1"/>
        <v>0</v>
      </c>
      <c r="AE26" s="128">
        <f t="shared" si="3"/>
        <v>0</v>
      </c>
      <c r="AF26" s="130">
        <f>再委託23!$F$22</f>
        <v>0</v>
      </c>
      <c r="AG26" s="130">
        <f>再委託23!$F$24</f>
        <v>0</v>
      </c>
      <c r="AH26" s="130">
        <f>再委託23!$F$25</f>
        <v>0</v>
      </c>
      <c r="AI26" s="130">
        <f>再委託23!$F$27</f>
        <v>0</v>
      </c>
      <c r="AJ26" s="130">
        <f>再委託23!$F$30</f>
        <v>0</v>
      </c>
      <c r="AK26" s="131">
        <f>再委託23!$C$31</f>
        <v>30</v>
      </c>
      <c r="AL26" s="130">
        <f>再委託23!$F$31</f>
        <v>0</v>
      </c>
      <c r="AM26" s="226"/>
      <c r="AN26" s="197">
        <f>再委託23!$B$19</f>
        <v>0</v>
      </c>
      <c r="AO26" s="200" t="str">
        <f>再委託23!$B$64</f>
        <v>必ず選択してください</v>
      </c>
      <c r="AP26" s="132">
        <f>再委託23!$E$36</f>
        <v>0</v>
      </c>
      <c r="AQ26" s="133">
        <f>再委託23!$F$36</f>
        <v>0</v>
      </c>
      <c r="AR26" s="133">
        <f>再委託23!$B$36</f>
        <v>0</v>
      </c>
      <c r="AS26" s="133">
        <f>再委託23!$A$36</f>
        <v>0</v>
      </c>
      <c r="AT26" s="133">
        <f>再委託23!$A$38</f>
        <v>0</v>
      </c>
      <c r="AU26" s="133">
        <f>再委託23!$B$38</f>
        <v>0</v>
      </c>
      <c r="AV26" s="134">
        <f>再委託23!$E$38</f>
        <v>0</v>
      </c>
      <c r="AW26" s="126">
        <f>再委託23!$E$42</f>
        <v>0</v>
      </c>
      <c r="AX26" s="126">
        <f>再委託23!$F$42</f>
        <v>0</v>
      </c>
      <c r="AY26" s="133">
        <f>再委託23!$B$42</f>
        <v>0</v>
      </c>
      <c r="AZ26" s="133">
        <f>再委託23!$A$42</f>
        <v>0</v>
      </c>
      <c r="BA26" s="133">
        <f>再委託23!$A$44</f>
        <v>0</v>
      </c>
      <c r="BB26" s="133">
        <f>再委託23!$B$44</f>
        <v>0</v>
      </c>
      <c r="BC26" s="134">
        <f>再委託23!$E$44</f>
        <v>0</v>
      </c>
      <c r="BD26" s="126">
        <f>再委託23!$B$48</f>
        <v>0</v>
      </c>
      <c r="BE26" s="126">
        <f>再委託23!$A$48</f>
        <v>0</v>
      </c>
      <c r="BF26" s="126">
        <f>再委託23!$A$50</f>
        <v>0</v>
      </c>
      <c r="BG26" s="126">
        <f>再委託23!$B$50</f>
        <v>0</v>
      </c>
      <c r="BH26" s="126">
        <f>再委託23!$E$50</f>
        <v>0</v>
      </c>
      <c r="BI26" s="126">
        <f>再委託23!$B$54</f>
        <v>0</v>
      </c>
      <c r="BJ26" s="126">
        <f>再委託23!$A$54</f>
        <v>0</v>
      </c>
      <c r="BK26" s="135">
        <f>再委託23!$A$56</f>
        <v>0</v>
      </c>
      <c r="BL26" s="135">
        <f>再委託23!$B$56</f>
        <v>0</v>
      </c>
      <c r="BM26" s="126">
        <f>再委託23!$E$56</f>
        <v>0</v>
      </c>
      <c r="BN26" s="126">
        <f>再委託23!$B$60</f>
        <v>0</v>
      </c>
      <c r="BO26" s="126">
        <f>再委託23!$A$60</f>
        <v>0</v>
      </c>
      <c r="BP26" s="135">
        <f>再委託23!$A$62</f>
        <v>0</v>
      </c>
      <c r="BQ26" s="135">
        <f>再委託23!$B$62</f>
        <v>0</v>
      </c>
      <c r="BR26" s="129">
        <f>再委託23!$E$62</f>
        <v>0</v>
      </c>
      <c r="BS26" s="126"/>
      <c r="BT26" s="136" t="s">
        <v>103</v>
      </c>
    </row>
    <row r="27" spans="1:72" s="122" customFormat="1" ht="17.25" customHeight="1" x14ac:dyDescent="0.2">
      <c r="A27" s="112" t="s">
        <v>154</v>
      </c>
      <c r="B27" s="222" t="s">
        <v>106</v>
      </c>
      <c r="C27" s="222" t="s">
        <v>106</v>
      </c>
      <c r="D27" s="222" t="s">
        <v>106</v>
      </c>
      <c r="E27" s="223" t="s">
        <v>106</v>
      </c>
      <c r="F27" s="137" t="str">
        <f>再委託24!$F$1</f>
        <v>AMED記入</v>
      </c>
      <c r="G27" s="138" t="s">
        <v>106</v>
      </c>
      <c r="H27" s="139" t="s">
        <v>106</v>
      </c>
      <c r="I27" s="140" t="s">
        <v>106</v>
      </c>
      <c r="J27" s="224" t="s">
        <v>189</v>
      </c>
      <c r="K27" s="126">
        <f>再委託24!$B$3</f>
        <v>0</v>
      </c>
      <c r="L27" s="126">
        <f>再委託24!$B$8</f>
        <v>0</v>
      </c>
      <c r="M27" s="126">
        <f>再委託24!$B$9</f>
        <v>0</v>
      </c>
      <c r="N27" s="127" t="str">
        <f>再委託24!$B$4</f>
        <v>選択してください</v>
      </c>
      <c r="O27" s="127">
        <f>再委託24!$B$10</f>
        <v>0</v>
      </c>
      <c r="P27" s="127">
        <f>再委託24!$B$18</f>
        <v>0</v>
      </c>
      <c r="Q27" s="127">
        <f>再委託24!$B$16</f>
        <v>0</v>
      </c>
      <c r="R27" s="127">
        <f>再委託24!$B$15</f>
        <v>0</v>
      </c>
      <c r="S27" s="127">
        <f>再委託24!$B$17</f>
        <v>0</v>
      </c>
      <c r="T27" s="127">
        <f>再委託24!$F$18</f>
        <v>0</v>
      </c>
      <c r="U27" s="127">
        <f>再委託24!$F$17</f>
        <v>0</v>
      </c>
      <c r="V27" s="204">
        <f>再委託24!$B$12</f>
        <v>44652</v>
      </c>
      <c r="W27" s="204">
        <f>再委託24!$B$13</f>
        <v>0</v>
      </c>
      <c r="X27" s="204">
        <f>再委託24!$B$14</f>
        <v>0</v>
      </c>
      <c r="Y27" s="204">
        <f>再委託24!$E$14</f>
        <v>0</v>
      </c>
      <c r="Z27" s="204">
        <f>再委託24!$E$13</f>
        <v>0</v>
      </c>
      <c r="AA27" s="129">
        <f>再委託24!$B$5</f>
        <v>0</v>
      </c>
      <c r="AB27" s="129">
        <f>再委託24!$B$6</f>
        <v>0</v>
      </c>
      <c r="AC27" s="129">
        <f>再委託24!$B$7</f>
        <v>0</v>
      </c>
      <c r="AD27" s="128">
        <f t="shared" si="1"/>
        <v>0</v>
      </c>
      <c r="AE27" s="128">
        <f t="shared" si="3"/>
        <v>0</v>
      </c>
      <c r="AF27" s="130">
        <f>再委託24!$F$22</f>
        <v>0</v>
      </c>
      <c r="AG27" s="130">
        <f>再委託24!$F$24</f>
        <v>0</v>
      </c>
      <c r="AH27" s="130">
        <f>再委託24!$F$25</f>
        <v>0</v>
      </c>
      <c r="AI27" s="130">
        <f>再委託24!$F$27</f>
        <v>0</v>
      </c>
      <c r="AJ27" s="130">
        <f>再委託24!$F$30</f>
        <v>0</v>
      </c>
      <c r="AK27" s="131">
        <f>再委託24!$C$31</f>
        <v>30</v>
      </c>
      <c r="AL27" s="130">
        <f>再委託24!$F$31</f>
        <v>0</v>
      </c>
      <c r="AM27" s="226"/>
      <c r="AN27" s="197">
        <f>再委託24!$B$19</f>
        <v>0</v>
      </c>
      <c r="AO27" s="200" t="str">
        <f>再委託24!$B$64</f>
        <v>必ず選択してください</v>
      </c>
      <c r="AP27" s="132">
        <f>再委託24!$E$36</f>
        <v>0</v>
      </c>
      <c r="AQ27" s="133">
        <f>再委託24!$F$36</f>
        <v>0</v>
      </c>
      <c r="AR27" s="133">
        <f>再委託24!$B$36</f>
        <v>0</v>
      </c>
      <c r="AS27" s="133">
        <f>再委託24!$A$36</f>
        <v>0</v>
      </c>
      <c r="AT27" s="133">
        <f>再委託24!$A$38</f>
        <v>0</v>
      </c>
      <c r="AU27" s="133">
        <f>再委託24!$B$38</f>
        <v>0</v>
      </c>
      <c r="AV27" s="134">
        <f>再委託24!$E$38</f>
        <v>0</v>
      </c>
      <c r="AW27" s="126">
        <f>再委託24!$E$42</f>
        <v>0</v>
      </c>
      <c r="AX27" s="126">
        <f>再委託24!$F$42</f>
        <v>0</v>
      </c>
      <c r="AY27" s="133">
        <f>再委託24!$B$42</f>
        <v>0</v>
      </c>
      <c r="AZ27" s="133">
        <f>再委託24!$A$42</f>
        <v>0</v>
      </c>
      <c r="BA27" s="133">
        <f>再委託24!$A$44</f>
        <v>0</v>
      </c>
      <c r="BB27" s="133">
        <f>再委託24!$B$44</f>
        <v>0</v>
      </c>
      <c r="BC27" s="134">
        <f>再委託24!$E$44</f>
        <v>0</v>
      </c>
      <c r="BD27" s="126">
        <f>再委託24!$B$48</f>
        <v>0</v>
      </c>
      <c r="BE27" s="126">
        <f>再委託24!$A$48</f>
        <v>0</v>
      </c>
      <c r="BF27" s="126">
        <f>再委託24!$A$50</f>
        <v>0</v>
      </c>
      <c r="BG27" s="126">
        <f>再委託24!$B$50</f>
        <v>0</v>
      </c>
      <c r="BH27" s="126">
        <f>再委託24!$E$50</f>
        <v>0</v>
      </c>
      <c r="BI27" s="126">
        <f>再委託24!$B$54</f>
        <v>0</v>
      </c>
      <c r="BJ27" s="126">
        <f>再委託24!$A$54</f>
        <v>0</v>
      </c>
      <c r="BK27" s="135">
        <f>再委託24!$A$56</f>
        <v>0</v>
      </c>
      <c r="BL27" s="135">
        <f>再委託24!$B$56</f>
        <v>0</v>
      </c>
      <c r="BM27" s="126">
        <f>再委託24!$E$56</f>
        <v>0</v>
      </c>
      <c r="BN27" s="126">
        <f>再委託24!$B$60</f>
        <v>0</v>
      </c>
      <c r="BO27" s="126">
        <f>再委託24!$A$60</f>
        <v>0</v>
      </c>
      <c r="BP27" s="135">
        <f>再委託24!$A$62</f>
        <v>0</v>
      </c>
      <c r="BQ27" s="135">
        <f>再委託24!$B$62</f>
        <v>0</v>
      </c>
      <c r="BR27" s="129">
        <f>再委託24!$E$62</f>
        <v>0</v>
      </c>
      <c r="BS27" s="126"/>
      <c r="BT27" s="136" t="s">
        <v>103</v>
      </c>
    </row>
    <row r="28" spans="1:72" s="122" customFormat="1" ht="17.25" customHeight="1" x14ac:dyDescent="0.2">
      <c r="A28" s="112" t="s">
        <v>155</v>
      </c>
      <c r="B28" s="222" t="s">
        <v>106</v>
      </c>
      <c r="C28" s="222" t="s">
        <v>106</v>
      </c>
      <c r="D28" s="222" t="s">
        <v>106</v>
      </c>
      <c r="E28" s="223" t="s">
        <v>106</v>
      </c>
      <c r="F28" s="137" t="str">
        <f>再委託25!$F$1</f>
        <v>AMED記入</v>
      </c>
      <c r="G28" s="138" t="s">
        <v>106</v>
      </c>
      <c r="H28" s="139" t="s">
        <v>106</v>
      </c>
      <c r="I28" s="140" t="s">
        <v>106</v>
      </c>
      <c r="J28" s="224" t="s">
        <v>189</v>
      </c>
      <c r="K28" s="126">
        <f>再委託25!$B$3</f>
        <v>0</v>
      </c>
      <c r="L28" s="126">
        <f>再委託25!$B$8</f>
        <v>0</v>
      </c>
      <c r="M28" s="126">
        <f>再委託25!$B$9</f>
        <v>0</v>
      </c>
      <c r="N28" s="127" t="str">
        <f>再委託25!$B$4</f>
        <v>選択してください</v>
      </c>
      <c r="O28" s="127">
        <f>再委託25!$B$10</f>
        <v>0</v>
      </c>
      <c r="P28" s="127">
        <f>再委託25!$B$18</f>
        <v>0</v>
      </c>
      <c r="Q28" s="127">
        <f>再委託25!$B$16</f>
        <v>0</v>
      </c>
      <c r="R28" s="127">
        <f>再委託25!$B$15</f>
        <v>0</v>
      </c>
      <c r="S28" s="127">
        <f>再委託25!$B$17</f>
        <v>0</v>
      </c>
      <c r="T28" s="127">
        <f>再委託25!$F$18</f>
        <v>0</v>
      </c>
      <c r="U28" s="127">
        <f>再委託25!$F$17</f>
        <v>0</v>
      </c>
      <c r="V28" s="204">
        <f>再委託25!$B$12</f>
        <v>44652</v>
      </c>
      <c r="W28" s="204">
        <f>再委託25!$B$13</f>
        <v>0</v>
      </c>
      <c r="X28" s="204">
        <f>再委託25!$B$14</f>
        <v>0</v>
      </c>
      <c r="Y28" s="204">
        <f>再委託25!$E$14</f>
        <v>0</v>
      </c>
      <c r="Z28" s="204">
        <f>再委託25!$E$13</f>
        <v>0</v>
      </c>
      <c r="AA28" s="129">
        <f>再委託25!$B$5</f>
        <v>0</v>
      </c>
      <c r="AB28" s="129">
        <f>再委託25!$B$6</f>
        <v>0</v>
      </c>
      <c r="AC28" s="129">
        <f>再委託25!$B$7</f>
        <v>0</v>
      </c>
      <c r="AD28" s="128">
        <f t="shared" si="1"/>
        <v>0</v>
      </c>
      <c r="AE28" s="128">
        <f t="shared" si="3"/>
        <v>0</v>
      </c>
      <c r="AF28" s="130">
        <f>再委託25!$F$22</f>
        <v>0</v>
      </c>
      <c r="AG28" s="130">
        <f>再委託25!$F$24</f>
        <v>0</v>
      </c>
      <c r="AH28" s="130">
        <f>再委託25!$F$25</f>
        <v>0</v>
      </c>
      <c r="AI28" s="130">
        <f>再委託25!$F$27</f>
        <v>0</v>
      </c>
      <c r="AJ28" s="130">
        <f>再委託25!$F$30</f>
        <v>0</v>
      </c>
      <c r="AK28" s="131">
        <f>再委託25!$C$31</f>
        <v>30</v>
      </c>
      <c r="AL28" s="130">
        <f>再委託25!$F$31</f>
        <v>0</v>
      </c>
      <c r="AM28" s="226"/>
      <c r="AN28" s="197">
        <f>再委託25!$B$19</f>
        <v>0</v>
      </c>
      <c r="AO28" s="200" t="str">
        <f>再委託25!$B$64</f>
        <v>必ず選択してください</v>
      </c>
      <c r="AP28" s="132">
        <f>再委託25!$E$36</f>
        <v>0</v>
      </c>
      <c r="AQ28" s="133">
        <f>再委託25!$F$36</f>
        <v>0</v>
      </c>
      <c r="AR28" s="133">
        <f>再委託25!$B$36</f>
        <v>0</v>
      </c>
      <c r="AS28" s="133">
        <f>再委託25!$A$36</f>
        <v>0</v>
      </c>
      <c r="AT28" s="133">
        <f>再委託25!$A$38</f>
        <v>0</v>
      </c>
      <c r="AU28" s="133">
        <f>再委託25!$B$38</f>
        <v>0</v>
      </c>
      <c r="AV28" s="134">
        <f>再委託25!$E$38</f>
        <v>0</v>
      </c>
      <c r="AW28" s="126">
        <f>再委託25!$E$42</f>
        <v>0</v>
      </c>
      <c r="AX28" s="126">
        <f>再委託25!$F$42</f>
        <v>0</v>
      </c>
      <c r="AY28" s="133">
        <f>再委託25!$B$42</f>
        <v>0</v>
      </c>
      <c r="AZ28" s="133">
        <f>再委託25!$A$42</f>
        <v>0</v>
      </c>
      <c r="BA28" s="133">
        <f>再委託25!$A$44</f>
        <v>0</v>
      </c>
      <c r="BB28" s="133">
        <f>再委託25!$B$44</f>
        <v>0</v>
      </c>
      <c r="BC28" s="134">
        <f>再委託25!$E$44</f>
        <v>0</v>
      </c>
      <c r="BD28" s="126">
        <f>再委託25!$B$48</f>
        <v>0</v>
      </c>
      <c r="BE28" s="126">
        <f>再委託25!$A$48</f>
        <v>0</v>
      </c>
      <c r="BF28" s="126">
        <f>再委託25!$A$50</f>
        <v>0</v>
      </c>
      <c r="BG28" s="126">
        <f>再委託25!$B$50</f>
        <v>0</v>
      </c>
      <c r="BH28" s="126">
        <f>再委託25!$E$50</f>
        <v>0</v>
      </c>
      <c r="BI28" s="126">
        <f>再委託25!$B$54</f>
        <v>0</v>
      </c>
      <c r="BJ28" s="126">
        <f>再委託25!$A$54</f>
        <v>0</v>
      </c>
      <c r="BK28" s="135">
        <f>再委託25!$A$56</f>
        <v>0</v>
      </c>
      <c r="BL28" s="135">
        <f>再委託25!$B$56</f>
        <v>0</v>
      </c>
      <c r="BM28" s="126">
        <f>再委託25!$E$56</f>
        <v>0</v>
      </c>
      <c r="BN28" s="126">
        <f>再委託25!$B$60</f>
        <v>0</v>
      </c>
      <c r="BO28" s="126">
        <f>再委託25!$A$60</f>
        <v>0</v>
      </c>
      <c r="BP28" s="135">
        <f>再委託25!$A$62</f>
        <v>0</v>
      </c>
      <c r="BQ28" s="135">
        <f>再委託25!$B$62</f>
        <v>0</v>
      </c>
      <c r="BR28" s="129">
        <f>再委託25!$E$62</f>
        <v>0</v>
      </c>
      <c r="BS28" s="126"/>
      <c r="BT28" s="136" t="s">
        <v>103</v>
      </c>
    </row>
    <row r="29" spans="1:72" s="122" customFormat="1" ht="17.25" customHeight="1" x14ac:dyDescent="0.2">
      <c r="A29" s="112" t="s">
        <v>156</v>
      </c>
      <c r="B29" s="222" t="s">
        <v>106</v>
      </c>
      <c r="C29" s="222" t="s">
        <v>106</v>
      </c>
      <c r="D29" s="222" t="s">
        <v>106</v>
      </c>
      <c r="E29" s="223" t="s">
        <v>106</v>
      </c>
      <c r="F29" s="137" t="str">
        <f>再委託26!$F$1</f>
        <v>AMED記入</v>
      </c>
      <c r="G29" s="138" t="s">
        <v>106</v>
      </c>
      <c r="H29" s="139" t="s">
        <v>106</v>
      </c>
      <c r="I29" s="140" t="s">
        <v>106</v>
      </c>
      <c r="J29" s="224" t="s">
        <v>189</v>
      </c>
      <c r="K29" s="126">
        <f>再委託26!$B$3</f>
        <v>0</v>
      </c>
      <c r="L29" s="126">
        <f>再委託26!$B$8</f>
        <v>0</v>
      </c>
      <c r="M29" s="126">
        <f>再委託26!$B$9</f>
        <v>0</v>
      </c>
      <c r="N29" s="127" t="str">
        <f>再委託26!$B$4</f>
        <v>選択してください</v>
      </c>
      <c r="O29" s="127">
        <f>再委託26!$B$10</f>
        <v>0</v>
      </c>
      <c r="P29" s="127">
        <f>再委託26!$B$18</f>
        <v>0</v>
      </c>
      <c r="Q29" s="127">
        <f>再委託26!$B$16</f>
        <v>0</v>
      </c>
      <c r="R29" s="127">
        <f>再委託26!$B$15</f>
        <v>0</v>
      </c>
      <c r="S29" s="127">
        <f>再委託26!$B$17</f>
        <v>0</v>
      </c>
      <c r="T29" s="127">
        <f>再委託26!$F$18</f>
        <v>0</v>
      </c>
      <c r="U29" s="127">
        <f>再委託26!$F$17</f>
        <v>0</v>
      </c>
      <c r="V29" s="204">
        <f>再委託26!$B$12</f>
        <v>44652</v>
      </c>
      <c r="W29" s="204">
        <f>再委託26!$B$13</f>
        <v>0</v>
      </c>
      <c r="X29" s="204">
        <f>再委託26!$B$14</f>
        <v>0</v>
      </c>
      <c r="Y29" s="204">
        <f>再委託26!$E$14</f>
        <v>0</v>
      </c>
      <c r="Z29" s="204">
        <f>再委託26!$E$13</f>
        <v>0</v>
      </c>
      <c r="AA29" s="129">
        <f>再委託26!$B$5</f>
        <v>0</v>
      </c>
      <c r="AB29" s="129">
        <f>再委託26!$B$6</f>
        <v>0</v>
      </c>
      <c r="AC29" s="129">
        <f>再委託26!$B$7</f>
        <v>0</v>
      </c>
      <c r="AD29" s="128">
        <f t="shared" si="1"/>
        <v>0</v>
      </c>
      <c r="AE29" s="128">
        <f t="shared" si="3"/>
        <v>0</v>
      </c>
      <c r="AF29" s="130">
        <f>再委託26!$F$22</f>
        <v>0</v>
      </c>
      <c r="AG29" s="130">
        <f>再委託26!$F$24</f>
        <v>0</v>
      </c>
      <c r="AH29" s="130">
        <f>再委託26!$F$25</f>
        <v>0</v>
      </c>
      <c r="AI29" s="130">
        <f>再委託26!$F$27</f>
        <v>0</v>
      </c>
      <c r="AJ29" s="130">
        <f>再委託26!$F$30</f>
        <v>0</v>
      </c>
      <c r="AK29" s="131">
        <f>再委託26!$C$31</f>
        <v>30</v>
      </c>
      <c r="AL29" s="130">
        <f>再委託26!$F$31</f>
        <v>0</v>
      </c>
      <c r="AM29" s="226"/>
      <c r="AN29" s="197">
        <f>再委託26!$B$19</f>
        <v>0</v>
      </c>
      <c r="AO29" s="200" t="str">
        <f>再委託26!$B$64</f>
        <v>必ず選択してください</v>
      </c>
      <c r="AP29" s="132">
        <f>再委託26!$E$36</f>
        <v>0</v>
      </c>
      <c r="AQ29" s="133">
        <f>再委託26!$F$36</f>
        <v>0</v>
      </c>
      <c r="AR29" s="133">
        <f>再委託26!$B$36</f>
        <v>0</v>
      </c>
      <c r="AS29" s="133">
        <f>再委託26!$A$36</f>
        <v>0</v>
      </c>
      <c r="AT29" s="133">
        <f>再委託26!$A$38</f>
        <v>0</v>
      </c>
      <c r="AU29" s="133">
        <f>再委託26!$B$38</f>
        <v>0</v>
      </c>
      <c r="AV29" s="134">
        <f>再委託26!$E$38</f>
        <v>0</v>
      </c>
      <c r="AW29" s="126">
        <f>再委託26!$E$42</f>
        <v>0</v>
      </c>
      <c r="AX29" s="126">
        <f>再委託26!$F$42</f>
        <v>0</v>
      </c>
      <c r="AY29" s="133">
        <f>再委託26!$B$42</f>
        <v>0</v>
      </c>
      <c r="AZ29" s="133">
        <f>再委託26!$A$42</f>
        <v>0</v>
      </c>
      <c r="BA29" s="133">
        <f>再委託26!$A$44</f>
        <v>0</v>
      </c>
      <c r="BB29" s="133">
        <f>再委託26!$B$44</f>
        <v>0</v>
      </c>
      <c r="BC29" s="134">
        <f>再委託26!$E$44</f>
        <v>0</v>
      </c>
      <c r="BD29" s="126">
        <f>再委託26!$B$48</f>
        <v>0</v>
      </c>
      <c r="BE29" s="126">
        <f>再委託26!$A$48</f>
        <v>0</v>
      </c>
      <c r="BF29" s="126">
        <f>再委託26!$A$50</f>
        <v>0</v>
      </c>
      <c r="BG29" s="126">
        <f>再委託26!$B$50</f>
        <v>0</v>
      </c>
      <c r="BH29" s="126">
        <f>再委託26!$E$50</f>
        <v>0</v>
      </c>
      <c r="BI29" s="126">
        <f>再委託26!$B$54</f>
        <v>0</v>
      </c>
      <c r="BJ29" s="126">
        <f>再委託26!$A$54</f>
        <v>0</v>
      </c>
      <c r="BK29" s="135">
        <f>再委託26!$A$56</f>
        <v>0</v>
      </c>
      <c r="BL29" s="135">
        <f>再委託26!$B$56</f>
        <v>0</v>
      </c>
      <c r="BM29" s="126">
        <f>再委託26!$E$56</f>
        <v>0</v>
      </c>
      <c r="BN29" s="126">
        <f>再委託26!$B$60</f>
        <v>0</v>
      </c>
      <c r="BO29" s="126">
        <f>再委託26!$A$60</f>
        <v>0</v>
      </c>
      <c r="BP29" s="135">
        <f>再委託26!$A$62</f>
        <v>0</v>
      </c>
      <c r="BQ29" s="135">
        <f>再委託26!$B$62</f>
        <v>0</v>
      </c>
      <c r="BR29" s="129">
        <f>再委託26!$E$62</f>
        <v>0</v>
      </c>
      <c r="BS29" s="126"/>
      <c r="BT29" s="136" t="s">
        <v>103</v>
      </c>
    </row>
    <row r="30" spans="1:72" s="122" customFormat="1" ht="17.25" customHeight="1" x14ac:dyDescent="0.2">
      <c r="A30" s="112" t="s">
        <v>157</v>
      </c>
      <c r="B30" s="222" t="s">
        <v>106</v>
      </c>
      <c r="C30" s="222" t="s">
        <v>106</v>
      </c>
      <c r="D30" s="222" t="s">
        <v>106</v>
      </c>
      <c r="E30" s="223" t="s">
        <v>106</v>
      </c>
      <c r="F30" s="137" t="str">
        <f>再委託27!$F$1</f>
        <v>AMED記入</v>
      </c>
      <c r="G30" s="138" t="s">
        <v>106</v>
      </c>
      <c r="H30" s="139" t="s">
        <v>106</v>
      </c>
      <c r="I30" s="140" t="s">
        <v>106</v>
      </c>
      <c r="J30" s="224" t="s">
        <v>189</v>
      </c>
      <c r="K30" s="126">
        <f>再委託27!$B$3</f>
        <v>0</v>
      </c>
      <c r="L30" s="126">
        <f>再委託27!$B$8</f>
        <v>0</v>
      </c>
      <c r="M30" s="126">
        <f>再委託27!$B$9</f>
        <v>0</v>
      </c>
      <c r="N30" s="127" t="str">
        <f>再委託27!$B$4</f>
        <v>選択してください</v>
      </c>
      <c r="O30" s="127">
        <f>再委託27!$B$10</f>
        <v>0</v>
      </c>
      <c r="P30" s="127">
        <f>再委託27!$B$18</f>
        <v>0</v>
      </c>
      <c r="Q30" s="127">
        <f>再委託27!$B$16</f>
        <v>0</v>
      </c>
      <c r="R30" s="127">
        <f>再委託27!$B$15</f>
        <v>0</v>
      </c>
      <c r="S30" s="127">
        <f>再委託27!$B$17</f>
        <v>0</v>
      </c>
      <c r="T30" s="127">
        <f>再委託27!$F$18</f>
        <v>0</v>
      </c>
      <c r="U30" s="127">
        <f>再委託27!$F$17</f>
        <v>0</v>
      </c>
      <c r="V30" s="204">
        <f>再委託27!$B$12</f>
        <v>44652</v>
      </c>
      <c r="W30" s="204">
        <f>再委託27!$B$13</f>
        <v>0</v>
      </c>
      <c r="X30" s="204">
        <f>再委託27!$B$14</f>
        <v>0</v>
      </c>
      <c r="Y30" s="204">
        <f>再委託27!$E$14</f>
        <v>0</v>
      </c>
      <c r="Z30" s="204">
        <f>再委託27!$E$13</f>
        <v>0</v>
      </c>
      <c r="AA30" s="129">
        <f>再委託27!$B$5</f>
        <v>0</v>
      </c>
      <c r="AB30" s="129">
        <f>再委託27!$B$6</f>
        <v>0</v>
      </c>
      <c r="AC30" s="129">
        <f>再委託27!$B$7</f>
        <v>0</v>
      </c>
      <c r="AD30" s="128">
        <f t="shared" si="1"/>
        <v>0</v>
      </c>
      <c r="AE30" s="128">
        <f t="shared" si="3"/>
        <v>0</v>
      </c>
      <c r="AF30" s="130">
        <f>再委託27!$F$22</f>
        <v>0</v>
      </c>
      <c r="AG30" s="130">
        <f>再委託27!$F$24</f>
        <v>0</v>
      </c>
      <c r="AH30" s="130">
        <f>再委託27!$F$25</f>
        <v>0</v>
      </c>
      <c r="AI30" s="130">
        <f>再委託27!$F$27</f>
        <v>0</v>
      </c>
      <c r="AJ30" s="130">
        <f>再委託27!$F$30</f>
        <v>0</v>
      </c>
      <c r="AK30" s="131">
        <f>再委託27!$C$31</f>
        <v>30</v>
      </c>
      <c r="AL30" s="130">
        <f>再委託27!$F$31</f>
        <v>0</v>
      </c>
      <c r="AM30" s="226"/>
      <c r="AN30" s="197">
        <f>再委託27!$B$19</f>
        <v>0</v>
      </c>
      <c r="AO30" s="200" t="str">
        <f>再委託27!$B$64</f>
        <v>必ず選択してください</v>
      </c>
      <c r="AP30" s="132">
        <f>再委託27!$E$36</f>
        <v>0</v>
      </c>
      <c r="AQ30" s="133">
        <f>再委託27!$F$36</f>
        <v>0</v>
      </c>
      <c r="AR30" s="133">
        <f>再委託27!$B$36</f>
        <v>0</v>
      </c>
      <c r="AS30" s="133">
        <f>再委託27!$A$36</f>
        <v>0</v>
      </c>
      <c r="AT30" s="133">
        <f>再委託27!$A$38</f>
        <v>0</v>
      </c>
      <c r="AU30" s="133">
        <f>再委託27!$B$38</f>
        <v>0</v>
      </c>
      <c r="AV30" s="134">
        <f>再委託27!$E$38</f>
        <v>0</v>
      </c>
      <c r="AW30" s="126">
        <f>再委託27!$E$42</f>
        <v>0</v>
      </c>
      <c r="AX30" s="126">
        <f>再委託27!$F$42</f>
        <v>0</v>
      </c>
      <c r="AY30" s="133">
        <f>再委託27!$B$42</f>
        <v>0</v>
      </c>
      <c r="AZ30" s="133">
        <f>再委託27!$A$42</f>
        <v>0</v>
      </c>
      <c r="BA30" s="133">
        <f>再委託27!$A$44</f>
        <v>0</v>
      </c>
      <c r="BB30" s="133">
        <f>再委託27!$B$44</f>
        <v>0</v>
      </c>
      <c r="BC30" s="134">
        <f>再委託27!$E$44</f>
        <v>0</v>
      </c>
      <c r="BD30" s="126">
        <f>再委託27!$B$48</f>
        <v>0</v>
      </c>
      <c r="BE30" s="126">
        <f>再委託27!$A$48</f>
        <v>0</v>
      </c>
      <c r="BF30" s="126">
        <f>再委託27!$A$50</f>
        <v>0</v>
      </c>
      <c r="BG30" s="126">
        <f>再委託27!$B$50</f>
        <v>0</v>
      </c>
      <c r="BH30" s="126">
        <f>再委託27!$E$50</f>
        <v>0</v>
      </c>
      <c r="BI30" s="126">
        <f>再委託27!$B$54</f>
        <v>0</v>
      </c>
      <c r="BJ30" s="126">
        <f>再委託27!$A$54</f>
        <v>0</v>
      </c>
      <c r="BK30" s="135">
        <f>再委託27!$A$56</f>
        <v>0</v>
      </c>
      <c r="BL30" s="135">
        <f>再委託27!$B$56</f>
        <v>0</v>
      </c>
      <c r="BM30" s="126">
        <f>再委託27!$E$56</f>
        <v>0</v>
      </c>
      <c r="BN30" s="126">
        <f>再委託27!$B$60</f>
        <v>0</v>
      </c>
      <c r="BO30" s="126">
        <f>再委託27!$A$60</f>
        <v>0</v>
      </c>
      <c r="BP30" s="135">
        <f>再委託27!$A$62</f>
        <v>0</v>
      </c>
      <c r="BQ30" s="135">
        <f>再委託27!$B$62</f>
        <v>0</v>
      </c>
      <c r="BR30" s="129">
        <f>再委託27!$E$62</f>
        <v>0</v>
      </c>
      <c r="BS30" s="126"/>
      <c r="BT30" s="136" t="s">
        <v>103</v>
      </c>
    </row>
    <row r="31" spans="1:72" s="122" customFormat="1" ht="17.25" customHeight="1" x14ac:dyDescent="0.2">
      <c r="A31" s="112" t="s">
        <v>158</v>
      </c>
      <c r="B31" s="222" t="s">
        <v>106</v>
      </c>
      <c r="C31" s="222" t="s">
        <v>106</v>
      </c>
      <c r="D31" s="222" t="s">
        <v>106</v>
      </c>
      <c r="E31" s="223" t="s">
        <v>106</v>
      </c>
      <c r="F31" s="137" t="str">
        <f>再委託28!$F$1</f>
        <v>AMED記入</v>
      </c>
      <c r="G31" s="138" t="s">
        <v>106</v>
      </c>
      <c r="H31" s="139" t="s">
        <v>106</v>
      </c>
      <c r="I31" s="140" t="s">
        <v>106</v>
      </c>
      <c r="J31" s="224" t="s">
        <v>189</v>
      </c>
      <c r="K31" s="126">
        <f>再委託28!$B$3</f>
        <v>0</v>
      </c>
      <c r="L31" s="126">
        <f>再委託28!$B$8</f>
        <v>0</v>
      </c>
      <c r="M31" s="126">
        <f>再委託28!$B$9</f>
        <v>0</v>
      </c>
      <c r="N31" s="127" t="str">
        <f>再委託28!$B$4</f>
        <v>選択してください</v>
      </c>
      <c r="O31" s="127">
        <f>再委託28!$B$10</f>
        <v>0</v>
      </c>
      <c r="P31" s="127">
        <f>再委託28!$B$18</f>
        <v>0</v>
      </c>
      <c r="Q31" s="127">
        <f>再委託28!$B$16</f>
        <v>0</v>
      </c>
      <c r="R31" s="127">
        <f>再委託28!$B$15</f>
        <v>0</v>
      </c>
      <c r="S31" s="127">
        <f>再委託28!$B$17</f>
        <v>0</v>
      </c>
      <c r="T31" s="127">
        <f>再委託28!$F$18</f>
        <v>0</v>
      </c>
      <c r="U31" s="127">
        <f>再委託28!$F$17</f>
        <v>0</v>
      </c>
      <c r="V31" s="204">
        <f>再委託28!$B$12</f>
        <v>44652</v>
      </c>
      <c r="W31" s="204">
        <f>再委託28!$B$13</f>
        <v>0</v>
      </c>
      <c r="X31" s="204">
        <f>再委託28!$B$14</f>
        <v>0</v>
      </c>
      <c r="Y31" s="204">
        <f>再委託28!$E$14</f>
        <v>0</v>
      </c>
      <c r="Z31" s="204">
        <f>再委託28!$E$13</f>
        <v>0</v>
      </c>
      <c r="AA31" s="129">
        <f>再委託28!$B$5</f>
        <v>0</v>
      </c>
      <c r="AB31" s="129">
        <f>再委託28!$B$6</f>
        <v>0</v>
      </c>
      <c r="AC31" s="129">
        <f>再委託28!$B$7</f>
        <v>0</v>
      </c>
      <c r="AD31" s="128">
        <f t="shared" si="1"/>
        <v>0</v>
      </c>
      <c r="AE31" s="128">
        <f t="shared" si="3"/>
        <v>0</v>
      </c>
      <c r="AF31" s="130">
        <f>再委託28!$F$22</f>
        <v>0</v>
      </c>
      <c r="AG31" s="130">
        <f>再委託28!$F$24</f>
        <v>0</v>
      </c>
      <c r="AH31" s="130">
        <f>再委託28!$F$25</f>
        <v>0</v>
      </c>
      <c r="AI31" s="130">
        <f>再委託28!$F$27</f>
        <v>0</v>
      </c>
      <c r="AJ31" s="130">
        <f>再委託28!$F$30</f>
        <v>0</v>
      </c>
      <c r="AK31" s="131">
        <f>再委託28!$C$31</f>
        <v>30</v>
      </c>
      <c r="AL31" s="130">
        <f>再委託28!$F$31</f>
        <v>0</v>
      </c>
      <c r="AM31" s="226"/>
      <c r="AN31" s="197">
        <f>再委託28!$B$19</f>
        <v>0</v>
      </c>
      <c r="AO31" s="200" t="str">
        <f>再委託28!$B$64</f>
        <v>必ず選択してください</v>
      </c>
      <c r="AP31" s="132">
        <f>再委託28!$E$36</f>
        <v>0</v>
      </c>
      <c r="AQ31" s="133">
        <f>再委託28!$F$36</f>
        <v>0</v>
      </c>
      <c r="AR31" s="133">
        <f>再委託28!$B$36</f>
        <v>0</v>
      </c>
      <c r="AS31" s="133">
        <f>再委託28!$A$36</f>
        <v>0</v>
      </c>
      <c r="AT31" s="133">
        <f>再委託28!$A$38</f>
        <v>0</v>
      </c>
      <c r="AU31" s="133">
        <f>再委託28!$B$38</f>
        <v>0</v>
      </c>
      <c r="AV31" s="134">
        <f>再委託28!$E$38</f>
        <v>0</v>
      </c>
      <c r="AW31" s="126">
        <f>再委託28!$E$42</f>
        <v>0</v>
      </c>
      <c r="AX31" s="126">
        <f>再委託28!$F$42</f>
        <v>0</v>
      </c>
      <c r="AY31" s="133">
        <f>再委託28!$B$42</f>
        <v>0</v>
      </c>
      <c r="AZ31" s="133">
        <f>再委託28!$A$42</f>
        <v>0</v>
      </c>
      <c r="BA31" s="133">
        <f>再委託28!$A$44</f>
        <v>0</v>
      </c>
      <c r="BB31" s="133">
        <f>再委託28!$B$44</f>
        <v>0</v>
      </c>
      <c r="BC31" s="134">
        <f>再委託28!$E$44</f>
        <v>0</v>
      </c>
      <c r="BD31" s="126">
        <f>再委託28!$B$48</f>
        <v>0</v>
      </c>
      <c r="BE31" s="126">
        <f>再委託28!$A$48</f>
        <v>0</v>
      </c>
      <c r="BF31" s="126">
        <f>再委託28!$A$50</f>
        <v>0</v>
      </c>
      <c r="BG31" s="126">
        <f>再委託28!$B$50</f>
        <v>0</v>
      </c>
      <c r="BH31" s="126">
        <f>再委託28!$E$50</f>
        <v>0</v>
      </c>
      <c r="BI31" s="126">
        <f>再委託28!$B$54</f>
        <v>0</v>
      </c>
      <c r="BJ31" s="126">
        <f>再委託28!$A$54</f>
        <v>0</v>
      </c>
      <c r="BK31" s="135">
        <f>再委託28!$A$56</f>
        <v>0</v>
      </c>
      <c r="BL31" s="135">
        <f>再委託28!$B$56</f>
        <v>0</v>
      </c>
      <c r="BM31" s="126">
        <f>再委託28!$E$56</f>
        <v>0</v>
      </c>
      <c r="BN31" s="126">
        <f>再委託28!$B$60</f>
        <v>0</v>
      </c>
      <c r="BO31" s="126">
        <f>再委託28!$A$60</f>
        <v>0</v>
      </c>
      <c r="BP31" s="135">
        <f>再委託28!$A$62</f>
        <v>0</v>
      </c>
      <c r="BQ31" s="135">
        <f>再委託28!$B$62</f>
        <v>0</v>
      </c>
      <c r="BR31" s="129">
        <f>再委託28!$E$62</f>
        <v>0</v>
      </c>
      <c r="BS31" s="126"/>
      <c r="BT31" s="136" t="s">
        <v>103</v>
      </c>
    </row>
    <row r="32" spans="1:72" s="122" customFormat="1" ht="17.25" customHeight="1" x14ac:dyDescent="0.2">
      <c r="A32" s="112" t="s">
        <v>159</v>
      </c>
      <c r="B32" s="222" t="s">
        <v>106</v>
      </c>
      <c r="C32" s="222" t="s">
        <v>106</v>
      </c>
      <c r="D32" s="222" t="s">
        <v>106</v>
      </c>
      <c r="E32" s="223" t="s">
        <v>106</v>
      </c>
      <c r="F32" s="137" t="str">
        <f>再委託29!$F$1</f>
        <v>AMED記入</v>
      </c>
      <c r="G32" s="138" t="s">
        <v>106</v>
      </c>
      <c r="H32" s="139" t="s">
        <v>106</v>
      </c>
      <c r="I32" s="140" t="s">
        <v>106</v>
      </c>
      <c r="J32" s="224" t="s">
        <v>189</v>
      </c>
      <c r="K32" s="126">
        <f>再委託29!$B$3</f>
        <v>0</v>
      </c>
      <c r="L32" s="126">
        <f>再委託29!$B$8</f>
        <v>0</v>
      </c>
      <c r="M32" s="126">
        <f>再委託29!$B$9</f>
        <v>0</v>
      </c>
      <c r="N32" s="127" t="str">
        <f>再委託29!$B$4</f>
        <v>選択してください</v>
      </c>
      <c r="O32" s="127">
        <f>再委託29!$B$10</f>
        <v>0</v>
      </c>
      <c r="P32" s="127">
        <f>再委託29!$B$18</f>
        <v>0</v>
      </c>
      <c r="Q32" s="127">
        <f>再委託29!$B$16</f>
        <v>0</v>
      </c>
      <c r="R32" s="127">
        <f>再委託29!$B$15</f>
        <v>0</v>
      </c>
      <c r="S32" s="127">
        <f>再委託29!$B$17</f>
        <v>0</v>
      </c>
      <c r="T32" s="127">
        <f>再委託29!$F$18</f>
        <v>0</v>
      </c>
      <c r="U32" s="127">
        <f>再委託29!$F$17</f>
        <v>0</v>
      </c>
      <c r="V32" s="204">
        <f>再委託29!$B$12</f>
        <v>44652</v>
      </c>
      <c r="W32" s="204">
        <f>再委託29!$B$13</f>
        <v>0</v>
      </c>
      <c r="X32" s="204">
        <f>再委託29!$B$14</f>
        <v>0</v>
      </c>
      <c r="Y32" s="204">
        <f>再委託29!$E$14</f>
        <v>0</v>
      </c>
      <c r="Z32" s="204">
        <f>再委託29!$E$13</f>
        <v>0</v>
      </c>
      <c r="AA32" s="129">
        <f>再委託29!$B$5</f>
        <v>0</v>
      </c>
      <c r="AB32" s="129">
        <f>再委託29!$B$6</f>
        <v>0</v>
      </c>
      <c r="AC32" s="129">
        <f>再委託29!$B$7</f>
        <v>0</v>
      </c>
      <c r="AD32" s="128">
        <f t="shared" si="1"/>
        <v>0</v>
      </c>
      <c r="AE32" s="128">
        <f t="shared" si="3"/>
        <v>0</v>
      </c>
      <c r="AF32" s="130">
        <f>再委託29!$F$22</f>
        <v>0</v>
      </c>
      <c r="AG32" s="130">
        <f>再委託29!$F$24</f>
        <v>0</v>
      </c>
      <c r="AH32" s="130">
        <f>再委託29!$F$25</f>
        <v>0</v>
      </c>
      <c r="AI32" s="130">
        <f>再委託29!$F$27</f>
        <v>0</v>
      </c>
      <c r="AJ32" s="130">
        <f>再委託29!$F$30</f>
        <v>0</v>
      </c>
      <c r="AK32" s="131">
        <f>再委託29!$C$31</f>
        <v>30</v>
      </c>
      <c r="AL32" s="130">
        <f>再委託29!$F$31</f>
        <v>0</v>
      </c>
      <c r="AM32" s="226"/>
      <c r="AN32" s="197">
        <f>再委託29!$B$19</f>
        <v>0</v>
      </c>
      <c r="AO32" s="200" t="str">
        <f>再委託29!$B$64</f>
        <v>必ず選択してください</v>
      </c>
      <c r="AP32" s="132">
        <f>再委託29!$E$36</f>
        <v>0</v>
      </c>
      <c r="AQ32" s="133">
        <f>再委託29!$F$36</f>
        <v>0</v>
      </c>
      <c r="AR32" s="133">
        <f>再委託29!$B$36</f>
        <v>0</v>
      </c>
      <c r="AS32" s="133">
        <f>再委託29!$A$36</f>
        <v>0</v>
      </c>
      <c r="AT32" s="133">
        <f>再委託29!$A$38</f>
        <v>0</v>
      </c>
      <c r="AU32" s="133">
        <f>再委託29!$B$38</f>
        <v>0</v>
      </c>
      <c r="AV32" s="134">
        <f>再委託29!$E$38</f>
        <v>0</v>
      </c>
      <c r="AW32" s="126">
        <f>再委託29!$E$42</f>
        <v>0</v>
      </c>
      <c r="AX32" s="126">
        <f>再委託29!$F$42</f>
        <v>0</v>
      </c>
      <c r="AY32" s="133">
        <f>再委託29!$B$42</f>
        <v>0</v>
      </c>
      <c r="AZ32" s="133">
        <f>再委託29!$A$42</f>
        <v>0</v>
      </c>
      <c r="BA32" s="133">
        <f>再委託29!$A$44</f>
        <v>0</v>
      </c>
      <c r="BB32" s="133">
        <f>再委託29!$B$44</f>
        <v>0</v>
      </c>
      <c r="BC32" s="134">
        <f>再委託29!$E$44</f>
        <v>0</v>
      </c>
      <c r="BD32" s="126">
        <f>再委託29!$B$48</f>
        <v>0</v>
      </c>
      <c r="BE32" s="126">
        <f>再委託29!$A$48</f>
        <v>0</v>
      </c>
      <c r="BF32" s="126">
        <f>再委託29!$A$50</f>
        <v>0</v>
      </c>
      <c r="BG32" s="126">
        <f>再委託29!$B$50</f>
        <v>0</v>
      </c>
      <c r="BH32" s="126">
        <f>再委託29!$E$50</f>
        <v>0</v>
      </c>
      <c r="BI32" s="126">
        <f>再委託29!$B$54</f>
        <v>0</v>
      </c>
      <c r="BJ32" s="126">
        <f>再委託29!$A$54</f>
        <v>0</v>
      </c>
      <c r="BK32" s="135">
        <f>再委託29!$A$56</f>
        <v>0</v>
      </c>
      <c r="BL32" s="135">
        <f>再委託29!$B$56</f>
        <v>0</v>
      </c>
      <c r="BM32" s="126">
        <f>再委託29!$E$56</f>
        <v>0</v>
      </c>
      <c r="BN32" s="126">
        <f>再委託29!$B$60</f>
        <v>0</v>
      </c>
      <c r="BO32" s="126">
        <f>再委託29!$A$60</f>
        <v>0</v>
      </c>
      <c r="BP32" s="135">
        <f>再委託29!$A$62</f>
        <v>0</v>
      </c>
      <c r="BQ32" s="135">
        <f>再委託29!$B$62</f>
        <v>0</v>
      </c>
      <c r="BR32" s="129">
        <f>再委託29!$E$62</f>
        <v>0</v>
      </c>
      <c r="BS32" s="126"/>
      <c r="BT32" s="136" t="s">
        <v>103</v>
      </c>
    </row>
    <row r="33" spans="1:72" s="122" customFormat="1" ht="17.25" customHeight="1" x14ac:dyDescent="0.2">
      <c r="A33" s="112" t="s">
        <v>160</v>
      </c>
      <c r="B33" s="222" t="s">
        <v>106</v>
      </c>
      <c r="C33" s="222" t="s">
        <v>106</v>
      </c>
      <c r="D33" s="222" t="s">
        <v>106</v>
      </c>
      <c r="E33" s="223" t="s">
        <v>106</v>
      </c>
      <c r="F33" s="137" t="str">
        <f>再委託30!$F$1</f>
        <v>AMED記入</v>
      </c>
      <c r="G33" s="138" t="s">
        <v>106</v>
      </c>
      <c r="H33" s="139" t="s">
        <v>106</v>
      </c>
      <c r="I33" s="140" t="s">
        <v>106</v>
      </c>
      <c r="J33" s="224" t="s">
        <v>189</v>
      </c>
      <c r="K33" s="126">
        <f>再委託30!$B$3</f>
        <v>0</v>
      </c>
      <c r="L33" s="126">
        <f>再委託30!$B$8</f>
        <v>0</v>
      </c>
      <c r="M33" s="126">
        <f>再委託30!$B$9</f>
        <v>0</v>
      </c>
      <c r="N33" s="127" t="str">
        <f>再委託30!$B$4</f>
        <v>選択してください</v>
      </c>
      <c r="O33" s="127">
        <f>再委託30!$B$10</f>
        <v>0</v>
      </c>
      <c r="P33" s="127">
        <f>再委託30!$B$18</f>
        <v>0</v>
      </c>
      <c r="Q33" s="127">
        <f>再委託30!$B$16</f>
        <v>0</v>
      </c>
      <c r="R33" s="127">
        <f>再委託30!$B$15</f>
        <v>0</v>
      </c>
      <c r="S33" s="127">
        <f>再委託30!$B$17</f>
        <v>0</v>
      </c>
      <c r="T33" s="127">
        <f>再委託30!$F$18</f>
        <v>0</v>
      </c>
      <c r="U33" s="127">
        <f>再委託30!$F$17</f>
        <v>0</v>
      </c>
      <c r="V33" s="204">
        <f>再委託30!$B$12</f>
        <v>44652</v>
      </c>
      <c r="W33" s="204">
        <f>再委託30!$B$13</f>
        <v>0</v>
      </c>
      <c r="X33" s="204">
        <f>再委託30!$B$14</f>
        <v>0</v>
      </c>
      <c r="Y33" s="204">
        <f>再委託30!$E$14</f>
        <v>0</v>
      </c>
      <c r="Z33" s="204">
        <f>再委託30!$E$13</f>
        <v>0</v>
      </c>
      <c r="AA33" s="129">
        <f>再委託30!$B$5</f>
        <v>0</v>
      </c>
      <c r="AB33" s="129">
        <f>再委託30!$B$6</f>
        <v>0</v>
      </c>
      <c r="AC33" s="129">
        <f>再委託30!$B$7</f>
        <v>0</v>
      </c>
      <c r="AD33" s="128">
        <f t="shared" si="1"/>
        <v>0</v>
      </c>
      <c r="AE33" s="128">
        <f t="shared" si="3"/>
        <v>0</v>
      </c>
      <c r="AF33" s="130">
        <f>再委託30!$F$22</f>
        <v>0</v>
      </c>
      <c r="AG33" s="130">
        <f>再委託30!$F$24</f>
        <v>0</v>
      </c>
      <c r="AH33" s="130">
        <f>再委託30!$F$25</f>
        <v>0</v>
      </c>
      <c r="AI33" s="130">
        <f>再委託30!$F$27</f>
        <v>0</v>
      </c>
      <c r="AJ33" s="130">
        <f>再委託30!$F$30</f>
        <v>0</v>
      </c>
      <c r="AK33" s="131">
        <f>再委託30!$C$31</f>
        <v>30</v>
      </c>
      <c r="AL33" s="130">
        <f>再委託30!$F$31</f>
        <v>0</v>
      </c>
      <c r="AM33" s="226"/>
      <c r="AN33" s="197">
        <f>再委託30!$B$19</f>
        <v>0</v>
      </c>
      <c r="AO33" s="200" t="str">
        <f>再委託30!$B$64</f>
        <v>必ず選択してください</v>
      </c>
      <c r="AP33" s="132">
        <f>再委託30!$E$36</f>
        <v>0</v>
      </c>
      <c r="AQ33" s="133">
        <f>再委託30!$F$36</f>
        <v>0</v>
      </c>
      <c r="AR33" s="133">
        <f>再委託30!$B$36</f>
        <v>0</v>
      </c>
      <c r="AS33" s="133">
        <f>再委託30!$A$36</f>
        <v>0</v>
      </c>
      <c r="AT33" s="133">
        <f>再委託30!$A$38</f>
        <v>0</v>
      </c>
      <c r="AU33" s="133">
        <f>再委託30!$B$38</f>
        <v>0</v>
      </c>
      <c r="AV33" s="134">
        <f>再委託30!$E$38</f>
        <v>0</v>
      </c>
      <c r="AW33" s="126">
        <f>再委託30!$E$42</f>
        <v>0</v>
      </c>
      <c r="AX33" s="126">
        <f>再委託30!$F$42</f>
        <v>0</v>
      </c>
      <c r="AY33" s="133">
        <f>再委託30!$B$42</f>
        <v>0</v>
      </c>
      <c r="AZ33" s="133">
        <f>再委託30!$A$42</f>
        <v>0</v>
      </c>
      <c r="BA33" s="133">
        <f>再委託30!$A$44</f>
        <v>0</v>
      </c>
      <c r="BB33" s="133">
        <f>再委託30!$B$44</f>
        <v>0</v>
      </c>
      <c r="BC33" s="134">
        <f>再委託30!$E$44</f>
        <v>0</v>
      </c>
      <c r="BD33" s="126">
        <f>再委託30!$B$48</f>
        <v>0</v>
      </c>
      <c r="BE33" s="126">
        <f>再委託30!$A$48</f>
        <v>0</v>
      </c>
      <c r="BF33" s="126">
        <f>再委託30!$A$50</f>
        <v>0</v>
      </c>
      <c r="BG33" s="126">
        <f>再委託30!$B$50</f>
        <v>0</v>
      </c>
      <c r="BH33" s="126">
        <f>再委託30!$E$50</f>
        <v>0</v>
      </c>
      <c r="BI33" s="126">
        <f>再委託30!$B$54</f>
        <v>0</v>
      </c>
      <c r="BJ33" s="126">
        <f>再委託30!$A$54</f>
        <v>0</v>
      </c>
      <c r="BK33" s="135">
        <f>再委託30!$A$56</f>
        <v>0</v>
      </c>
      <c r="BL33" s="135">
        <f>再委託30!$B$56</f>
        <v>0</v>
      </c>
      <c r="BM33" s="126">
        <f>再委託30!$E$56</f>
        <v>0</v>
      </c>
      <c r="BN33" s="126">
        <f>再委託30!$B$60</f>
        <v>0</v>
      </c>
      <c r="BO33" s="126">
        <f>再委託30!$A$60</f>
        <v>0</v>
      </c>
      <c r="BP33" s="135">
        <f>再委託30!$A$62</f>
        <v>0</v>
      </c>
      <c r="BQ33" s="135">
        <f>再委託30!$B$62</f>
        <v>0</v>
      </c>
      <c r="BR33" s="129">
        <f>再委託30!$E$62</f>
        <v>0</v>
      </c>
      <c r="BS33" s="126"/>
      <c r="BT33" s="136" t="s">
        <v>103</v>
      </c>
    </row>
    <row r="34" spans="1:72" ht="17.25" customHeight="1" x14ac:dyDescent="0.2">
      <c r="A34" s="112" t="s">
        <v>164</v>
      </c>
      <c r="B34" s="222" t="s">
        <v>106</v>
      </c>
      <c r="C34" s="222" t="s">
        <v>106</v>
      </c>
      <c r="D34" s="222" t="s">
        <v>106</v>
      </c>
      <c r="E34" s="223" t="s">
        <v>106</v>
      </c>
      <c r="F34" s="137" t="str">
        <f>再委託31!$F$1</f>
        <v>AMED記入</v>
      </c>
      <c r="G34" s="138" t="s">
        <v>106</v>
      </c>
      <c r="H34" s="139" t="s">
        <v>106</v>
      </c>
      <c r="I34" s="140" t="s">
        <v>106</v>
      </c>
      <c r="J34" s="224" t="s">
        <v>189</v>
      </c>
      <c r="K34" s="126">
        <f>再委託31!$B$3</f>
        <v>0</v>
      </c>
      <c r="L34" s="129">
        <f>再委託31!$B$8</f>
        <v>0</v>
      </c>
      <c r="M34" s="129">
        <f>再委託31!$B$9</f>
        <v>0</v>
      </c>
      <c r="N34" s="127" t="str">
        <f>再委託31!$B$4</f>
        <v>選択してください</v>
      </c>
      <c r="O34" s="127">
        <f>再委託31!$B$10</f>
        <v>0</v>
      </c>
      <c r="P34" s="127">
        <f>再委託31!$B$18</f>
        <v>0</v>
      </c>
      <c r="Q34" s="127">
        <f>再委託31!$B$16</f>
        <v>0</v>
      </c>
      <c r="R34" s="127">
        <f>再委託31!$B$15</f>
        <v>0</v>
      </c>
      <c r="S34" s="127">
        <f>再委託31!$B$17</f>
        <v>0</v>
      </c>
      <c r="T34" s="127">
        <f>再委託31!$F$18</f>
        <v>0</v>
      </c>
      <c r="U34" s="127">
        <f>再委託31!$F$17</f>
        <v>0</v>
      </c>
      <c r="V34" s="204">
        <f>再委託31!$B$12</f>
        <v>44652</v>
      </c>
      <c r="W34" s="204">
        <f>再委託31!$B$13</f>
        <v>0</v>
      </c>
      <c r="X34" s="204">
        <f>再委託31!$B$14</f>
        <v>0</v>
      </c>
      <c r="Y34" s="204">
        <f>再委託31!$E$14</f>
        <v>0</v>
      </c>
      <c r="Z34" s="204">
        <f>再委託31!$E$13</f>
        <v>0</v>
      </c>
      <c r="AA34" s="129">
        <f>再委託31!$B$5</f>
        <v>0</v>
      </c>
      <c r="AB34" s="129">
        <f>再委託31!$B$6</f>
        <v>0</v>
      </c>
      <c r="AC34" s="129">
        <f>再委託31!$B$7</f>
        <v>0</v>
      </c>
      <c r="AD34" s="128">
        <f t="shared" si="1"/>
        <v>0</v>
      </c>
      <c r="AE34" s="128">
        <f t="shared" si="3"/>
        <v>0</v>
      </c>
      <c r="AF34" s="130">
        <f>再委託31!$F$22</f>
        <v>0</v>
      </c>
      <c r="AG34" s="130">
        <f>再委託31!$F$24</f>
        <v>0</v>
      </c>
      <c r="AH34" s="130">
        <f>再委託31!$F$25</f>
        <v>0</v>
      </c>
      <c r="AI34" s="130">
        <f>再委託31!$F$27</f>
        <v>0</v>
      </c>
      <c r="AJ34" s="130">
        <f>再委託31!$F$30</f>
        <v>0</v>
      </c>
      <c r="AK34" s="131">
        <f>再委託31!$C$31</f>
        <v>30</v>
      </c>
      <c r="AL34" s="130">
        <f>再委託31!$F$31</f>
        <v>0</v>
      </c>
      <c r="AM34" s="226"/>
      <c r="AN34" s="197">
        <f>再委託31!$B$19</f>
        <v>0</v>
      </c>
      <c r="AO34" s="200" t="str">
        <f>再委託31!$B$64</f>
        <v>必ず選択してください</v>
      </c>
      <c r="AP34" s="132">
        <f>再委託31!$E$36</f>
        <v>0</v>
      </c>
      <c r="AQ34" s="133">
        <f>再委託31!$F$36</f>
        <v>0</v>
      </c>
      <c r="AR34" s="133">
        <f>再委託31!$B$36</f>
        <v>0</v>
      </c>
      <c r="AS34" s="133">
        <f>再委託31!$A$36</f>
        <v>0</v>
      </c>
      <c r="AT34" s="150">
        <f>再委託31!$A$38</f>
        <v>0</v>
      </c>
      <c r="AU34" s="150">
        <f>再委託31!$B$38</f>
        <v>0</v>
      </c>
      <c r="AV34" s="134">
        <f>再委託31!$E$38</f>
        <v>0</v>
      </c>
      <c r="AW34" s="126">
        <f>再委託31!$E$42</f>
        <v>0</v>
      </c>
      <c r="AX34" s="126">
        <f>再委託31!$F$42</f>
        <v>0</v>
      </c>
      <c r="AY34" s="133">
        <f>再委託31!$B$42</f>
        <v>0</v>
      </c>
      <c r="AZ34" s="133">
        <f>再委託31!$A$42</f>
        <v>0</v>
      </c>
      <c r="BA34" s="150">
        <f>再委託31!$A$44</f>
        <v>0</v>
      </c>
      <c r="BB34" s="150">
        <f>再委託31!$B$44</f>
        <v>0</v>
      </c>
      <c r="BC34" s="134">
        <f>再委託31!$E$44</f>
        <v>0</v>
      </c>
      <c r="BD34" s="126">
        <f>再委託31!$B$48</f>
        <v>0</v>
      </c>
      <c r="BE34" s="126">
        <f>再委託31!$A$48</f>
        <v>0</v>
      </c>
      <c r="BF34" s="129">
        <f>再委託31!$A$50</f>
        <v>0</v>
      </c>
      <c r="BG34" s="129">
        <f>再委託31!$B$50</f>
        <v>0</v>
      </c>
      <c r="BH34" s="126">
        <f>再委託31!$E$50</f>
        <v>0</v>
      </c>
      <c r="BI34" s="126">
        <f>再委託31!$B$54</f>
        <v>0</v>
      </c>
      <c r="BJ34" s="126">
        <f>再委託31!$A$54</f>
        <v>0</v>
      </c>
      <c r="BK34" s="135">
        <f>再委託31!$A$56</f>
        <v>0</v>
      </c>
      <c r="BL34" s="135">
        <f>再委託31!$B$56</f>
        <v>0</v>
      </c>
      <c r="BM34" s="126">
        <f>再委託31!$E$56</f>
        <v>0</v>
      </c>
      <c r="BN34" s="126">
        <f>再委託31!$B$60</f>
        <v>0</v>
      </c>
      <c r="BO34" s="126">
        <f>再委託31!$A$60</f>
        <v>0</v>
      </c>
      <c r="BP34" s="135">
        <f>再委託31!$A$62</f>
        <v>0</v>
      </c>
      <c r="BQ34" s="135">
        <f>再委託31!$B$62</f>
        <v>0</v>
      </c>
      <c r="BR34" s="129">
        <f>再委託31!$E$62</f>
        <v>0</v>
      </c>
      <c r="BS34" s="126"/>
      <c r="BT34" s="136" t="s">
        <v>103</v>
      </c>
    </row>
    <row r="35" spans="1:72" ht="17.25" customHeight="1" x14ac:dyDescent="0.2">
      <c r="A35" s="112" t="s">
        <v>165</v>
      </c>
      <c r="B35" s="222" t="s">
        <v>106</v>
      </c>
      <c r="C35" s="222" t="s">
        <v>106</v>
      </c>
      <c r="D35" s="222" t="s">
        <v>106</v>
      </c>
      <c r="E35" s="223" t="s">
        <v>106</v>
      </c>
      <c r="F35" s="137" t="str">
        <f>再委託32!$F$1</f>
        <v>AMED記入</v>
      </c>
      <c r="G35" s="138" t="s">
        <v>106</v>
      </c>
      <c r="H35" s="139" t="s">
        <v>106</v>
      </c>
      <c r="I35" s="140" t="s">
        <v>106</v>
      </c>
      <c r="J35" s="224" t="s">
        <v>189</v>
      </c>
      <c r="K35" s="126">
        <f>再委託32!$B$3</f>
        <v>0</v>
      </c>
      <c r="L35" s="129">
        <f>再委託32!$B$8</f>
        <v>0</v>
      </c>
      <c r="M35" s="129">
        <f>再委託32!$B$9</f>
        <v>0</v>
      </c>
      <c r="N35" s="127" t="str">
        <f>再委託32!$B$4</f>
        <v>選択してください</v>
      </c>
      <c r="O35" s="127">
        <f>再委託32!$B$10</f>
        <v>0</v>
      </c>
      <c r="P35" s="127">
        <f>再委託32!$B$18</f>
        <v>0</v>
      </c>
      <c r="Q35" s="127">
        <f>再委託32!$B$16</f>
        <v>0</v>
      </c>
      <c r="R35" s="127">
        <f>再委託32!$B$15</f>
        <v>0</v>
      </c>
      <c r="S35" s="127">
        <f>再委託32!$B$17</f>
        <v>0</v>
      </c>
      <c r="T35" s="127">
        <f>再委託32!$F$18</f>
        <v>0</v>
      </c>
      <c r="U35" s="127">
        <f>再委託32!$F$17</f>
        <v>0</v>
      </c>
      <c r="V35" s="204">
        <f>再委託32!$B$12</f>
        <v>44652</v>
      </c>
      <c r="W35" s="204">
        <f>再委託32!$B$13</f>
        <v>0</v>
      </c>
      <c r="X35" s="204">
        <f>再委託32!$B$14</f>
        <v>0</v>
      </c>
      <c r="Y35" s="204">
        <f>再委託32!$E$14</f>
        <v>0</v>
      </c>
      <c r="Z35" s="204">
        <f>再委託32!$E$13</f>
        <v>0</v>
      </c>
      <c r="AA35" s="129">
        <f>再委託32!$B$5</f>
        <v>0</v>
      </c>
      <c r="AB35" s="129">
        <f>再委託32!$B$6</f>
        <v>0</v>
      </c>
      <c r="AC35" s="129">
        <f>再委託32!$B$7</f>
        <v>0</v>
      </c>
      <c r="AD35" s="128">
        <f t="shared" si="1"/>
        <v>0</v>
      </c>
      <c r="AE35" s="128">
        <f t="shared" si="3"/>
        <v>0</v>
      </c>
      <c r="AF35" s="130">
        <f>再委託32!$F$22</f>
        <v>0</v>
      </c>
      <c r="AG35" s="130">
        <f>再委託32!$F$24</f>
        <v>0</v>
      </c>
      <c r="AH35" s="130">
        <f>再委託32!$F$25</f>
        <v>0</v>
      </c>
      <c r="AI35" s="130">
        <f>再委託32!$F$27</f>
        <v>0</v>
      </c>
      <c r="AJ35" s="130">
        <f>再委託32!$F$30</f>
        <v>0</v>
      </c>
      <c r="AK35" s="131">
        <f>再委託32!$C$31</f>
        <v>30</v>
      </c>
      <c r="AL35" s="130">
        <f>再委託32!$F$31</f>
        <v>0</v>
      </c>
      <c r="AM35" s="226"/>
      <c r="AN35" s="197">
        <f>再委託32!$B$19</f>
        <v>0</v>
      </c>
      <c r="AO35" s="200" t="str">
        <f>再委託32!$B$64</f>
        <v>必ず選択してください</v>
      </c>
      <c r="AP35" s="132">
        <f>再委託32!$E$36</f>
        <v>0</v>
      </c>
      <c r="AQ35" s="133">
        <f>再委託32!$F$36</f>
        <v>0</v>
      </c>
      <c r="AR35" s="133">
        <f>再委託32!$B$36</f>
        <v>0</v>
      </c>
      <c r="AS35" s="133">
        <f>再委託32!$A$36</f>
        <v>0</v>
      </c>
      <c r="AT35" s="150">
        <f>再委託32!$A$38</f>
        <v>0</v>
      </c>
      <c r="AU35" s="150">
        <f>再委託32!$B$38</f>
        <v>0</v>
      </c>
      <c r="AV35" s="134">
        <f>再委託32!$E$38</f>
        <v>0</v>
      </c>
      <c r="AW35" s="126">
        <f>再委託32!$E$42</f>
        <v>0</v>
      </c>
      <c r="AX35" s="126">
        <f>再委託32!$F$42</f>
        <v>0</v>
      </c>
      <c r="AY35" s="133">
        <f>再委託32!$B$42</f>
        <v>0</v>
      </c>
      <c r="AZ35" s="133">
        <f>再委託32!$A$42</f>
        <v>0</v>
      </c>
      <c r="BA35" s="150">
        <f>再委託32!$A$44</f>
        <v>0</v>
      </c>
      <c r="BB35" s="150">
        <f>再委託32!$B$44</f>
        <v>0</v>
      </c>
      <c r="BC35" s="134">
        <f>再委託32!$E$44</f>
        <v>0</v>
      </c>
      <c r="BD35" s="126">
        <f>再委託32!$B$48</f>
        <v>0</v>
      </c>
      <c r="BE35" s="126">
        <f>再委託32!$A$48</f>
        <v>0</v>
      </c>
      <c r="BF35" s="129">
        <f>再委託32!$A$50</f>
        <v>0</v>
      </c>
      <c r="BG35" s="129">
        <f>再委託32!$B$50</f>
        <v>0</v>
      </c>
      <c r="BH35" s="126">
        <f>再委託32!$E$50</f>
        <v>0</v>
      </c>
      <c r="BI35" s="126">
        <f>再委託32!$B$54</f>
        <v>0</v>
      </c>
      <c r="BJ35" s="126">
        <f>再委託32!$A$54</f>
        <v>0</v>
      </c>
      <c r="BK35" s="135">
        <f>再委託32!$A$56</f>
        <v>0</v>
      </c>
      <c r="BL35" s="135">
        <f>再委託32!$B$56</f>
        <v>0</v>
      </c>
      <c r="BM35" s="126">
        <f>再委託32!$E$56</f>
        <v>0</v>
      </c>
      <c r="BN35" s="126">
        <f>再委託32!$B$60</f>
        <v>0</v>
      </c>
      <c r="BO35" s="126">
        <f>再委託32!$A$60</f>
        <v>0</v>
      </c>
      <c r="BP35" s="135">
        <f>再委託32!$A$62</f>
        <v>0</v>
      </c>
      <c r="BQ35" s="135">
        <f>再委託32!$B$62</f>
        <v>0</v>
      </c>
      <c r="BR35" s="129">
        <f>再委託32!$E$62</f>
        <v>0</v>
      </c>
      <c r="BS35" s="126"/>
      <c r="BT35" s="136" t="s">
        <v>103</v>
      </c>
    </row>
    <row r="36" spans="1:72" ht="17.25" customHeight="1" x14ac:dyDescent="0.2">
      <c r="A36" s="112" t="s">
        <v>166</v>
      </c>
      <c r="B36" s="222" t="s">
        <v>106</v>
      </c>
      <c r="C36" s="222" t="s">
        <v>106</v>
      </c>
      <c r="D36" s="222" t="s">
        <v>106</v>
      </c>
      <c r="E36" s="223" t="s">
        <v>106</v>
      </c>
      <c r="F36" s="137" t="str">
        <f>再委託33!$F$1</f>
        <v>AMED記入</v>
      </c>
      <c r="G36" s="138" t="s">
        <v>106</v>
      </c>
      <c r="H36" s="139" t="s">
        <v>106</v>
      </c>
      <c r="I36" s="140" t="s">
        <v>106</v>
      </c>
      <c r="J36" s="224" t="s">
        <v>189</v>
      </c>
      <c r="K36" s="126">
        <f>再委託33!$B$3</f>
        <v>0</v>
      </c>
      <c r="L36" s="129">
        <f>再委託33!$B$8</f>
        <v>0</v>
      </c>
      <c r="M36" s="129">
        <f>再委託33!$B$9</f>
        <v>0</v>
      </c>
      <c r="N36" s="127" t="str">
        <f>再委託33!$B$4</f>
        <v>選択してください</v>
      </c>
      <c r="O36" s="127">
        <f>再委託33!$B$10</f>
        <v>0</v>
      </c>
      <c r="P36" s="127">
        <f>再委託33!$B$18</f>
        <v>0</v>
      </c>
      <c r="Q36" s="127">
        <f>再委託33!$B$16</f>
        <v>0</v>
      </c>
      <c r="R36" s="127">
        <f>再委託33!$B$15</f>
        <v>0</v>
      </c>
      <c r="S36" s="127">
        <f>再委託33!$B$17</f>
        <v>0</v>
      </c>
      <c r="T36" s="127">
        <f>再委託33!$F$18</f>
        <v>0</v>
      </c>
      <c r="U36" s="127">
        <f>再委託33!$F$17</f>
        <v>0</v>
      </c>
      <c r="V36" s="204">
        <f>再委託33!$B$12</f>
        <v>44652</v>
      </c>
      <c r="W36" s="204">
        <f>再委託33!$B$13</f>
        <v>0</v>
      </c>
      <c r="X36" s="204">
        <f>再委託33!$B$14</f>
        <v>0</v>
      </c>
      <c r="Y36" s="204">
        <f>再委託33!$E$14</f>
        <v>0</v>
      </c>
      <c r="Z36" s="204">
        <f>再委託33!$E$13</f>
        <v>0</v>
      </c>
      <c r="AA36" s="129">
        <f>再委託33!$B$5</f>
        <v>0</v>
      </c>
      <c r="AB36" s="129">
        <f>再委託33!$B$6</f>
        <v>0</v>
      </c>
      <c r="AC36" s="129">
        <f>再委託33!$B$7</f>
        <v>0</v>
      </c>
      <c r="AD36" s="128">
        <f t="shared" si="1"/>
        <v>0</v>
      </c>
      <c r="AE36" s="128">
        <f t="shared" si="3"/>
        <v>0</v>
      </c>
      <c r="AF36" s="130">
        <f>再委託33!$F$22</f>
        <v>0</v>
      </c>
      <c r="AG36" s="130">
        <f>再委託33!$F$24</f>
        <v>0</v>
      </c>
      <c r="AH36" s="130">
        <f>再委託33!$F$25</f>
        <v>0</v>
      </c>
      <c r="AI36" s="130">
        <f>再委託33!$F$27</f>
        <v>0</v>
      </c>
      <c r="AJ36" s="130">
        <f>再委託33!$F$30</f>
        <v>0</v>
      </c>
      <c r="AK36" s="131">
        <f>再委託33!$C$31</f>
        <v>30</v>
      </c>
      <c r="AL36" s="130">
        <f>再委託33!$F$31</f>
        <v>0</v>
      </c>
      <c r="AM36" s="226"/>
      <c r="AN36" s="197">
        <f>再委託33!$B$19</f>
        <v>0</v>
      </c>
      <c r="AO36" s="200" t="str">
        <f>再委託33!$B$64</f>
        <v>必ず選択してください</v>
      </c>
      <c r="AP36" s="132">
        <f>再委託33!$E$36</f>
        <v>0</v>
      </c>
      <c r="AQ36" s="133">
        <f>再委託33!$F$36</f>
        <v>0</v>
      </c>
      <c r="AR36" s="133">
        <f>再委託33!$B$36</f>
        <v>0</v>
      </c>
      <c r="AS36" s="133">
        <f>再委託33!$A$36</f>
        <v>0</v>
      </c>
      <c r="AT36" s="150">
        <f>再委託33!$A$38</f>
        <v>0</v>
      </c>
      <c r="AU36" s="150">
        <f>再委託33!$B$38</f>
        <v>0</v>
      </c>
      <c r="AV36" s="134">
        <f>再委託33!$E$38</f>
        <v>0</v>
      </c>
      <c r="AW36" s="126">
        <f>再委託33!$E$42</f>
        <v>0</v>
      </c>
      <c r="AX36" s="126">
        <f>再委託33!$F$42</f>
        <v>0</v>
      </c>
      <c r="AY36" s="133">
        <f>再委託33!$B$42</f>
        <v>0</v>
      </c>
      <c r="AZ36" s="133">
        <f>再委託33!$A$42</f>
        <v>0</v>
      </c>
      <c r="BA36" s="150">
        <f>再委託33!$A$44</f>
        <v>0</v>
      </c>
      <c r="BB36" s="150">
        <f>再委託33!$B$44</f>
        <v>0</v>
      </c>
      <c r="BC36" s="134">
        <f>再委託33!$E$44</f>
        <v>0</v>
      </c>
      <c r="BD36" s="126">
        <f>再委託33!$B$48</f>
        <v>0</v>
      </c>
      <c r="BE36" s="126">
        <f>再委託33!$A$48</f>
        <v>0</v>
      </c>
      <c r="BF36" s="129">
        <f>再委託33!$A$50</f>
        <v>0</v>
      </c>
      <c r="BG36" s="129">
        <f>再委託33!$B$50</f>
        <v>0</v>
      </c>
      <c r="BH36" s="126">
        <f>再委託33!$E$50</f>
        <v>0</v>
      </c>
      <c r="BI36" s="126">
        <f>再委託33!$B$54</f>
        <v>0</v>
      </c>
      <c r="BJ36" s="126">
        <f>再委託33!$A$54</f>
        <v>0</v>
      </c>
      <c r="BK36" s="135">
        <f>再委託33!$A$56</f>
        <v>0</v>
      </c>
      <c r="BL36" s="135">
        <f>再委託33!$B$56</f>
        <v>0</v>
      </c>
      <c r="BM36" s="126">
        <f>再委託33!$E$56</f>
        <v>0</v>
      </c>
      <c r="BN36" s="126">
        <f>再委託33!$B$60</f>
        <v>0</v>
      </c>
      <c r="BO36" s="126">
        <f>再委託33!$A$60</f>
        <v>0</v>
      </c>
      <c r="BP36" s="135">
        <f>再委託33!$A$62</f>
        <v>0</v>
      </c>
      <c r="BQ36" s="135">
        <f>再委託33!$B$62</f>
        <v>0</v>
      </c>
      <c r="BR36" s="129">
        <f>再委託33!$E$62</f>
        <v>0</v>
      </c>
      <c r="BS36" s="126"/>
      <c r="BT36" s="136" t="s">
        <v>103</v>
      </c>
    </row>
    <row r="37" spans="1:72" ht="17.25" customHeight="1" x14ac:dyDescent="0.2">
      <c r="A37" s="112" t="s">
        <v>167</v>
      </c>
      <c r="B37" s="222" t="s">
        <v>106</v>
      </c>
      <c r="C37" s="222" t="s">
        <v>106</v>
      </c>
      <c r="D37" s="222" t="s">
        <v>106</v>
      </c>
      <c r="E37" s="223" t="s">
        <v>106</v>
      </c>
      <c r="F37" s="137" t="str">
        <f>再委託34!$F$1</f>
        <v>AMED記入</v>
      </c>
      <c r="G37" s="138" t="s">
        <v>106</v>
      </c>
      <c r="H37" s="139" t="s">
        <v>106</v>
      </c>
      <c r="I37" s="140" t="s">
        <v>106</v>
      </c>
      <c r="J37" s="224" t="s">
        <v>189</v>
      </c>
      <c r="K37" s="126">
        <f>再委託34!$B$3</f>
        <v>0</v>
      </c>
      <c r="L37" s="129">
        <f>再委託34!$B$8</f>
        <v>0</v>
      </c>
      <c r="M37" s="129">
        <f>再委託34!$B$9</f>
        <v>0</v>
      </c>
      <c r="N37" s="127" t="str">
        <f>再委託34!$B$4</f>
        <v>選択してください</v>
      </c>
      <c r="O37" s="127">
        <f>再委託34!$B$10</f>
        <v>0</v>
      </c>
      <c r="P37" s="127">
        <f>再委託34!$B$18</f>
        <v>0</v>
      </c>
      <c r="Q37" s="127">
        <f>再委託34!$B$16</f>
        <v>0</v>
      </c>
      <c r="R37" s="127">
        <f>再委託34!$B$15</f>
        <v>0</v>
      </c>
      <c r="S37" s="127">
        <f>再委託34!$B$17</f>
        <v>0</v>
      </c>
      <c r="T37" s="127">
        <f>再委託34!$F$18</f>
        <v>0</v>
      </c>
      <c r="U37" s="127">
        <f>再委託34!$F$17</f>
        <v>0</v>
      </c>
      <c r="V37" s="204">
        <f>再委託34!$B$12</f>
        <v>44652</v>
      </c>
      <c r="W37" s="204">
        <f>再委託34!$B$13</f>
        <v>0</v>
      </c>
      <c r="X37" s="204">
        <f>再委託34!$B$14</f>
        <v>0</v>
      </c>
      <c r="Y37" s="204">
        <f>再委託34!$E$14</f>
        <v>0</v>
      </c>
      <c r="Z37" s="204">
        <f>再委託34!$E$13</f>
        <v>0</v>
      </c>
      <c r="AA37" s="129">
        <f>再委託34!$B$5</f>
        <v>0</v>
      </c>
      <c r="AB37" s="129">
        <f>再委託34!$B$6</f>
        <v>0</v>
      </c>
      <c r="AC37" s="129">
        <f>再委託34!$B$7</f>
        <v>0</v>
      </c>
      <c r="AD37" s="128">
        <f t="shared" si="1"/>
        <v>0</v>
      </c>
      <c r="AE37" s="128">
        <f t="shared" si="3"/>
        <v>0</v>
      </c>
      <c r="AF37" s="130">
        <f>再委託34!$F$22</f>
        <v>0</v>
      </c>
      <c r="AG37" s="130">
        <f>再委託34!$F$24</f>
        <v>0</v>
      </c>
      <c r="AH37" s="130">
        <f>再委託34!$F$25</f>
        <v>0</v>
      </c>
      <c r="AI37" s="130">
        <f>再委託34!$F$27</f>
        <v>0</v>
      </c>
      <c r="AJ37" s="130">
        <f>再委託34!$F$30</f>
        <v>0</v>
      </c>
      <c r="AK37" s="131">
        <f>再委託34!$C$31</f>
        <v>30</v>
      </c>
      <c r="AL37" s="130">
        <f>再委託34!$F$31</f>
        <v>0</v>
      </c>
      <c r="AM37" s="226"/>
      <c r="AN37" s="197">
        <f>再委託34!$B$19</f>
        <v>0</v>
      </c>
      <c r="AO37" s="200" t="str">
        <f>再委託34!$B$64</f>
        <v>必ず選択してください</v>
      </c>
      <c r="AP37" s="132">
        <f>再委託34!$E$36</f>
        <v>0</v>
      </c>
      <c r="AQ37" s="133">
        <f>再委託34!$F$36</f>
        <v>0</v>
      </c>
      <c r="AR37" s="133">
        <f>再委託34!$B$36</f>
        <v>0</v>
      </c>
      <c r="AS37" s="133">
        <f>再委託34!$A$36</f>
        <v>0</v>
      </c>
      <c r="AT37" s="150">
        <f>再委託34!$A$38</f>
        <v>0</v>
      </c>
      <c r="AU37" s="150">
        <f>再委託34!$B$38</f>
        <v>0</v>
      </c>
      <c r="AV37" s="134">
        <f>再委託34!$E$38</f>
        <v>0</v>
      </c>
      <c r="AW37" s="126">
        <f>再委託34!$E$42</f>
        <v>0</v>
      </c>
      <c r="AX37" s="126">
        <f>再委託34!$F$42</f>
        <v>0</v>
      </c>
      <c r="AY37" s="133">
        <f>再委託34!$B$42</f>
        <v>0</v>
      </c>
      <c r="AZ37" s="133">
        <f>再委託34!$A$42</f>
        <v>0</v>
      </c>
      <c r="BA37" s="150">
        <f>再委託34!$A$44</f>
        <v>0</v>
      </c>
      <c r="BB37" s="150">
        <f>再委託34!$B$44</f>
        <v>0</v>
      </c>
      <c r="BC37" s="134">
        <f>再委託34!$E$44</f>
        <v>0</v>
      </c>
      <c r="BD37" s="126">
        <f>再委託34!$B$48</f>
        <v>0</v>
      </c>
      <c r="BE37" s="126">
        <f>再委託34!$A$48</f>
        <v>0</v>
      </c>
      <c r="BF37" s="129">
        <f>再委託34!$A$50</f>
        <v>0</v>
      </c>
      <c r="BG37" s="129">
        <f>再委託34!$B$50</f>
        <v>0</v>
      </c>
      <c r="BH37" s="126">
        <f>再委託34!$E$50</f>
        <v>0</v>
      </c>
      <c r="BI37" s="126">
        <f>再委託34!$B$54</f>
        <v>0</v>
      </c>
      <c r="BJ37" s="126">
        <f>再委託34!$A$54</f>
        <v>0</v>
      </c>
      <c r="BK37" s="135">
        <f>再委託34!$A$56</f>
        <v>0</v>
      </c>
      <c r="BL37" s="135">
        <f>再委託34!$B$56</f>
        <v>0</v>
      </c>
      <c r="BM37" s="126">
        <f>再委託34!$E$56</f>
        <v>0</v>
      </c>
      <c r="BN37" s="126">
        <f>再委託34!$B$60</f>
        <v>0</v>
      </c>
      <c r="BO37" s="126">
        <f>再委託34!$A$60</f>
        <v>0</v>
      </c>
      <c r="BP37" s="135">
        <f>再委託34!$A$62</f>
        <v>0</v>
      </c>
      <c r="BQ37" s="135">
        <f>再委託34!$B$62</f>
        <v>0</v>
      </c>
      <c r="BR37" s="129">
        <f>再委託34!$E$62</f>
        <v>0</v>
      </c>
      <c r="BS37" s="126"/>
      <c r="BT37" s="136" t="s">
        <v>103</v>
      </c>
    </row>
    <row r="38" spans="1:72" ht="17.25" customHeight="1" thickBot="1" x14ac:dyDescent="0.25">
      <c r="A38" s="112" t="s">
        <v>168</v>
      </c>
      <c r="B38" s="222" t="s">
        <v>106</v>
      </c>
      <c r="C38" s="222" t="s">
        <v>106</v>
      </c>
      <c r="D38" s="222" t="s">
        <v>106</v>
      </c>
      <c r="E38" s="223" t="s">
        <v>106</v>
      </c>
      <c r="F38" s="137" t="str">
        <f>再委託35!$F$1</f>
        <v>AMED記入</v>
      </c>
      <c r="G38" s="138" t="s">
        <v>106</v>
      </c>
      <c r="H38" s="139" t="s">
        <v>106</v>
      </c>
      <c r="I38" s="140" t="s">
        <v>106</v>
      </c>
      <c r="J38" s="224" t="s">
        <v>189</v>
      </c>
      <c r="K38" s="126">
        <f>再委託35!$B$3</f>
        <v>0</v>
      </c>
      <c r="L38" s="129">
        <f>再委託35!$B$8</f>
        <v>0</v>
      </c>
      <c r="M38" s="129">
        <f>再委託35!$B$9</f>
        <v>0</v>
      </c>
      <c r="N38" s="127" t="str">
        <f>再委託35!$B$4</f>
        <v>選択してください</v>
      </c>
      <c r="O38" s="127">
        <f>再委託35!$B$10</f>
        <v>0</v>
      </c>
      <c r="P38" s="127">
        <f>再委託35!$B$18</f>
        <v>0</v>
      </c>
      <c r="Q38" s="127">
        <f>再委託35!$B$16</f>
        <v>0</v>
      </c>
      <c r="R38" s="127">
        <f>再委託35!$B$15</f>
        <v>0</v>
      </c>
      <c r="S38" s="127">
        <f>再委託35!$B$17</f>
        <v>0</v>
      </c>
      <c r="T38" s="127">
        <f>再委託35!$F$18</f>
        <v>0</v>
      </c>
      <c r="U38" s="127">
        <f>再委託35!$F$17</f>
        <v>0</v>
      </c>
      <c r="V38" s="204">
        <f>再委託35!$B$12</f>
        <v>44652</v>
      </c>
      <c r="W38" s="204">
        <f>再委託35!$B$13</f>
        <v>0</v>
      </c>
      <c r="X38" s="204">
        <f>再委託35!$B$14</f>
        <v>0</v>
      </c>
      <c r="Y38" s="204">
        <f>再委託35!$E$14</f>
        <v>0</v>
      </c>
      <c r="Z38" s="204">
        <f>再委託35!$E$13</f>
        <v>0</v>
      </c>
      <c r="AA38" s="129">
        <f>再委託35!$B$5</f>
        <v>0</v>
      </c>
      <c r="AB38" s="129">
        <f>再委託35!$B$6</f>
        <v>0</v>
      </c>
      <c r="AC38" s="129">
        <f>再委託35!$B$7</f>
        <v>0</v>
      </c>
      <c r="AD38" s="128">
        <f t="shared" si="1"/>
        <v>0</v>
      </c>
      <c r="AE38" s="128">
        <f t="shared" si="3"/>
        <v>0</v>
      </c>
      <c r="AF38" s="130">
        <f>再委託35!$F$22</f>
        <v>0</v>
      </c>
      <c r="AG38" s="130">
        <f>再委託35!$F$24</f>
        <v>0</v>
      </c>
      <c r="AH38" s="130">
        <f>再委託35!$F$25</f>
        <v>0</v>
      </c>
      <c r="AI38" s="130">
        <f>再委託35!$F$27</f>
        <v>0</v>
      </c>
      <c r="AJ38" s="130">
        <f>再委託35!$F$30</f>
        <v>0</v>
      </c>
      <c r="AK38" s="131">
        <f>再委託35!$C$31</f>
        <v>30</v>
      </c>
      <c r="AL38" s="130">
        <f>再委託35!$F$31</f>
        <v>0</v>
      </c>
      <c r="AM38" s="226"/>
      <c r="AN38" s="197">
        <f>再委託35!$B$19</f>
        <v>0</v>
      </c>
      <c r="AO38" s="201" t="str">
        <f>再委託35!$B$64</f>
        <v>必ず選択してください</v>
      </c>
      <c r="AP38" s="132">
        <f>再委託35!$E$36</f>
        <v>0</v>
      </c>
      <c r="AQ38" s="133">
        <f>再委託35!$F$36</f>
        <v>0</v>
      </c>
      <c r="AR38" s="133">
        <f>再委託35!$B$36</f>
        <v>0</v>
      </c>
      <c r="AS38" s="133">
        <f>再委託35!$A$36</f>
        <v>0</v>
      </c>
      <c r="AT38" s="150">
        <f>再委託35!$A$38</f>
        <v>0</v>
      </c>
      <c r="AU38" s="150">
        <f>再委託35!$B$38</f>
        <v>0</v>
      </c>
      <c r="AV38" s="134">
        <f>再委託35!$E$38</f>
        <v>0</v>
      </c>
      <c r="AW38" s="126">
        <f>再委託35!$E$42</f>
        <v>0</v>
      </c>
      <c r="AX38" s="126">
        <f>再委託35!$F$42</f>
        <v>0</v>
      </c>
      <c r="AY38" s="133">
        <f>再委託35!$B$42</f>
        <v>0</v>
      </c>
      <c r="AZ38" s="133">
        <f>再委託35!$A$42</f>
        <v>0</v>
      </c>
      <c r="BA38" s="150">
        <f>再委託35!$A$44</f>
        <v>0</v>
      </c>
      <c r="BB38" s="150">
        <f>再委託35!$B$44</f>
        <v>0</v>
      </c>
      <c r="BC38" s="134">
        <f>再委託35!$E$44</f>
        <v>0</v>
      </c>
      <c r="BD38" s="126">
        <f>再委託35!$B$48</f>
        <v>0</v>
      </c>
      <c r="BE38" s="126">
        <f>再委託35!$A$48</f>
        <v>0</v>
      </c>
      <c r="BF38" s="129">
        <f>再委託35!$A$50</f>
        <v>0</v>
      </c>
      <c r="BG38" s="129">
        <f>再委託35!$B$50</f>
        <v>0</v>
      </c>
      <c r="BH38" s="126">
        <f>再委託35!$E$50</f>
        <v>0</v>
      </c>
      <c r="BI38" s="126">
        <f>再委託35!$B$54</f>
        <v>0</v>
      </c>
      <c r="BJ38" s="126">
        <f>再委託35!$A$54</f>
        <v>0</v>
      </c>
      <c r="BK38" s="135">
        <f>再委託35!$A$56</f>
        <v>0</v>
      </c>
      <c r="BL38" s="135">
        <f>再委託35!$B$56</f>
        <v>0</v>
      </c>
      <c r="BM38" s="126">
        <f>再委託35!$E$56</f>
        <v>0</v>
      </c>
      <c r="BN38" s="126">
        <f>再委託35!$B$60</f>
        <v>0</v>
      </c>
      <c r="BO38" s="126">
        <f>再委託35!$A$60</f>
        <v>0</v>
      </c>
      <c r="BP38" s="135">
        <f>再委託35!$A$62</f>
        <v>0</v>
      </c>
      <c r="BQ38" s="135">
        <f>再委託35!$B$62</f>
        <v>0</v>
      </c>
      <c r="BR38" s="129">
        <f>再委託35!$E$62</f>
        <v>0</v>
      </c>
      <c r="BS38" s="126"/>
      <c r="BT38" s="136" t="s">
        <v>103</v>
      </c>
    </row>
    <row r="39" spans="1:72" ht="13.8" thickTop="1" x14ac:dyDescent="0.2"/>
  </sheetData>
  <sheetProtection formatCells="0" formatColumns="0" formatRows="0"/>
  <phoneticPr fontId="6"/>
  <dataValidations count="2">
    <dataValidation type="list" allowBlank="1" showInputMessage="1" showErrorMessage="1" sqref="N1" xr:uid="{00000000-0002-0000-0100-000000000000}">
      <formula1>"大学等,企業等"</formula1>
    </dataValidation>
    <dataValidation type="list" allowBlank="1" showInputMessage="1" showErrorMessage="1" sqref="J4:J38" xr:uid="{213CCC95-8C6C-4C8E-8DB7-7B20C190F877}">
      <formula1>"AMED選択,別記２の通りとする。,なし。"</formula1>
    </dataValidation>
  </dataValidations>
  <pageMargins left="0.7" right="0.7" top="0.75" bottom="0.75" header="0.3" footer="0.3"/>
  <pageSetup paperSize="9" scale="10" orientation="portrait" r:id="rId1"/>
  <colBreaks count="1" manualBreakCount="1">
    <brk id="71" max="1048575" man="1"/>
  </colBreaks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66"/>
  <sheetViews>
    <sheetView view="pageBreakPreview" zoomScaleNormal="100" zoomScaleSheetLayoutView="100" workbookViewId="0">
      <selection activeCell="A2" sqref="A2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183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192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44652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69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184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2.7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10.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8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1300-000000000000}">
      <formula1>"選択してください,大学等,企業等"</formula1>
    </dataValidation>
    <dataValidation type="list" allowBlank="1" showInputMessage="1" showErrorMessage="1" sqref="B64" xr:uid="{00000000-0002-0000-13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66"/>
  <sheetViews>
    <sheetView view="pageBreakPreview" zoomScaleNormal="100" zoomScaleSheetLayoutView="100" workbookViewId="0">
      <selection activeCell="A2" sqref="A2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183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192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44652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2.7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184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8.2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12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2.7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1400-000000000000}">
      <formula1>"選択してください,大学等,企業等"</formula1>
    </dataValidation>
    <dataValidation type="list" allowBlank="1" showInputMessage="1" showErrorMessage="1" sqref="B64" xr:uid="{00000000-0002-0000-14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66"/>
  <sheetViews>
    <sheetView view="pageBreakPreview" zoomScaleNormal="100" zoomScaleSheetLayoutView="100" workbookViewId="0">
      <selection activeCell="A2" sqref="A2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183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192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44652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2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184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1.2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11.2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0.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_1"/>
  </protectedRanges>
  <phoneticPr fontId="6"/>
  <dataValidations count="2">
    <dataValidation type="list" allowBlank="1" showInputMessage="1" showErrorMessage="1" sqref="B4:F4" xr:uid="{00000000-0002-0000-1500-000000000000}">
      <formula1>"選択してください,大学等,企業等"</formula1>
    </dataValidation>
    <dataValidation type="list" allowBlank="1" showInputMessage="1" showErrorMessage="1" sqref="B64" xr:uid="{00000000-0002-0000-15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66"/>
  <sheetViews>
    <sheetView view="pageBreakPreview" zoomScaleNormal="100" zoomScaleSheetLayoutView="100" workbookViewId="0">
      <selection activeCell="A2" sqref="A2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183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192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44652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6.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184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2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9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12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8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1600-000000000000}">
      <formula1>"選択してください,大学等,企業等"</formula1>
    </dataValidation>
    <dataValidation type="list" allowBlank="1" showInputMessage="1" showErrorMessage="1" sqref="B64" xr:uid="{00000000-0002-0000-16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66"/>
  <sheetViews>
    <sheetView view="pageBreakPreview" zoomScaleNormal="100" zoomScaleSheetLayoutView="100" workbookViewId="0">
      <selection activeCell="A2" sqref="A2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183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192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44652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4.2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184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8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18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8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1700-000000000000}">
      <formula1>"選択してください,大学等,企業等"</formula1>
    </dataValidation>
    <dataValidation type="list" allowBlank="1" showInputMessage="1" showErrorMessage="1" sqref="B64" xr:uid="{00000000-0002-0000-17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66"/>
  <sheetViews>
    <sheetView view="pageBreakPreview" zoomScaleNormal="100" zoomScaleSheetLayoutView="100" workbookViewId="0">
      <selection activeCell="A2" sqref="A2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183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192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44652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5.7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184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2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11.2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9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1800-000000000000}">
      <formula1>"選択してください,大学等,企業等"</formula1>
    </dataValidation>
    <dataValidation type="list" allowBlank="1" showInputMessage="1" showErrorMessage="1" sqref="B64" xr:uid="{00000000-0002-0000-18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66"/>
  <sheetViews>
    <sheetView view="pageBreakPreview" zoomScaleNormal="100" zoomScaleSheetLayoutView="100" workbookViewId="0">
      <selection activeCell="A2" sqref="A2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183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192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44652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4.2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184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1.25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9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11.2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8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_1"/>
  </protectedRanges>
  <phoneticPr fontId="6"/>
  <dataValidations count="2">
    <dataValidation type="list" allowBlank="1" showInputMessage="1" showErrorMessage="1" sqref="B4:F4" xr:uid="{00000000-0002-0000-1900-000000000000}">
      <formula1>"選択してください,大学等,企業等"</formula1>
    </dataValidation>
    <dataValidation type="list" allowBlank="1" showInputMessage="1" showErrorMessage="1" sqref="B64" xr:uid="{00000000-0002-0000-19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66"/>
  <sheetViews>
    <sheetView view="pageBreakPreview" zoomScaleNormal="100" zoomScaleSheetLayoutView="100" workbookViewId="0">
      <selection activeCell="A2" sqref="A2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183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192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44652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3.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184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8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6.7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9.7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_1"/>
  </protectedRanges>
  <phoneticPr fontId="6"/>
  <dataValidations count="2">
    <dataValidation type="list" allowBlank="1" showInputMessage="1" showErrorMessage="1" sqref="B4:F4" xr:uid="{00000000-0002-0000-1A00-000000000000}">
      <formula1>"選択してください,大学等,企業等"</formula1>
    </dataValidation>
    <dataValidation type="list" allowBlank="1" showInputMessage="1" showErrorMessage="1" sqref="B64" xr:uid="{00000000-0002-0000-1A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66"/>
  <sheetViews>
    <sheetView view="pageBreakPreview" zoomScaleNormal="100" zoomScaleSheetLayoutView="100" workbookViewId="0">
      <selection activeCell="A2" sqref="A2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183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192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44652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5.7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184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9.75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4.2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10.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8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1B00-000000000000}">
      <formula1>"選択してください,大学等,企業等"</formula1>
    </dataValidation>
    <dataValidation type="list" allowBlank="1" showInputMessage="1" showErrorMessage="1" sqref="B64" xr:uid="{00000000-0002-0000-1B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66"/>
  <sheetViews>
    <sheetView view="pageBreakPreview" zoomScaleNormal="100" zoomScaleSheetLayoutView="100" workbookViewId="0">
      <selection activeCell="A2" sqref="A2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183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192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44652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5.7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184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1.25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3.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12.7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2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1C00-000000000000}">
      <formula1>"選択してください,大学等,企業等"</formula1>
    </dataValidation>
    <dataValidation type="list" allowBlank="1" showInputMessage="1" showErrorMessage="1" sqref="B64" xr:uid="{00000000-0002-0000-1C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6"/>
  <sheetViews>
    <sheetView tabSelected="1" view="pageBreakPreview" zoomScaleNormal="100" zoomScaleSheetLayoutView="100" workbookViewId="0">
      <selection activeCell="A2" sqref="A2"/>
    </sheetView>
  </sheetViews>
  <sheetFormatPr defaultColWidth="9.33203125" defaultRowHeight="18" customHeight="1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183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190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10">
        <v>44652</v>
      </c>
      <c r="C12" s="211"/>
      <c r="D12" s="211"/>
      <c r="E12" s="211"/>
      <c r="F12" s="141"/>
    </row>
    <row r="13" spans="1:6" ht="18" customHeight="1" x14ac:dyDescent="0.2">
      <c r="A13" s="2" t="s">
        <v>10</v>
      </c>
      <c r="B13" s="210"/>
      <c r="C13" s="210"/>
      <c r="D13" s="212" t="s">
        <v>120</v>
      </c>
      <c r="E13" s="213"/>
      <c r="F13" s="3"/>
    </row>
    <row r="14" spans="1:6" ht="18" customHeight="1" x14ac:dyDescent="0.2">
      <c r="A14" s="2" t="s">
        <v>121</v>
      </c>
      <c r="B14" s="210"/>
      <c r="C14" s="210"/>
      <c r="D14" s="212" t="s">
        <v>120</v>
      </c>
      <c r="E14" s="213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91.2" customHeight="1" x14ac:dyDescent="0.2">
      <c r="A19" s="161" t="s">
        <v>178</v>
      </c>
      <c r="B19" s="194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184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9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10.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0.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0200-000000000000}">
      <formula1>"選択してください,大学等,企業等"</formula1>
    </dataValidation>
    <dataValidation type="list" allowBlank="1" showInputMessage="1" showErrorMessage="1" sqref="B64" xr:uid="{00000000-0002-0000-0200-000001000000}">
      <formula1>"必ず選択してください,課税事業者,免税事業者,"</formula1>
    </dataValidation>
  </dataValidations>
  <pageMargins left="0.7" right="0.7" top="0.75" bottom="0.75" header="0.3" footer="0.3"/>
  <pageSetup paperSize="9" scale="65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G66"/>
  <sheetViews>
    <sheetView view="pageBreakPreview" zoomScaleNormal="100" zoomScaleSheetLayoutView="100" workbookViewId="0">
      <selection activeCell="A2" sqref="A2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183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192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44652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5.7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184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3.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10.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9.7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1D00-000000000000}">
      <formula1>"選択してください,大学等,企業等"</formula1>
    </dataValidation>
    <dataValidation type="list" allowBlank="1" showInputMessage="1" showErrorMessage="1" sqref="B64" xr:uid="{00000000-0002-0000-1D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66"/>
  <sheetViews>
    <sheetView view="pageBreakPreview" zoomScaleNormal="100" zoomScaleSheetLayoutView="100" workbookViewId="0">
      <selection activeCell="A2" sqref="A2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183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192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44652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4.2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184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1.2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8.2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0.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1E00-000000000000}">
      <formula1>"選択してください,大学等,企業等"</formula1>
    </dataValidation>
    <dataValidation type="list" allowBlank="1" showInputMessage="1" showErrorMessage="1" sqref="B64" xr:uid="{00000000-0002-0000-1E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66"/>
  <sheetViews>
    <sheetView view="pageBreakPreview" zoomScaleNormal="100" zoomScaleSheetLayoutView="100" workbookViewId="0">
      <selection activeCell="A2" sqref="A2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183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192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44652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96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184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8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6.7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2.7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1F00-000000000000}">
      <formula1>"選択してください,大学等,企業等"</formula1>
    </dataValidation>
    <dataValidation type="list" allowBlank="1" showInputMessage="1" showErrorMessage="1" sqref="B64" xr:uid="{00000000-0002-0000-1F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66"/>
  <sheetViews>
    <sheetView view="pageBreakPreview" zoomScaleNormal="100" zoomScaleSheetLayoutView="100" workbookViewId="0">
      <selection activeCell="A2" sqref="A2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183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192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44652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3.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184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1.2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11.2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0.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2000-000000000000}">
      <formula1>"選択してください,大学等,企業等"</formula1>
    </dataValidation>
    <dataValidation type="list" allowBlank="1" showInputMessage="1" showErrorMessage="1" sqref="B64" xr:uid="{00000000-0002-0000-20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66"/>
  <sheetViews>
    <sheetView view="pageBreakPreview" zoomScaleNormal="100" zoomScaleSheetLayoutView="100" workbookViewId="0">
      <selection activeCell="A2" sqref="A2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183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192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44652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5.7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184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8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6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0.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64" xr:uid="{00000000-0002-0000-2100-000000000000}">
      <formula1>"必ず選択してください,課税事業者,免税事業者"</formula1>
    </dataValidation>
    <dataValidation type="list" allowBlank="1" showInputMessage="1" showErrorMessage="1" sqref="B4:F4" xr:uid="{00000000-0002-0000-2100-000001000000}">
      <formula1>"選択してください,大学等,企業等"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G66"/>
  <sheetViews>
    <sheetView view="pageBreakPreview" zoomScaleNormal="100" zoomScaleSheetLayoutView="100" workbookViewId="0">
      <selection activeCell="A2" sqref="A2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183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192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44652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4.2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184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8.2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8.2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9.7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2200-000000000000}">
      <formula1>"選択してください,大学等,企業等"</formula1>
    </dataValidation>
    <dataValidation type="list" allowBlank="1" showInputMessage="1" showErrorMessage="1" sqref="B64" xr:uid="{00000000-0002-0000-22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G66"/>
  <sheetViews>
    <sheetView view="pageBreakPreview" zoomScaleNormal="100" zoomScaleSheetLayoutView="100" workbookViewId="0">
      <selection activeCell="A2" sqref="A2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183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192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44652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5.7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184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0.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9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1.2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64" xr:uid="{00000000-0002-0000-2300-000000000000}">
      <formula1>"必ず選択してください,課税事業者,免税事業者"</formula1>
    </dataValidation>
    <dataValidation type="list" allowBlank="1" showInputMessage="1" showErrorMessage="1" sqref="B4:F4" xr:uid="{00000000-0002-0000-2300-000001000000}">
      <formula1>"選択してください,大学等,企業等"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G66"/>
  <sheetViews>
    <sheetView view="pageBreakPreview" zoomScaleNormal="100" zoomScaleSheetLayoutView="100" workbookViewId="0">
      <selection activeCell="A2" sqref="A2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183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194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44652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7.25" customHeight="1" x14ac:dyDescent="0.2">
      <c r="A33" s="32"/>
      <c r="B33" s="32"/>
      <c r="C33" s="32"/>
      <c r="D33" s="32"/>
      <c r="E33" s="214" t="s">
        <v>184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0.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11.2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8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2400-000000000000}">
      <formula1>"選択してください,大学等,企業等"</formula1>
    </dataValidation>
    <dataValidation type="list" allowBlank="1" showInputMessage="1" showErrorMessage="1" sqref="B64" xr:uid="{00000000-0002-0000-24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G66"/>
  <sheetViews>
    <sheetView view="pageBreakPreview" zoomScaleNormal="100" zoomScaleSheetLayoutView="100" workbookViewId="0">
      <selection activeCell="F8" sqref="F8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183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194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44652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3.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184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9.7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9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2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_1"/>
  </protectedRanges>
  <phoneticPr fontId="6"/>
  <dataValidations count="2">
    <dataValidation type="list" allowBlank="1" showInputMessage="1" showErrorMessage="1" sqref="B64" xr:uid="{00000000-0002-0000-2500-000000000000}">
      <formula1>"必ず選択してください,課税事業者,免税事業者"</formula1>
    </dataValidation>
    <dataValidation type="list" allowBlank="1" showInputMessage="1" showErrorMessage="1" sqref="B4:F4" xr:uid="{00000000-0002-0000-2500-000001000000}">
      <formula1>"選択してください,大学等,企業等"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6"/>
  <sheetViews>
    <sheetView view="pageBreakPreview" zoomScaleNormal="100" zoomScaleSheetLayoutView="100" workbookViewId="0">
      <selection activeCell="A2" sqref="A2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183</v>
      </c>
      <c r="B1" s="206"/>
      <c r="C1" s="166"/>
      <c r="D1" s="166"/>
      <c r="E1" s="2" t="s">
        <v>0</v>
      </c>
      <c r="F1" s="63" t="s">
        <v>1</v>
      </c>
    </row>
    <row r="2" spans="1:6" ht="18" customHeight="1" x14ac:dyDescent="0.2">
      <c r="A2" s="66" t="s">
        <v>192</v>
      </c>
    </row>
    <row r="3" spans="1:6" ht="18" customHeight="1" x14ac:dyDescent="0.2">
      <c r="A3" s="2" t="s">
        <v>2</v>
      </c>
      <c r="B3" s="64"/>
      <c r="C3" s="64"/>
      <c r="D3" s="64"/>
      <c r="E3" s="64"/>
      <c r="F3" s="64"/>
    </row>
    <row r="4" spans="1:6" ht="18" customHeight="1" x14ac:dyDescent="0.2">
      <c r="A4" s="2" t="s">
        <v>104</v>
      </c>
      <c r="B4" s="167" t="s">
        <v>119</v>
      </c>
      <c r="C4" s="167"/>
      <c r="D4" s="167"/>
      <c r="E4" s="167"/>
      <c r="F4" s="167"/>
    </row>
    <row r="5" spans="1:6" ht="18" customHeight="1" x14ac:dyDescent="0.2">
      <c r="A5" s="2" t="s">
        <v>3</v>
      </c>
      <c r="B5" s="171"/>
      <c r="C5" s="168"/>
      <c r="D5" s="168"/>
      <c r="E5" s="168"/>
      <c r="F5" s="168"/>
    </row>
    <row r="6" spans="1:6" ht="18" customHeight="1" x14ac:dyDescent="0.2">
      <c r="A6" s="2" t="s">
        <v>4</v>
      </c>
      <c r="B6" s="171"/>
      <c r="C6" s="168"/>
      <c r="D6" s="168"/>
      <c r="E6" s="168"/>
      <c r="F6" s="168"/>
    </row>
    <row r="7" spans="1:6" ht="18" customHeight="1" x14ac:dyDescent="0.2">
      <c r="A7" s="2" t="s">
        <v>5</v>
      </c>
      <c r="B7" s="171"/>
      <c r="C7" s="168"/>
      <c r="D7" s="168"/>
      <c r="E7" s="168"/>
      <c r="F7" s="168"/>
    </row>
    <row r="8" spans="1:6" ht="18" customHeight="1" x14ac:dyDescent="0.2">
      <c r="A8" s="2" t="s">
        <v>6</v>
      </c>
      <c r="B8" s="171"/>
      <c r="C8" s="168"/>
      <c r="D8" s="168"/>
      <c r="E8" s="168"/>
      <c r="F8" s="168"/>
    </row>
    <row r="9" spans="1:6" ht="18" customHeight="1" x14ac:dyDescent="0.2">
      <c r="A9" s="2" t="s">
        <v>7</v>
      </c>
      <c r="B9" s="171"/>
      <c r="C9" s="168"/>
      <c r="D9" s="168"/>
      <c r="E9" s="168"/>
      <c r="F9" s="168"/>
    </row>
    <row r="10" spans="1:6" ht="18" customHeight="1" x14ac:dyDescent="0.2">
      <c r="A10" s="2" t="s">
        <v>8</v>
      </c>
      <c r="B10" s="171"/>
      <c r="C10" s="168"/>
      <c r="D10" s="168"/>
      <c r="E10" s="168"/>
      <c r="F10" s="168"/>
    </row>
    <row r="11" spans="1:6" ht="18" customHeight="1" x14ac:dyDescent="0.2">
      <c r="A11" s="2" t="s">
        <v>9</v>
      </c>
      <c r="B11" s="171"/>
      <c r="C11" s="168"/>
      <c r="D11" s="168"/>
      <c r="E11" s="168"/>
      <c r="F11" s="168"/>
    </row>
    <row r="12" spans="1:6" ht="18" customHeight="1" x14ac:dyDescent="0.2">
      <c r="A12" s="2" t="s">
        <v>100</v>
      </c>
      <c r="B12" s="210">
        <v>44652</v>
      </c>
      <c r="C12" s="205"/>
      <c r="D12" s="205"/>
      <c r="E12" s="205"/>
      <c r="F12" s="162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169"/>
      <c r="C15" s="169"/>
      <c r="D15" s="169"/>
      <c r="E15" s="169"/>
      <c r="F15" s="169"/>
    </row>
    <row r="16" spans="1:6" ht="18" customHeight="1" thickBot="1" x14ac:dyDescent="0.25">
      <c r="A16" s="2" t="s">
        <v>169</v>
      </c>
      <c r="B16" s="170"/>
      <c r="C16" s="170"/>
      <c r="D16" s="170"/>
      <c r="E16" s="170"/>
      <c r="F16" s="170"/>
    </row>
    <row r="17" spans="1:6" ht="18" customHeight="1" thickTop="1" x14ac:dyDescent="0.2">
      <c r="A17" s="2" t="s">
        <v>170</v>
      </c>
      <c r="B17" s="169"/>
      <c r="C17" s="169"/>
      <c r="D17" s="169"/>
      <c r="E17" s="163" t="s">
        <v>171</v>
      </c>
      <c r="F17" s="86"/>
    </row>
    <row r="18" spans="1:6" ht="18" customHeight="1" x14ac:dyDescent="0.2">
      <c r="A18" s="4" t="s">
        <v>179</v>
      </c>
      <c r="B18" s="171"/>
      <c r="C18" s="171"/>
      <c r="D18" s="171"/>
      <c r="E18" s="65" t="s">
        <v>172</v>
      </c>
      <c r="F18" s="86"/>
    </row>
    <row r="19" spans="1:6" ht="105.75" customHeight="1" x14ac:dyDescent="0.2">
      <c r="A19" s="161" t="s">
        <v>178</v>
      </c>
      <c r="B19" s="193"/>
      <c r="C19" s="172"/>
      <c r="D19" s="172"/>
      <c r="E19" s="172"/>
      <c r="F19" s="172"/>
    </row>
    <row r="20" spans="1:6" ht="18" customHeight="1" thickBot="1" x14ac:dyDescent="0.25">
      <c r="A20" s="1" t="s">
        <v>11</v>
      </c>
      <c r="E20" s="2"/>
      <c r="F20" s="2" t="s">
        <v>79</v>
      </c>
    </row>
    <row r="21" spans="1:6" s="67" customFormat="1" ht="18" customHeight="1" thickBot="1" x14ac:dyDescent="0.25">
      <c r="A21" s="5" t="s">
        <v>12</v>
      </c>
      <c r="B21" s="173" t="s">
        <v>13</v>
      </c>
      <c r="C21" s="174"/>
      <c r="D21" s="175"/>
      <c r="E21" s="107" t="s">
        <v>14</v>
      </c>
      <c r="F21" s="6" t="s">
        <v>15</v>
      </c>
    </row>
    <row r="22" spans="1:6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6" ht="18" customHeight="1" x14ac:dyDescent="0.2">
      <c r="A23" s="10"/>
      <c r="B23" s="94" t="s">
        <v>18</v>
      </c>
      <c r="C23" s="95"/>
      <c r="D23" s="96"/>
      <c r="E23" s="11"/>
      <c r="F23" s="12"/>
    </row>
    <row r="24" spans="1:6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6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6" ht="18" customHeight="1" x14ac:dyDescent="0.2">
      <c r="A26" s="10"/>
      <c r="B26" s="94" t="s">
        <v>162</v>
      </c>
      <c r="C26" s="95"/>
      <c r="D26" s="96"/>
      <c r="E26" s="16"/>
      <c r="F26" s="12"/>
    </row>
    <row r="27" spans="1:6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6" ht="18" customHeight="1" x14ac:dyDescent="0.2">
      <c r="A28" s="18"/>
      <c r="B28" s="94" t="s">
        <v>21</v>
      </c>
      <c r="C28" s="95"/>
      <c r="D28" s="96"/>
      <c r="E28" s="11"/>
      <c r="F28" s="19"/>
    </row>
    <row r="29" spans="1:6" ht="18" customHeight="1" x14ac:dyDescent="0.2">
      <c r="A29" s="20"/>
      <c r="B29" s="94" t="s">
        <v>23</v>
      </c>
      <c r="C29" s="95"/>
      <c r="D29" s="96"/>
      <c r="E29" s="11"/>
      <c r="F29" s="21"/>
    </row>
    <row r="30" spans="1:6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6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6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184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176" t="s">
        <v>28</v>
      </c>
      <c r="C35" s="177"/>
      <c r="D35" s="178"/>
      <c r="E35" s="35" t="s">
        <v>29</v>
      </c>
      <c r="F35" s="35" t="s">
        <v>30</v>
      </c>
    </row>
    <row r="36" spans="1:6" ht="18" customHeight="1" x14ac:dyDescent="0.2">
      <c r="A36" s="69"/>
      <c r="B36" s="179"/>
      <c r="C36" s="180"/>
      <c r="D36" s="181"/>
      <c r="E36" s="70"/>
      <c r="F36" s="182"/>
    </row>
    <row r="37" spans="1:6" ht="18" customHeight="1" x14ac:dyDescent="0.2">
      <c r="A37" s="84" t="s">
        <v>31</v>
      </c>
      <c r="B37" s="183" t="s">
        <v>32</v>
      </c>
      <c r="C37" s="183"/>
      <c r="D37" s="183"/>
      <c r="E37" s="84" t="s">
        <v>181</v>
      </c>
      <c r="F37" s="184"/>
    </row>
    <row r="38" spans="1:6" ht="18" customHeight="1" x14ac:dyDescent="0.2">
      <c r="A38" s="85"/>
      <c r="B38" s="185"/>
      <c r="C38" s="169"/>
      <c r="D38" s="186"/>
      <c r="E38" s="71"/>
      <c r="F38" s="187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176" t="s">
        <v>28</v>
      </c>
      <c r="C41" s="177"/>
      <c r="D41" s="178"/>
      <c r="E41" s="35" t="s">
        <v>29</v>
      </c>
      <c r="F41" s="35" t="s">
        <v>30</v>
      </c>
    </row>
    <row r="42" spans="1:6" ht="18" customHeight="1" x14ac:dyDescent="0.2">
      <c r="A42" s="69"/>
      <c r="B42" s="179"/>
      <c r="C42" s="180"/>
      <c r="D42" s="181"/>
      <c r="E42" s="70"/>
      <c r="F42" s="182"/>
    </row>
    <row r="43" spans="1:6" ht="18" customHeight="1" x14ac:dyDescent="0.2">
      <c r="A43" s="84" t="s">
        <v>31</v>
      </c>
      <c r="B43" s="183" t="s">
        <v>32</v>
      </c>
      <c r="C43" s="183"/>
      <c r="D43" s="183"/>
      <c r="E43" s="84" t="s">
        <v>181</v>
      </c>
      <c r="F43" s="184"/>
    </row>
    <row r="44" spans="1:6" ht="18" customHeight="1" x14ac:dyDescent="0.2">
      <c r="A44" s="85"/>
      <c r="B44" s="185"/>
      <c r="C44" s="169"/>
      <c r="D44" s="186"/>
      <c r="E44" s="71"/>
      <c r="F44" s="187"/>
    </row>
    <row r="45" spans="1:6" ht="18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176" t="s">
        <v>28</v>
      </c>
      <c r="C47" s="177"/>
      <c r="D47" s="178"/>
      <c r="E47" s="72"/>
      <c r="F47" s="73"/>
    </row>
    <row r="48" spans="1:6" ht="18" customHeight="1" x14ac:dyDescent="0.2">
      <c r="A48" s="69"/>
      <c r="B48" s="179"/>
      <c r="C48" s="180"/>
      <c r="D48" s="181"/>
      <c r="E48" s="74"/>
      <c r="F48" s="188"/>
    </row>
    <row r="49" spans="1:6" ht="18" customHeight="1" x14ac:dyDescent="0.2">
      <c r="A49" s="84" t="s">
        <v>31</v>
      </c>
      <c r="B49" s="183" t="s">
        <v>32</v>
      </c>
      <c r="C49" s="183"/>
      <c r="D49" s="183"/>
      <c r="E49" s="84" t="s">
        <v>181</v>
      </c>
      <c r="F49" s="189"/>
    </row>
    <row r="50" spans="1:6" ht="18" customHeight="1" x14ac:dyDescent="0.2">
      <c r="A50" s="85"/>
      <c r="B50" s="185"/>
      <c r="C50" s="169"/>
      <c r="D50" s="186"/>
      <c r="E50" s="71"/>
      <c r="F50" s="189"/>
    </row>
    <row r="51" spans="1:6" ht="18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176" t="s">
        <v>28</v>
      </c>
      <c r="C53" s="177"/>
      <c r="D53" s="178"/>
      <c r="E53" s="72"/>
      <c r="F53" s="73"/>
    </row>
    <row r="54" spans="1:6" ht="18" customHeight="1" x14ac:dyDescent="0.2">
      <c r="A54" s="69"/>
      <c r="B54" s="179"/>
      <c r="C54" s="180"/>
      <c r="D54" s="181"/>
      <c r="E54" s="74"/>
      <c r="F54" s="188"/>
    </row>
    <row r="55" spans="1:6" ht="18" customHeight="1" x14ac:dyDescent="0.2">
      <c r="A55" s="84" t="s">
        <v>31</v>
      </c>
      <c r="B55" s="183" t="s">
        <v>32</v>
      </c>
      <c r="C55" s="183"/>
      <c r="D55" s="183"/>
      <c r="E55" s="84" t="s">
        <v>181</v>
      </c>
      <c r="F55" s="189"/>
    </row>
    <row r="56" spans="1:6" ht="18" customHeight="1" x14ac:dyDescent="0.2">
      <c r="A56" s="85"/>
      <c r="B56" s="185"/>
      <c r="C56" s="169"/>
      <c r="D56" s="186"/>
      <c r="E56" s="71"/>
      <c r="F56" s="189"/>
    </row>
    <row r="57" spans="1:6" ht="18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176" t="s">
        <v>28</v>
      </c>
      <c r="C59" s="177"/>
      <c r="D59" s="178"/>
      <c r="E59" s="72"/>
      <c r="F59" s="75"/>
    </row>
    <row r="60" spans="1:6" ht="18" customHeight="1" x14ac:dyDescent="0.2">
      <c r="A60" s="69"/>
      <c r="B60" s="179"/>
      <c r="C60" s="180"/>
      <c r="D60" s="181"/>
      <c r="E60" s="74"/>
      <c r="F60" s="188"/>
    </row>
    <row r="61" spans="1:6" ht="18" customHeight="1" x14ac:dyDescent="0.2">
      <c r="A61" s="84" t="s">
        <v>31</v>
      </c>
      <c r="B61" s="183" t="s">
        <v>32</v>
      </c>
      <c r="C61" s="183"/>
      <c r="D61" s="183"/>
      <c r="E61" s="84" t="s">
        <v>181</v>
      </c>
      <c r="F61" s="189"/>
    </row>
    <row r="62" spans="1:6" ht="18" customHeight="1" x14ac:dyDescent="0.2">
      <c r="A62" s="85"/>
      <c r="B62" s="185"/>
      <c r="C62" s="169"/>
      <c r="D62" s="186"/>
      <c r="E62" s="71"/>
      <c r="F62" s="189"/>
    </row>
    <row r="63" spans="1:6" s="79" customFormat="1" ht="18" customHeight="1" x14ac:dyDescent="0.2">
      <c r="A63" s="76"/>
      <c r="B63" s="77"/>
      <c r="C63" s="77"/>
      <c r="D63" s="77"/>
      <c r="E63" s="78"/>
      <c r="F63" s="164"/>
    </row>
    <row r="64" spans="1:6" ht="18" customHeight="1" x14ac:dyDescent="0.2">
      <c r="A64" s="165" t="s">
        <v>33</v>
      </c>
      <c r="B64" s="190" t="s">
        <v>34</v>
      </c>
      <c r="C64" s="191"/>
      <c r="D64" s="192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64:D64" xr:uid="{00000000-0002-0000-0300-000000000000}">
      <formula1>"必ず選択してください,課税事業者,免税事業者"</formula1>
    </dataValidation>
    <dataValidation type="list" allowBlank="1" showInputMessage="1" showErrorMessage="1" sqref="B4:F4" xr:uid="{00000000-0002-0000-0300-000001000000}">
      <formula1>"選択してください,大学等,企業等"</formula1>
    </dataValidation>
  </dataValidations>
  <pageMargins left="0.7" right="0.7" top="0.75" bottom="0.75" header="0.3" footer="0.3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6"/>
  <sheetViews>
    <sheetView view="pageBreakPreview" zoomScaleNormal="100" zoomScaleSheetLayoutView="100" workbookViewId="0">
      <selection activeCell="A2" sqref="A2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183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190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10">
        <v>44652</v>
      </c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2.7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184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8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6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2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9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0400-000000000000}">
      <formula1>"選択してください,大学等,企業等"</formula1>
    </dataValidation>
    <dataValidation type="list" allowBlank="1" showInputMessage="1" showErrorMessage="1" sqref="B64" xr:uid="{00000000-0002-0000-04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6"/>
  <sheetViews>
    <sheetView view="pageBreakPreview" zoomScaleNormal="100" zoomScaleSheetLayoutView="100" workbookViewId="0">
      <selection activeCell="A2" sqref="A2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183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193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10">
        <v>44652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92.2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184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8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6.7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8.2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0500-000000000000}">
      <formula1>"選択してください,大学等,企業等"</formula1>
    </dataValidation>
    <dataValidation type="list" allowBlank="1" showInputMessage="1" showErrorMessage="1" sqref="B64" xr:uid="{00000000-0002-0000-05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66"/>
  <sheetViews>
    <sheetView view="pageBreakPreview" zoomScaleNormal="100" zoomScaleSheetLayoutView="100" workbookViewId="0">
      <selection activeCell="A2" sqref="A2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183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192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44652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4.2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184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1.2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10.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9.7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0600-000000000000}">
      <formula1>"選択してください,大学等,企業等"</formula1>
    </dataValidation>
    <dataValidation type="list" allowBlank="1" showInputMessage="1" showErrorMessage="1" sqref="B64" xr:uid="{00000000-0002-0000-06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66"/>
  <sheetViews>
    <sheetView view="pageBreakPreview" zoomScaleNormal="100" zoomScaleSheetLayoutView="100" workbookViewId="0">
      <selection activeCell="A2" sqref="A2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183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192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44652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184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2.7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8.2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8.2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0700-000000000000}">
      <formula1>"選択してください,大学等,企業等"</formula1>
    </dataValidation>
    <dataValidation type="list" allowBlank="1" showInputMessage="1" showErrorMessage="1" sqref="B64" xr:uid="{00000000-0002-0000-07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6"/>
  <sheetViews>
    <sheetView view="pageBreakPreview" zoomScaleNormal="100" zoomScaleSheetLayoutView="100" workbookViewId="0">
      <selection activeCell="A2" sqref="A2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183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192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44652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5.7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184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1.2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6.7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0.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0800-000000000000}">
      <formula1>"選択してください,大学等,企業等"</formula1>
    </dataValidation>
    <dataValidation type="list" allowBlank="1" showInputMessage="1" showErrorMessage="1" sqref="B64" xr:uid="{00000000-0002-0000-08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38</vt:i4>
      </vt:variant>
      <vt:variant>
        <vt:lpstr>名前付き一覧</vt:lpstr>
      </vt:variant>
      <vt:variant>
        <vt:i4>38</vt:i4>
      </vt:variant>
    </vt:vector>
  </HeadingPairs>
  <TitlesOfParts>
    <vt:vector size="76" baseType="lpstr">
      <vt:lpstr>計画書経費欄【計画書貼り付け用】</vt:lpstr>
      <vt:lpstr>契約項目シート</vt:lpstr>
      <vt:lpstr>代表</vt:lpstr>
      <vt:lpstr>再委託1</vt:lpstr>
      <vt:lpstr>再委託2</vt:lpstr>
      <vt:lpstr>再委託3</vt:lpstr>
      <vt:lpstr>再委託4</vt:lpstr>
      <vt:lpstr>再委託5</vt:lpstr>
      <vt:lpstr>再委託6</vt:lpstr>
      <vt:lpstr>再委託7</vt:lpstr>
      <vt:lpstr>再委託8</vt:lpstr>
      <vt:lpstr>再委託9</vt:lpstr>
      <vt:lpstr>再委託10</vt:lpstr>
      <vt:lpstr>再委託11</vt:lpstr>
      <vt:lpstr>再委託12</vt:lpstr>
      <vt:lpstr>再委託13</vt:lpstr>
      <vt:lpstr>再委託14</vt:lpstr>
      <vt:lpstr>再委託16</vt:lpstr>
      <vt:lpstr>再委託15</vt:lpstr>
      <vt:lpstr>再委託17</vt:lpstr>
      <vt:lpstr>再委託18</vt:lpstr>
      <vt:lpstr>再委託19</vt:lpstr>
      <vt:lpstr>再委託20</vt:lpstr>
      <vt:lpstr>再委託21</vt:lpstr>
      <vt:lpstr>再委託22</vt:lpstr>
      <vt:lpstr>再委託23</vt:lpstr>
      <vt:lpstr>再委託24</vt:lpstr>
      <vt:lpstr>再委託25</vt:lpstr>
      <vt:lpstr>再委託26</vt:lpstr>
      <vt:lpstr>再委託27</vt:lpstr>
      <vt:lpstr>再委託28</vt:lpstr>
      <vt:lpstr>再委託29</vt:lpstr>
      <vt:lpstr>再委託30</vt:lpstr>
      <vt:lpstr>再委託31</vt:lpstr>
      <vt:lpstr>再委託32</vt:lpstr>
      <vt:lpstr>再委託33</vt:lpstr>
      <vt:lpstr>再委託34</vt:lpstr>
      <vt:lpstr>再委託35</vt:lpstr>
      <vt:lpstr>契約項目シート!Print_Area</vt:lpstr>
      <vt:lpstr>計画書経費欄【計画書貼り付け用】!Print_Area</vt:lpstr>
      <vt:lpstr>再委託1!Print_Area</vt:lpstr>
      <vt:lpstr>再委託10!Print_Area</vt:lpstr>
      <vt:lpstr>再委託11!Print_Area</vt:lpstr>
      <vt:lpstr>再委託12!Print_Area</vt:lpstr>
      <vt:lpstr>再委託13!Print_Area</vt:lpstr>
      <vt:lpstr>再委託14!Print_Area</vt:lpstr>
      <vt:lpstr>再委託15!Print_Area</vt:lpstr>
      <vt:lpstr>再委託16!Print_Area</vt:lpstr>
      <vt:lpstr>再委託17!Print_Area</vt:lpstr>
      <vt:lpstr>再委託18!Print_Area</vt:lpstr>
      <vt:lpstr>再委託19!Print_Area</vt:lpstr>
      <vt:lpstr>再委託2!Print_Area</vt:lpstr>
      <vt:lpstr>再委託20!Print_Area</vt:lpstr>
      <vt:lpstr>再委託21!Print_Area</vt:lpstr>
      <vt:lpstr>再委託22!Print_Area</vt:lpstr>
      <vt:lpstr>再委託23!Print_Area</vt:lpstr>
      <vt:lpstr>再委託24!Print_Area</vt:lpstr>
      <vt:lpstr>再委託25!Print_Area</vt:lpstr>
      <vt:lpstr>再委託26!Print_Area</vt:lpstr>
      <vt:lpstr>再委託27!Print_Area</vt:lpstr>
      <vt:lpstr>再委託28!Print_Area</vt:lpstr>
      <vt:lpstr>再委託29!Print_Area</vt:lpstr>
      <vt:lpstr>再委託3!Print_Area</vt:lpstr>
      <vt:lpstr>再委託30!Print_Area</vt:lpstr>
      <vt:lpstr>再委託31!Print_Area</vt:lpstr>
      <vt:lpstr>再委託32!Print_Area</vt:lpstr>
      <vt:lpstr>再委託33!Print_Area</vt:lpstr>
      <vt:lpstr>再委託34!Print_Area</vt:lpstr>
      <vt:lpstr>再委託35!Print_Area</vt:lpstr>
      <vt:lpstr>再委託4!Print_Area</vt:lpstr>
      <vt:lpstr>再委託5!Print_Area</vt:lpstr>
      <vt:lpstr>再委託6!Print_Area</vt:lpstr>
      <vt:lpstr>再委託7!Print_Area</vt:lpstr>
      <vt:lpstr>再委託8!Print_Area</vt:lpstr>
      <vt:lpstr>再委託9!Print_Area</vt:lpstr>
      <vt:lpstr>代表!Print_Area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2022-03-20T10:25:08Z</dcterms:modified>
</cp:coreProperties>
</file>