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8D9A318E-22D1-4E5A-96C1-38DAE4D8307F}" xr6:coauthVersionLast="47" xr6:coauthVersionMax="47" xr10:uidLastSave="{00000000-0000-0000-0000-000000000000}"/>
  <bookViews>
    <workbookView xWindow="-108" yWindow="-108" windowWidth="23256" windowHeight="12576" xr2:uid="{00000000-000D-0000-FFFF-FFFF00000000}"/>
  </bookViews>
  <sheets>
    <sheet name="報告様式１別紙イ " sheetId="2" r:id="rId1"/>
    <sheet name="変更履歴" sheetId="3" r:id="rId2"/>
    <sheet name="記入例" sheetId="1" r:id="rId3"/>
    <sheet name="記入例・翌期繰越 _直経のみ" sheetId="4" r:id="rId4"/>
    <sheet name="記入例・翌期繰越_未使用有" sheetId="5" r:id="rId5"/>
    <sheet name="記入例 _翌期繰越_自己充当有" sheetId="6" r:id="rId6"/>
  </sheets>
  <definedNames>
    <definedName name="_xlnm.Print_Area" localSheetId="2">記入例!$A$1:$DQ$25</definedName>
    <definedName name="_xlnm.Print_Area" localSheetId="5">'記入例 _翌期繰越_自己充当有'!$A$1:$M$25</definedName>
    <definedName name="_xlnm.Print_Area" localSheetId="3">'記入例・翌期繰越 _直経のみ'!$A$1:$M$25</definedName>
    <definedName name="_xlnm.Print_Area" localSheetId="4">記入例・翌期繰越_未使用有!$A$1:$M$25</definedName>
    <definedName name="_xlnm.Print_Area" localSheetId="0">'報告様式１別紙イ '!$A$1:$DQ$23</definedName>
    <definedName name="_xlnm.Print_Titles" localSheetId="2">記入例!$B:$D,記入例!$2:$4</definedName>
    <definedName name="_xlnm.Print_Titles" localSheetId="5">'記入例 _翌期繰越_自己充当有'!$B:$D,'記入例 _翌期繰越_自己充当有'!$2:$4</definedName>
    <definedName name="_xlnm.Print_Titles" localSheetId="3">'記入例・翌期繰越 _直経のみ'!$B:$D,'記入例・翌期繰越 _直経のみ'!$2:$4</definedName>
    <definedName name="_xlnm.Print_Titles" localSheetId="4">記入例・翌期繰越_未使用有!$B:$D,記入例・翌期繰越_未使用有!$2:$4</definedName>
    <definedName name="_xlnm.Print_Titles" localSheetId="0">'報告様式１別紙イ '!$B:$D,'報告様式１別紙イ '!$2:$4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Q17" i="2" l="1"/>
  <c r="DN17" i="2"/>
  <c r="DK17" i="2"/>
  <c r="DH17" i="2"/>
  <c r="DE17" i="2"/>
  <c r="DB17" i="2"/>
  <c r="CY17" i="2"/>
  <c r="CV17" i="2"/>
  <c r="CS17" i="2"/>
  <c r="CP17" i="2"/>
  <c r="CM17" i="2"/>
  <c r="CJ17" i="2"/>
  <c r="CG17" i="2"/>
  <c r="CD17" i="2"/>
  <c r="CA17" i="2"/>
  <c r="BX17" i="2"/>
  <c r="BU17" i="2"/>
  <c r="BR17" i="2"/>
  <c r="BO17" i="2"/>
  <c r="BL17" i="2"/>
  <c r="BI17" i="2"/>
  <c r="BF17" i="2"/>
  <c r="BC17" i="2"/>
  <c r="AZ17" i="2"/>
  <c r="AW17" i="2"/>
  <c r="AT17" i="2"/>
  <c r="AQ17" i="2"/>
  <c r="AN17" i="2"/>
  <c r="AK17" i="2"/>
  <c r="AH17" i="2"/>
  <c r="AE17" i="2"/>
  <c r="AB17" i="2"/>
  <c r="Y17" i="2"/>
  <c r="V17" i="2"/>
  <c r="S17" i="2"/>
  <c r="P17" i="2"/>
  <c r="DQ16" i="2"/>
  <c r="DN16" i="2"/>
  <c r="DK16" i="2"/>
  <c r="DH16" i="2"/>
  <c r="DE16" i="2"/>
  <c r="DB16" i="2"/>
  <c r="CY16" i="2"/>
  <c r="CV16" i="2"/>
  <c r="CS16" i="2"/>
  <c r="CP16" i="2"/>
  <c r="CM16" i="2"/>
  <c r="CJ16" i="2"/>
  <c r="CG16" i="2"/>
  <c r="CD16" i="2"/>
  <c r="CA16" i="2"/>
  <c r="BX16" i="2"/>
  <c r="BU16" i="2"/>
  <c r="BR16" i="2"/>
  <c r="BO16" i="2"/>
  <c r="BL16" i="2"/>
  <c r="BI16" i="2"/>
  <c r="BF16" i="2"/>
  <c r="BC16" i="2"/>
  <c r="AZ16" i="2"/>
  <c r="AW16" i="2"/>
  <c r="AT16" i="2"/>
  <c r="AQ16" i="2"/>
  <c r="AN16" i="2"/>
  <c r="AK16" i="2"/>
  <c r="AH16" i="2"/>
  <c r="AE16" i="2"/>
  <c r="AB16" i="2"/>
  <c r="Y16" i="2"/>
  <c r="V16" i="2"/>
  <c r="S16" i="2"/>
  <c r="P16" i="2"/>
  <c r="J17" i="2"/>
  <c r="J16" i="2"/>
  <c r="DQ17" i="6"/>
  <c r="DN17" i="6"/>
  <c r="DK17" i="6"/>
  <c r="DH17" i="6"/>
  <c r="DE17" i="6"/>
  <c r="DB17" i="6"/>
  <c r="CY17" i="6"/>
  <c r="CV17" i="6"/>
  <c r="CS17" i="6"/>
  <c r="CP17" i="6"/>
  <c r="CM17" i="6"/>
  <c r="CJ17" i="6"/>
  <c r="CG17" i="6"/>
  <c r="CD17" i="6"/>
  <c r="CA17" i="6"/>
  <c r="BX17" i="6"/>
  <c r="BU17" i="6"/>
  <c r="BR17" i="6"/>
  <c r="BO17" i="6"/>
  <c r="BL17" i="6"/>
  <c r="BI17" i="6"/>
  <c r="BF17" i="6"/>
  <c r="BC17" i="6"/>
  <c r="AZ17" i="6"/>
  <c r="AW17" i="6"/>
  <c r="AT17" i="6"/>
  <c r="AQ17" i="6"/>
  <c r="AN17" i="6"/>
  <c r="AK17" i="6"/>
  <c r="AH17" i="6"/>
  <c r="AE17" i="6"/>
  <c r="AB17" i="6"/>
  <c r="Y17" i="6"/>
  <c r="V17" i="6"/>
  <c r="S17" i="6"/>
  <c r="DQ16" i="6"/>
  <c r="DN16" i="6"/>
  <c r="DK16" i="6"/>
  <c r="DH16" i="6"/>
  <c r="DE16" i="6"/>
  <c r="DB16" i="6"/>
  <c r="CY16" i="6"/>
  <c r="CV16" i="6"/>
  <c r="CS16" i="6"/>
  <c r="CP16" i="6"/>
  <c r="CM16" i="6"/>
  <c r="CJ16" i="6"/>
  <c r="CG16" i="6"/>
  <c r="CD16" i="6"/>
  <c r="CA16" i="6"/>
  <c r="BX16" i="6"/>
  <c r="BU16" i="6"/>
  <c r="BR16" i="6"/>
  <c r="BO16" i="6"/>
  <c r="BL16" i="6"/>
  <c r="BI16" i="6"/>
  <c r="BF16" i="6"/>
  <c r="BC16" i="6"/>
  <c r="AZ16" i="6"/>
  <c r="AW16" i="6"/>
  <c r="AT16" i="6"/>
  <c r="AQ16" i="6"/>
  <c r="AN16" i="6"/>
  <c r="AK16" i="6"/>
  <c r="AH16" i="6"/>
  <c r="AE16" i="6"/>
  <c r="AB16" i="6"/>
  <c r="Y16" i="6"/>
  <c r="V16" i="6"/>
  <c r="S16" i="6"/>
  <c r="P17" i="6"/>
  <c r="P16" i="6"/>
  <c r="J17" i="4"/>
  <c r="J16" i="4"/>
  <c r="J17" i="5"/>
  <c r="J16" i="5"/>
  <c r="J17" i="6"/>
  <c r="P16" i="1"/>
  <c r="P17" i="1"/>
  <c r="S16" i="1"/>
  <c r="S17" i="1"/>
  <c r="V16" i="1"/>
  <c r="V17" i="1"/>
  <c r="Y16" i="1"/>
  <c r="Y17" i="1"/>
  <c r="J16" i="6"/>
  <c r="K19" i="2" l="1"/>
  <c r="K18" i="2"/>
  <c r="P14" i="2" l="1"/>
  <c r="I14" i="6" l="1"/>
  <c r="J14" i="6" s="1"/>
  <c r="DO20" i="6"/>
  <c r="DL20" i="6"/>
  <c r="DI20" i="6"/>
  <c r="DF20" i="6"/>
  <c r="DC20" i="6"/>
  <c r="CZ20" i="6"/>
  <c r="CW20" i="6"/>
  <c r="CT20" i="6"/>
  <c r="CQ20" i="6"/>
  <c r="CN20" i="6"/>
  <c r="CK20" i="6"/>
  <c r="CH20" i="6"/>
  <c r="CE20" i="6"/>
  <c r="CB20" i="6"/>
  <c r="BY20" i="6"/>
  <c r="BV20" i="6"/>
  <c r="BS20" i="6"/>
  <c r="BP20" i="6"/>
  <c r="BM20" i="6"/>
  <c r="BJ20" i="6"/>
  <c r="BG20" i="6"/>
  <c r="BD20" i="6"/>
  <c r="BA20" i="6"/>
  <c r="AX20" i="6"/>
  <c r="AU20" i="6"/>
  <c r="AR20" i="6"/>
  <c r="AO20" i="6"/>
  <c r="AL20" i="6"/>
  <c r="AI20" i="6"/>
  <c r="AF20" i="6"/>
  <c r="AC20" i="6"/>
  <c r="Z20" i="6"/>
  <c r="W20" i="6"/>
  <c r="T20" i="6"/>
  <c r="Q20" i="6"/>
  <c r="N20" i="6"/>
  <c r="H20" i="6"/>
  <c r="K19" i="6"/>
  <c r="E19" i="6" s="1"/>
  <c r="K18" i="6"/>
  <c r="E18" i="6" s="1"/>
  <c r="DQ14" i="6"/>
  <c r="DN14" i="6"/>
  <c r="DK14" i="6"/>
  <c r="DH14" i="6"/>
  <c r="DE14" i="6"/>
  <c r="DB14" i="6"/>
  <c r="CY14" i="6"/>
  <c r="CV14" i="6"/>
  <c r="CS14" i="6"/>
  <c r="CP14" i="6"/>
  <c r="CM14" i="6"/>
  <c r="CJ14" i="6"/>
  <c r="CG14" i="6"/>
  <c r="CD14" i="6"/>
  <c r="CA14" i="6"/>
  <c r="BX14" i="6"/>
  <c r="BU14" i="6"/>
  <c r="BR14" i="6"/>
  <c r="BO14" i="6"/>
  <c r="BL14" i="6"/>
  <c r="BI14" i="6"/>
  <c r="BF14" i="6"/>
  <c r="BC14" i="6"/>
  <c r="AZ14" i="6"/>
  <c r="AW14" i="6"/>
  <c r="AT14" i="6"/>
  <c r="AQ14" i="6"/>
  <c r="AN14" i="6"/>
  <c r="AK14" i="6"/>
  <c r="AH14" i="6"/>
  <c r="AE14" i="6"/>
  <c r="AB14" i="6"/>
  <c r="M14" i="6" s="1"/>
  <c r="Y14" i="6"/>
  <c r="V14" i="6"/>
  <c r="S14" i="6"/>
  <c r="P14" i="6"/>
  <c r="L14" i="6"/>
  <c r="F14" i="6" s="1"/>
  <c r="K14" i="6"/>
  <c r="E14" i="6" s="1"/>
  <c r="DP13" i="6"/>
  <c r="DP15" i="6" s="1"/>
  <c r="DQ15" i="6" s="1"/>
  <c r="DO13" i="6"/>
  <c r="DO8" i="6" s="1"/>
  <c r="DQ8" i="6" s="1"/>
  <c r="DN13" i="6"/>
  <c r="DM13" i="6"/>
  <c r="DM15" i="6" s="1"/>
  <c r="DN15" i="6" s="1"/>
  <c r="DL13" i="6"/>
  <c r="DJ13" i="6"/>
  <c r="DJ15" i="6" s="1"/>
  <c r="DK15" i="6" s="1"/>
  <c r="DI13" i="6"/>
  <c r="DK13" i="6" s="1"/>
  <c r="DG13" i="6"/>
  <c r="DG8" i="6" s="1"/>
  <c r="DH8" i="6" s="1"/>
  <c r="DF13" i="6"/>
  <c r="DH13" i="6" s="1"/>
  <c r="DD13" i="6"/>
  <c r="DD15" i="6" s="1"/>
  <c r="DE15" i="6" s="1"/>
  <c r="DC13" i="6"/>
  <c r="DE13" i="6" s="1"/>
  <c r="DA13" i="6"/>
  <c r="DA15" i="6" s="1"/>
  <c r="DB15" i="6" s="1"/>
  <c r="CZ13" i="6"/>
  <c r="DB13" i="6" s="1"/>
  <c r="CY13" i="6"/>
  <c r="CX13" i="6"/>
  <c r="CX15" i="6" s="1"/>
  <c r="CY15" i="6" s="1"/>
  <c r="CW13" i="6"/>
  <c r="CU13" i="6"/>
  <c r="CV13" i="6" s="1"/>
  <c r="CT13" i="6"/>
  <c r="CR13" i="6"/>
  <c r="CR15" i="6" s="1"/>
  <c r="CS15" i="6" s="1"/>
  <c r="CQ13" i="6"/>
  <c r="CQ8" i="6" s="1"/>
  <c r="CS8" i="6" s="1"/>
  <c r="CP13" i="6"/>
  <c r="CO13" i="6"/>
  <c r="CO15" i="6" s="1"/>
  <c r="CP15" i="6" s="1"/>
  <c r="CN13" i="6"/>
  <c r="CL13" i="6"/>
  <c r="CL15" i="6" s="1"/>
  <c r="CM15" i="6" s="1"/>
  <c r="CK13" i="6"/>
  <c r="CM13" i="6" s="1"/>
  <c r="CI13" i="6"/>
  <c r="CI8" i="6" s="1"/>
  <c r="CJ8" i="6" s="1"/>
  <c r="CH13" i="6"/>
  <c r="CJ13" i="6" s="1"/>
  <c r="CF13" i="6"/>
  <c r="CF15" i="6" s="1"/>
  <c r="CG15" i="6" s="1"/>
  <c r="CE13" i="6"/>
  <c r="CG13" i="6" s="1"/>
  <c r="CC13" i="6"/>
  <c r="CC15" i="6" s="1"/>
  <c r="CD15" i="6" s="1"/>
  <c r="CB13" i="6"/>
  <c r="CD13" i="6" s="1"/>
  <c r="CA13" i="6"/>
  <c r="BZ13" i="6"/>
  <c r="BZ15" i="6" s="1"/>
  <c r="CA15" i="6" s="1"/>
  <c r="BY13" i="6"/>
  <c r="BW13" i="6"/>
  <c r="BW15" i="6" s="1"/>
  <c r="BX15" i="6" s="1"/>
  <c r="BV13" i="6"/>
  <c r="BX13" i="6" s="1"/>
  <c r="BT13" i="6"/>
  <c r="BT15" i="6" s="1"/>
  <c r="BU15" i="6" s="1"/>
  <c r="BS13" i="6"/>
  <c r="BS8" i="6" s="1"/>
  <c r="BU8" i="6" s="1"/>
  <c r="BR13" i="6"/>
  <c r="BQ13" i="6"/>
  <c r="BQ15" i="6" s="1"/>
  <c r="BR15" i="6" s="1"/>
  <c r="BP13" i="6"/>
  <c r="BN13" i="6"/>
  <c r="BN15" i="6" s="1"/>
  <c r="BO15" i="6" s="1"/>
  <c r="BM13" i="6"/>
  <c r="BO13" i="6" s="1"/>
  <c r="BK13" i="6"/>
  <c r="BK8" i="6" s="1"/>
  <c r="BL8" i="6" s="1"/>
  <c r="BJ13" i="6"/>
  <c r="BL13" i="6" s="1"/>
  <c r="BH13" i="6"/>
  <c r="BH15" i="6" s="1"/>
  <c r="BI15" i="6" s="1"/>
  <c r="BG13" i="6"/>
  <c r="BI13" i="6" s="1"/>
  <c r="BE13" i="6"/>
  <c r="BE15" i="6" s="1"/>
  <c r="BF15" i="6" s="1"/>
  <c r="BD13" i="6"/>
  <c r="BF13" i="6" s="1"/>
  <c r="BC13" i="6"/>
  <c r="BB13" i="6"/>
  <c r="BB15" i="6" s="1"/>
  <c r="BC15" i="6" s="1"/>
  <c r="BA13" i="6"/>
  <c r="AY13" i="6"/>
  <c r="AZ13" i="6" s="1"/>
  <c r="AX13" i="6"/>
  <c r="AV13" i="6"/>
  <c r="AV15" i="6" s="1"/>
  <c r="AW15" i="6" s="1"/>
  <c r="AU13" i="6"/>
  <c r="AU8" i="6" s="1"/>
  <c r="AW8" i="6" s="1"/>
  <c r="AT13" i="6"/>
  <c r="AS13" i="6"/>
  <c r="AS15" i="6" s="1"/>
  <c r="AT15" i="6" s="1"/>
  <c r="AR13" i="6"/>
  <c r="AP13" i="6"/>
  <c r="AP15" i="6" s="1"/>
  <c r="AQ15" i="6" s="1"/>
  <c r="AO13" i="6"/>
  <c r="AQ13" i="6" s="1"/>
  <c r="AM13" i="6"/>
  <c r="AM8" i="6" s="1"/>
  <c r="AN8" i="6" s="1"/>
  <c r="AL13" i="6"/>
  <c r="AN13" i="6" s="1"/>
  <c r="AJ13" i="6"/>
  <c r="AJ15" i="6" s="1"/>
  <c r="AK15" i="6" s="1"/>
  <c r="AI13" i="6"/>
  <c r="AK13" i="6" s="1"/>
  <c r="AG13" i="6"/>
  <c r="AG15" i="6" s="1"/>
  <c r="AH15" i="6" s="1"/>
  <c r="AF13" i="6"/>
  <c r="AH13" i="6" s="1"/>
  <c r="AE13" i="6"/>
  <c r="AD13" i="6"/>
  <c r="AD15" i="6" s="1"/>
  <c r="AE15" i="6" s="1"/>
  <c r="AC13" i="6"/>
  <c r="AA13" i="6"/>
  <c r="AB13" i="6" s="1"/>
  <c r="Z13" i="6"/>
  <c r="X13" i="6"/>
  <c r="X15" i="6" s="1"/>
  <c r="Y15" i="6" s="1"/>
  <c r="W13" i="6"/>
  <c r="K13" i="6" s="1"/>
  <c r="E13" i="6" s="1"/>
  <c r="V13" i="6"/>
  <c r="U13" i="6"/>
  <c r="U15" i="6" s="1"/>
  <c r="V15" i="6" s="1"/>
  <c r="T13" i="6"/>
  <c r="R13" i="6"/>
  <c r="R15" i="6" s="1"/>
  <c r="S15" i="6" s="1"/>
  <c r="Q13" i="6"/>
  <c r="S13" i="6" s="1"/>
  <c r="O13" i="6"/>
  <c r="L13" i="6" s="1"/>
  <c r="N13" i="6"/>
  <c r="P13" i="6" s="1"/>
  <c r="I13" i="6"/>
  <c r="I15" i="6" s="1"/>
  <c r="J15" i="6" s="1"/>
  <c r="H13" i="6"/>
  <c r="DQ12" i="6"/>
  <c r="DN12" i="6"/>
  <c r="DK12" i="6"/>
  <c r="DH12" i="6"/>
  <c r="DE12" i="6"/>
  <c r="DB12" i="6"/>
  <c r="CY12" i="6"/>
  <c r="CV12" i="6"/>
  <c r="CS12" i="6"/>
  <c r="CP12" i="6"/>
  <c r="CM12" i="6"/>
  <c r="CJ12" i="6"/>
  <c r="CG12" i="6"/>
  <c r="CD12" i="6"/>
  <c r="CA12" i="6"/>
  <c r="BX12" i="6"/>
  <c r="BU12" i="6"/>
  <c r="BR12" i="6"/>
  <c r="BO12" i="6"/>
  <c r="BL12" i="6"/>
  <c r="BI12" i="6"/>
  <c r="BF12" i="6"/>
  <c r="BC12" i="6"/>
  <c r="AZ12" i="6"/>
  <c r="AW12" i="6"/>
  <c r="AT12" i="6"/>
  <c r="AQ12" i="6"/>
  <c r="AN12" i="6"/>
  <c r="AK12" i="6"/>
  <c r="AH12" i="6"/>
  <c r="AE12" i="6"/>
  <c r="AB12" i="6"/>
  <c r="Y12" i="6"/>
  <c r="V12" i="6"/>
  <c r="S12" i="6"/>
  <c r="P12" i="6"/>
  <c r="M12" i="6" s="1"/>
  <c r="L12" i="6"/>
  <c r="F12" i="6" s="1"/>
  <c r="K12" i="6"/>
  <c r="E12" i="6" s="1"/>
  <c r="J12" i="6"/>
  <c r="G12" i="6" s="1"/>
  <c r="DQ11" i="6"/>
  <c r="DN11" i="6"/>
  <c r="DK11" i="6"/>
  <c r="DH11" i="6"/>
  <c r="DE11" i="6"/>
  <c r="DB11" i="6"/>
  <c r="CY11" i="6"/>
  <c r="CV11" i="6"/>
  <c r="CS11" i="6"/>
  <c r="CP11" i="6"/>
  <c r="CM11" i="6"/>
  <c r="CJ11" i="6"/>
  <c r="CG11" i="6"/>
  <c r="CD11" i="6"/>
  <c r="CA11" i="6"/>
  <c r="BX11" i="6"/>
  <c r="BU11" i="6"/>
  <c r="BR11" i="6"/>
  <c r="BO11" i="6"/>
  <c r="BL11" i="6"/>
  <c r="BI11" i="6"/>
  <c r="BF11" i="6"/>
  <c r="BC11" i="6"/>
  <c r="AZ11" i="6"/>
  <c r="AW11" i="6"/>
  <c r="AT11" i="6"/>
  <c r="AQ11" i="6"/>
  <c r="AN11" i="6"/>
  <c r="AK11" i="6"/>
  <c r="AH11" i="6"/>
  <c r="AE11" i="6"/>
  <c r="AB11" i="6"/>
  <c r="Y11" i="6"/>
  <c r="V11" i="6"/>
  <c r="S11" i="6"/>
  <c r="P11" i="6"/>
  <c r="M11" i="6" s="1"/>
  <c r="G11" i="6" s="1"/>
  <c r="L11" i="6"/>
  <c r="F11" i="6" s="1"/>
  <c r="K11" i="6"/>
  <c r="J11" i="6"/>
  <c r="E11" i="6"/>
  <c r="DQ10" i="6"/>
  <c r="DN10" i="6"/>
  <c r="DK10" i="6"/>
  <c r="DH10" i="6"/>
  <c r="DE10" i="6"/>
  <c r="DB10" i="6"/>
  <c r="CY10" i="6"/>
  <c r="CV10" i="6"/>
  <c r="CS10" i="6"/>
  <c r="CP10" i="6"/>
  <c r="CM10" i="6"/>
  <c r="CJ10" i="6"/>
  <c r="CG10" i="6"/>
  <c r="CD10" i="6"/>
  <c r="CA10" i="6"/>
  <c r="BX10" i="6"/>
  <c r="BU10" i="6"/>
  <c r="BR10" i="6"/>
  <c r="BO10" i="6"/>
  <c r="BL10" i="6"/>
  <c r="BI10" i="6"/>
  <c r="BF10" i="6"/>
  <c r="BC10" i="6"/>
  <c r="AZ10" i="6"/>
  <c r="AW10" i="6"/>
  <c r="AT10" i="6"/>
  <c r="AQ10" i="6"/>
  <c r="AN10" i="6"/>
  <c r="AK10" i="6"/>
  <c r="AH10" i="6"/>
  <c r="AE10" i="6"/>
  <c r="AB10" i="6"/>
  <c r="Y10" i="6"/>
  <c r="V10" i="6"/>
  <c r="S10" i="6"/>
  <c r="P10" i="6"/>
  <c r="M10" i="6" s="1"/>
  <c r="L10" i="6"/>
  <c r="F10" i="6" s="1"/>
  <c r="K10" i="6"/>
  <c r="J10" i="6"/>
  <c r="E10" i="6"/>
  <c r="DQ9" i="6"/>
  <c r="DN9" i="6"/>
  <c r="DK9" i="6"/>
  <c r="DH9" i="6"/>
  <c r="DE9" i="6"/>
  <c r="DB9" i="6"/>
  <c r="CY9" i="6"/>
  <c r="CV9" i="6"/>
  <c r="CS9" i="6"/>
  <c r="CP9" i="6"/>
  <c r="CM9" i="6"/>
  <c r="CJ9" i="6"/>
  <c r="CG9" i="6"/>
  <c r="CD9" i="6"/>
  <c r="CA9" i="6"/>
  <c r="BX9" i="6"/>
  <c r="BU9" i="6"/>
  <c r="BR9" i="6"/>
  <c r="BO9" i="6"/>
  <c r="BL9" i="6"/>
  <c r="BI9" i="6"/>
  <c r="BF9" i="6"/>
  <c r="BC9" i="6"/>
  <c r="AZ9" i="6"/>
  <c r="AW9" i="6"/>
  <c r="AT9" i="6"/>
  <c r="AQ9" i="6"/>
  <c r="AN9" i="6"/>
  <c r="AK9" i="6"/>
  <c r="AH9" i="6"/>
  <c r="AE9" i="6"/>
  <c r="AB9" i="6"/>
  <c r="Y9" i="6"/>
  <c r="V9" i="6"/>
  <c r="S9" i="6"/>
  <c r="P9" i="6"/>
  <c r="M9" i="6"/>
  <c r="L9" i="6"/>
  <c r="F9" i="6" s="1"/>
  <c r="K9" i="6"/>
  <c r="E9" i="6" s="1"/>
  <c r="J9" i="6"/>
  <c r="DP8" i="6"/>
  <c r="DM8" i="6"/>
  <c r="DL8" i="6"/>
  <c r="DN8" i="6" s="1"/>
  <c r="DJ8" i="6"/>
  <c r="DI8" i="6"/>
  <c r="DK8" i="6" s="1"/>
  <c r="DF8" i="6"/>
  <c r="DD8" i="6"/>
  <c r="DE8" i="6" s="1"/>
  <c r="DC8" i="6"/>
  <c r="DA8" i="6"/>
  <c r="CZ8" i="6"/>
  <c r="DB8" i="6" s="1"/>
  <c r="CY8" i="6"/>
  <c r="CX8" i="6"/>
  <c r="CW8" i="6"/>
  <c r="CV8" i="6"/>
  <c r="CU8" i="6"/>
  <c r="CT8" i="6"/>
  <c r="CR8" i="6"/>
  <c r="CO8" i="6"/>
  <c r="CN8" i="6"/>
  <c r="CP8" i="6" s="1"/>
  <c r="CL8" i="6"/>
  <c r="CK8" i="6"/>
  <c r="CM8" i="6" s="1"/>
  <c r="CH8" i="6"/>
  <c r="CF8" i="6"/>
  <c r="CG8" i="6" s="1"/>
  <c r="CE8" i="6"/>
  <c r="CC8" i="6"/>
  <c r="CB8" i="6"/>
  <c r="CD8" i="6" s="1"/>
  <c r="CA8" i="6"/>
  <c r="BZ8" i="6"/>
  <c r="BY8" i="6"/>
  <c r="BX8" i="6"/>
  <c r="BW8" i="6"/>
  <c r="BV8" i="6"/>
  <c r="BT8" i="6"/>
  <c r="BQ8" i="6"/>
  <c r="BP8" i="6"/>
  <c r="BR8" i="6" s="1"/>
  <c r="BN8" i="6"/>
  <c r="BM8" i="6"/>
  <c r="BO8" i="6" s="1"/>
  <c r="BJ8" i="6"/>
  <c r="BH8" i="6"/>
  <c r="BI8" i="6" s="1"/>
  <c r="BG8" i="6"/>
  <c r="BE8" i="6"/>
  <c r="BD8" i="6"/>
  <c r="BF8" i="6" s="1"/>
  <c r="BC8" i="6"/>
  <c r="BB8" i="6"/>
  <c r="BA8" i="6"/>
  <c r="AZ8" i="6"/>
  <c r="AY8" i="6"/>
  <c r="AX8" i="6"/>
  <c r="AV8" i="6"/>
  <c r="AS8" i="6"/>
  <c r="AR8" i="6"/>
  <c r="AT8" i="6" s="1"/>
  <c r="AP8" i="6"/>
  <c r="AO8" i="6"/>
  <c r="AQ8" i="6" s="1"/>
  <c r="AL8" i="6"/>
  <c r="AJ8" i="6"/>
  <c r="AK8" i="6" s="1"/>
  <c r="AI8" i="6"/>
  <c r="AH8" i="6"/>
  <c r="AD8" i="6"/>
  <c r="AC8" i="6"/>
  <c r="AE8" i="6" s="1"/>
  <c r="AA8" i="6"/>
  <c r="Z8" i="6"/>
  <c r="AB8" i="6" s="1"/>
  <c r="X8" i="6"/>
  <c r="V8" i="6"/>
  <c r="U8" i="6"/>
  <c r="T8" i="6"/>
  <c r="R8" i="6"/>
  <c r="S8" i="6" s="1"/>
  <c r="Q8" i="6"/>
  <c r="N8" i="6"/>
  <c r="I8" i="6"/>
  <c r="J8" i="6" s="1"/>
  <c r="H8" i="6"/>
  <c r="I14" i="5"/>
  <c r="I8" i="5" s="1"/>
  <c r="DO20" i="5"/>
  <c r="DL20" i="5"/>
  <c r="DI20" i="5"/>
  <c r="DF20" i="5"/>
  <c r="DC20" i="5"/>
  <c r="CZ20" i="5"/>
  <c r="CW20" i="5"/>
  <c r="CT20" i="5"/>
  <c r="CQ20" i="5"/>
  <c r="CN20" i="5"/>
  <c r="CK20" i="5"/>
  <c r="CH20" i="5"/>
  <c r="CE20" i="5"/>
  <c r="CB20" i="5"/>
  <c r="BY20" i="5"/>
  <c r="BV20" i="5"/>
  <c r="BS20" i="5"/>
  <c r="BP20" i="5"/>
  <c r="BM20" i="5"/>
  <c r="BJ20" i="5"/>
  <c r="BG20" i="5"/>
  <c r="BD20" i="5"/>
  <c r="BA20" i="5"/>
  <c r="AX20" i="5"/>
  <c r="AU20" i="5"/>
  <c r="AR20" i="5"/>
  <c r="AO20" i="5"/>
  <c r="AL20" i="5"/>
  <c r="AI20" i="5"/>
  <c r="AF20" i="5"/>
  <c r="AC20" i="5"/>
  <c r="Z20" i="5"/>
  <c r="W20" i="5"/>
  <c r="T20" i="5"/>
  <c r="Q20" i="5"/>
  <c r="N20" i="5"/>
  <c r="H20" i="5"/>
  <c r="K19" i="5"/>
  <c r="E19" i="5"/>
  <c r="K18" i="5"/>
  <c r="E18" i="5" s="1"/>
  <c r="E20" i="5" s="1"/>
  <c r="AH17" i="5"/>
  <c r="DE15" i="5"/>
  <c r="DD15" i="5"/>
  <c r="CU15" i="5"/>
  <c r="CV15" i="5" s="1"/>
  <c r="CG15" i="5"/>
  <c r="CF15" i="5"/>
  <c r="BW15" i="5"/>
  <c r="BX15" i="5" s="1"/>
  <c r="BI15" i="5"/>
  <c r="BH15" i="5"/>
  <c r="AY15" i="5"/>
  <c r="AZ15" i="5" s="1"/>
  <c r="AK15" i="5"/>
  <c r="AJ15" i="5"/>
  <c r="AA15" i="5"/>
  <c r="AB15" i="5" s="1"/>
  <c r="J15" i="5"/>
  <c r="I15" i="5"/>
  <c r="DQ14" i="5"/>
  <c r="DN14" i="5"/>
  <c r="DK14" i="5"/>
  <c r="DH14" i="5"/>
  <c r="DE14" i="5"/>
  <c r="DB14" i="5"/>
  <c r="CY14" i="5"/>
  <c r="CV14" i="5"/>
  <c r="CS14" i="5"/>
  <c r="CP14" i="5"/>
  <c r="CM14" i="5"/>
  <c r="CJ14" i="5"/>
  <c r="CG14" i="5"/>
  <c r="CD14" i="5"/>
  <c r="CA14" i="5"/>
  <c r="BX14" i="5"/>
  <c r="BU14" i="5"/>
  <c r="BR14" i="5"/>
  <c r="BO14" i="5"/>
  <c r="BL14" i="5"/>
  <c r="BI14" i="5"/>
  <c r="BF14" i="5"/>
  <c r="BC14" i="5"/>
  <c r="AZ14" i="5"/>
  <c r="AW14" i="5"/>
  <c r="AT14" i="5"/>
  <c r="AQ14" i="5"/>
  <c r="AN14" i="5"/>
  <c r="AK14" i="5"/>
  <c r="AH14" i="5"/>
  <c r="AE14" i="5"/>
  <c r="AB14" i="5"/>
  <c r="Y14" i="5"/>
  <c r="V14" i="5"/>
  <c r="S14" i="5"/>
  <c r="P14" i="5"/>
  <c r="M14" i="5" s="1"/>
  <c r="L14" i="5"/>
  <c r="K14" i="5"/>
  <c r="E14" i="5" s="1"/>
  <c r="J14" i="5"/>
  <c r="DP13" i="5"/>
  <c r="DP15" i="5" s="1"/>
  <c r="DQ15" i="5" s="1"/>
  <c r="DO13" i="5"/>
  <c r="DQ13" i="5" s="1"/>
  <c r="DN13" i="5"/>
  <c r="DM13" i="5"/>
  <c r="DM15" i="5" s="1"/>
  <c r="DN15" i="5" s="1"/>
  <c r="DL13" i="5"/>
  <c r="DJ13" i="5"/>
  <c r="DJ15" i="5" s="1"/>
  <c r="DK15" i="5" s="1"/>
  <c r="DI13" i="5"/>
  <c r="DK13" i="5" s="1"/>
  <c r="DG13" i="5"/>
  <c r="DH13" i="5" s="1"/>
  <c r="DF13" i="5"/>
  <c r="DE13" i="5"/>
  <c r="DD13" i="5"/>
  <c r="DC13" i="5"/>
  <c r="DA13" i="5"/>
  <c r="DA15" i="5" s="1"/>
  <c r="DB15" i="5" s="1"/>
  <c r="CZ13" i="5"/>
  <c r="DB13" i="5" s="1"/>
  <c r="CY13" i="5"/>
  <c r="CX13" i="5"/>
  <c r="CX15" i="5" s="1"/>
  <c r="CY15" i="5" s="1"/>
  <c r="CW13" i="5"/>
  <c r="CW8" i="5" s="1"/>
  <c r="CY8" i="5" s="1"/>
  <c r="CU13" i="5"/>
  <c r="CT13" i="5"/>
  <c r="CV13" i="5" s="1"/>
  <c r="CR13" i="5"/>
  <c r="CR15" i="5" s="1"/>
  <c r="CS15" i="5" s="1"/>
  <c r="CQ13" i="5"/>
  <c r="CS13" i="5" s="1"/>
  <c r="CP13" i="5"/>
  <c r="CO13" i="5"/>
  <c r="CO15" i="5" s="1"/>
  <c r="CP15" i="5" s="1"/>
  <c r="CN13" i="5"/>
  <c r="CL13" i="5"/>
  <c r="CL15" i="5" s="1"/>
  <c r="CM15" i="5" s="1"/>
  <c r="CK13" i="5"/>
  <c r="CM13" i="5" s="1"/>
  <c r="CI13" i="5"/>
  <c r="CI15" i="5" s="1"/>
  <c r="CJ15" i="5" s="1"/>
  <c r="CH13" i="5"/>
  <c r="CJ13" i="5" s="1"/>
  <c r="CG13" i="5"/>
  <c r="CF13" i="5"/>
  <c r="CE13" i="5"/>
  <c r="CC13" i="5"/>
  <c r="CC15" i="5" s="1"/>
  <c r="CD15" i="5" s="1"/>
  <c r="CB13" i="5"/>
  <c r="CD13" i="5" s="1"/>
  <c r="CA13" i="5"/>
  <c r="BZ13" i="5"/>
  <c r="BZ15" i="5" s="1"/>
  <c r="CA15" i="5" s="1"/>
  <c r="BY13" i="5"/>
  <c r="BY8" i="5" s="1"/>
  <c r="CA8" i="5" s="1"/>
  <c r="BW13" i="5"/>
  <c r="BV13" i="5"/>
  <c r="BX13" i="5" s="1"/>
  <c r="BT13" i="5"/>
  <c r="BT15" i="5" s="1"/>
  <c r="BU15" i="5" s="1"/>
  <c r="BS13" i="5"/>
  <c r="BU13" i="5" s="1"/>
  <c r="BR13" i="5"/>
  <c r="BQ13" i="5"/>
  <c r="BQ15" i="5" s="1"/>
  <c r="BR15" i="5" s="1"/>
  <c r="BP13" i="5"/>
  <c r="BN13" i="5"/>
  <c r="BN15" i="5" s="1"/>
  <c r="BO15" i="5" s="1"/>
  <c r="BM13" i="5"/>
  <c r="BO13" i="5" s="1"/>
  <c r="BK13" i="5"/>
  <c r="BK15" i="5" s="1"/>
  <c r="BL15" i="5" s="1"/>
  <c r="BJ13" i="5"/>
  <c r="BL13" i="5" s="1"/>
  <c r="BI13" i="5"/>
  <c r="BH13" i="5"/>
  <c r="BG13" i="5"/>
  <c r="BE13" i="5"/>
  <c r="BE15" i="5" s="1"/>
  <c r="BF15" i="5" s="1"/>
  <c r="BD13" i="5"/>
  <c r="BF13" i="5" s="1"/>
  <c r="BC13" i="5"/>
  <c r="BB13" i="5"/>
  <c r="BB15" i="5" s="1"/>
  <c r="BC15" i="5" s="1"/>
  <c r="BA13" i="5"/>
  <c r="BA8" i="5" s="1"/>
  <c r="BC8" i="5" s="1"/>
  <c r="AY13" i="5"/>
  <c r="AX13" i="5"/>
  <c r="AZ13" i="5" s="1"/>
  <c r="AV13" i="5"/>
  <c r="AV15" i="5" s="1"/>
  <c r="AW15" i="5" s="1"/>
  <c r="AU13" i="5"/>
  <c r="AW13" i="5" s="1"/>
  <c r="AT13" i="5"/>
  <c r="AS13" i="5"/>
  <c r="AS15" i="5" s="1"/>
  <c r="AT15" i="5" s="1"/>
  <c r="AR13" i="5"/>
  <c r="AP13" i="5"/>
  <c r="AP15" i="5" s="1"/>
  <c r="AQ15" i="5" s="1"/>
  <c r="AO13" i="5"/>
  <c r="AQ13" i="5" s="1"/>
  <c r="AM13" i="5"/>
  <c r="AM15" i="5" s="1"/>
  <c r="AN15" i="5" s="1"/>
  <c r="AL13" i="5"/>
  <c r="AN13" i="5" s="1"/>
  <c r="AK13" i="5"/>
  <c r="AJ13" i="5"/>
  <c r="AI13" i="5"/>
  <c r="AG13" i="5"/>
  <c r="AG15" i="5" s="1"/>
  <c r="AH15" i="5" s="1"/>
  <c r="AF13" i="5"/>
  <c r="AH13" i="5" s="1"/>
  <c r="AE13" i="5"/>
  <c r="AD13" i="5"/>
  <c r="AD15" i="5" s="1"/>
  <c r="AE15" i="5" s="1"/>
  <c r="AC13" i="5"/>
  <c r="AA13" i="5"/>
  <c r="Z13" i="5"/>
  <c r="AB13" i="5" s="1"/>
  <c r="X13" i="5"/>
  <c r="X15" i="5" s="1"/>
  <c r="Y15" i="5" s="1"/>
  <c r="W13" i="5"/>
  <c r="Y13" i="5" s="1"/>
  <c r="V13" i="5"/>
  <c r="U13" i="5"/>
  <c r="U15" i="5" s="1"/>
  <c r="V15" i="5" s="1"/>
  <c r="T13" i="5"/>
  <c r="R13" i="5"/>
  <c r="R15" i="5" s="1"/>
  <c r="S15" i="5" s="1"/>
  <c r="Q13" i="5"/>
  <c r="S13" i="5" s="1"/>
  <c r="O13" i="5"/>
  <c r="L13" i="5" s="1"/>
  <c r="F13" i="5" s="1"/>
  <c r="N13" i="5"/>
  <c r="K13" i="5" s="1"/>
  <c r="I13" i="5"/>
  <c r="H13" i="5"/>
  <c r="DQ12" i="5"/>
  <c r="DN12" i="5"/>
  <c r="DK12" i="5"/>
  <c r="DH12" i="5"/>
  <c r="DE12" i="5"/>
  <c r="DB12" i="5"/>
  <c r="CY12" i="5"/>
  <c r="CV12" i="5"/>
  <c r="CS12" i="5"/>
  <c r="CP12" i="5"/>
  <c r="CM12" i="5"/>
  <c r="CJ12" i="5"/>
  <c r="CG12" i="5"/>
  <c r="CD12" i="5"/>
  <c r="CA12" i="5"/>
  <c r="BX12" i="5"/>
  <c r="BU12" i="5"/>
  <c r="BR12" i="5"/>
  <c r="BO12" i="5"/>
  <c r="BL12" i="5"/>
  <c r="BI12" i="5"/>
  <c r="BF12" i="5"/>
  <c r="BC12" i="5"/>
  <c r="AZ12" i="5"/>
  <c r="AW12" i="5"/>
  <c r="AT12" i="5"/>
  <c r="AQ12" i="5"/>
  <c r="AN12" i="5"/>
  <c r="AK12" i="5"/>
  <c r="AH12" i="5"/>
  <c r="AE12" i="5"/>
  <c r="M12" i="5" s="1"/>
  <c r="AB12" i="5"/>
  <c r="Y12" i="5"/>
  <c r="V12" i="5"/>
  <c r="S12" i="5"/>
  <c r="P12" i="5"/>
  <c r="L12" i="5"/>
  <c r="F12" i="5" s="1"/>
  <c r="K12" i="5"/>
  <c r="E12" i="5" s="1"/>
  <c r="J12" i="5"/>
  <c r="G12" i="5" s="1"/>
  <c r="DQ11" i="5"/>
  <c r="DN11" i="5"/>
  <c r="DK11" i="5"/>
  <c r="DH11" i="5"/>
  <c r="DE11" i="5"/>
  <c r="DB11" i="5"/>
  <c r="CY11" i="5"/>
  <c r="CV11" i="5"/>
  <c r="CS11" i="5"/>
  <c r="CP11" i="5"/>
  <c r="CM11" i="5"/>
  <c r="CJ11" i="5"/>
  <c r="CG11" i="5"/>
  <c r="CD11" i="5"/>
  <c r="CA11" i="5"/>
  <c r="BX11" i="5"/>
  <c r="BU11" i="5"/>
  <c r="BR11" i="5"/>
  <c r="BO11" i="5"/>
  <c r="BL11" i="5"/>
  <c r="BI11" i="5"/>
  <c r="BF11" i="5"/>
  <c r="BC11" i="5"/>
  <c r="AZ11" i="5"/>
  <c r="AW11" i="5"/>
  <c r="AT11" i="5"/>
  <c r="AQ11" i="5"/>
  <c r="AN11" i="5"/>
  <c r="AK11" i="5"/>
  <c r="AH11" i="5"/>
  <c r="AE11" i="5"/>
  <c r="AB11" i="5"/>
  <c r="Y11" i="5"/>
  <c r="V11" i="5"/>
  <c r="S11" i="5"/>
  <c r="P11" i="5"/>
  <c r="M11" i="5" s="1"/>
  <c r="L11" i="5"/>
  <c r="K11" i="5"/>
  <c r="J11" i="5"/>
  <c r="G11" i="5" s="1"/>
  <c r="F11" i="5"/>
  <c r="E11" i="5"/>
  <c r="DQ10" i="5"/>
  <c r="DN10" i="5"/>
  <c r="DK10" i="5"/>
  <c r="DH10" i="5"/>
  <c r="DE10" i="5"/>
  <c r="DB10" i="5"/>
  <c r="CY10" i="5"/>
  <c r="CV10" i="5"/>
  <c r="CS10" i="5"/>
  <c r="CP10" i="5"/>
  <c r="CM10" i="5"/>
  <c r="CJ10" i="5"/>
  <c r="CG10" i="5"/>
  <c r="CD10" i="5"/>
  <c r="CA10" i="5"/>
  <c r="BX10" i="5"/>
  <c r="BU10" i="5"/>
  <c r="BR10" i="5"/>
  <c r="BO10" i="5"/>
  <c r="BL10" i="5"/>
  <c r="BI10" i="5"/>
  <c r="BF10" i="5"/>
  <c r="BC10" i="5"/>
  <c r="AZ10" i="5"/>
  <c r="AW10" i="5"/>
  <c r="AT10" i="5"/>
  <c r="AQ10" i="5"/>
  <c r="AN10" i="5"/>
  <c r="AK10" i="5"/>
  <c r="AH10" i="5"/>
  <c r="AE10" i="5"/>
  <c r="AB10" i="5"/>
  <c r="Y10" i="5"/>
  <c r="V10" i="5"/>
  <c r="M10" i="5" s="1"/>
  <c r="S10" i="5"/>
  <c r="P10" i="5"/>
  <c r="L10" i="5"/>
  <c r="K10" i="5"/>
  <c r="E10" i="5" s="1"/>
  <c r="J10" i="5"/>
  <c r="F10" i="5"/>
  <c r="DQ9" i="5"/>
  <c r="DN9" i="5"/>
  <c r="DK9" i="5"/>
  <c r="DH9" i="5"/>
  <c r="DE9" i="5"/>
  <c r="DB9" i="5"/>
  <c r="CY9" i="5"/>
  <c r="CV9" i="5"/>
  <c r="CS9" i="5"/>
  <c r="CP9" i="5"/>
  <c r="CM9" i="5"/>
  <c r="CJ9" i="5"/>
  <c r="CG9" i="5"/>
  <c r="CD9" i="5"/>
  <c r="CA9" i="5"/>
  <c r="BX9" i="5"/>
  <c r="BU9" i="5"/>
  <c r="BR9" i="5"/>
  <c r="BO9" i="5"/>
  <c r="BL9" i="5"/>
  <c r="BI9" i="5"/>
  <c r="BF9" i="5"/>
  <c r="BC9" i="5"/>
  <c r="AZ9" i="5"/>
  <c r="AW9" i="5"/>
  <c r="AT9" i="5"/>
  <c r="AQ9" i="5"/>
  <c r="AN9" i="5"/>
  <c r="AK9" i="5"/>
  <c r="AH9" i="5"/>
  <c r="AE9" i="5"/>
  <c r="AB9" i="5"/>
  <c r="Y9" i="5"/>
  <c r="V9" i="5"/>
  <c r="S9" i="5"/>
  <c r="P9" i="5"/>
  <c r="M9" i="5"/>
  <c r="L9" i="5"/>
  <c r="F9" i="5" s="1"/>
  <c r="K9" i="5"/>
  <c r="E9" i="5" s="1"/>
  <c r="J9" i="5"/>
  <c r="G9" i="5" s="1"/>
  <c r="DP8" i="5"/>
  <c r="DO8" i="5"/>
  <c r="DQ8" i="5" s="1"/>
  <c r="DL8" i="5"/>
  <c r="DI8" i="5"/>
  <c r="DG8" i="5"/>
  <c r="DH8" i="5" s="1"/>
  <c r="DF8" i="5"/>
  <c r="DD8" i="5"/>
  <c r="DC8" i="5"/>
  <c r="DE8" i="5" s="1"/>
  <c r="DA8" i="5"/>
  <c r="CZ8" i="5"/>
  <c r="DB8" i="5" s="1"/>
  <c r="CX8" i="5"/>
  <c r="CU8" i="5"/>
  <c r="CR8" i="5"/>
  <c r="CQ8" i="5"/>
  <c r="CS8" i="5" s="1"/>
  <c r="CN8" i="5"/>
  <c r="CK8" i="5"/>
  <c r="CI8" i="5"/>
  <c r="CJ8" i="5" s="1"/>
  <c r="CH8" i="5"/>
  <c r="CF8" i="5"/>
  <c r="CE8" i="5"/>
  <c r="CG8" i="5" s="1"/>
  <c r="CC8" i="5"/>
  <c r="CB8" i="5"/>
  <c r="CD8" i="5" s="1"/>
  <c r="BZ8" i="5"/>
  <c r="BW8" i="5"/>
  <c r="BT8" i="5"/>
  <c r="BS8" i="5"/>
  <c r="BU8" i="5" s="1"/>
  <c r="BP8" i="5"/>
  <c r="BM8" i="5"/>
  <c r="BK8" i="5"/>
  <c r="BL8" i="5" s="1"/>
  <c r="BJ8" i="5"/>
  <c r="BH8" i="5"/>
  <c r="BG8" i="5"/>
  <c r="BI8" i="5" s="1"/>
  <c r="BE8" i="5"/>
  <c r="BD8" i="5"/>
  <c r="BF8" i="5" s="1"/>
  <c r="BB8" i="5"/>
  <c r="AY8" i="5"/>
  <c r="AV8" i="5"/>
  <c r="AU8" i="5"/>
  <c r="AW8" i="5" s="1"/>
  <c r="AR8" i="5"/>
  <c r="AO8" i="5"/>
  <c r="AM8" i="5"/>
  <c r="AN8" i="5" s="1"/>
  <c r="AL8" i="5"/>
  <c r="AJ8" i="5"/>
  <c r="AI8" i="5"/>
  <c r="AK8" i="5" s="1"/>
  <c r="AH8" i="5"/>
  <c r="AD8" i="5"/>
  <c r="AC8" i="5"/>
  <c r="AE8" i="5" s="1"/>
  <c r="AA8" i="5"/>
  <c r="U8" i="5"/>
  <c r="V8" i="5" s="1"/>
  <c r="T8" i="5"/>
  <c r="Q8" i="5"/>
  <c r="N8" i="5"/>
  <c r="J13" i="6" l="1"/>
  <c r="F13" i="6"/>
  <c r="G9" i="6"/>
  <c r="AC21" i="6"/>
  <c r="AR21" i="6"/>
  <c r="BP21" i="6"/>
  <c r="CN21" i="6"/>
  <c r="CB21" i="6"/>
  <c r="CH21" i="6"/>
  <c r="DO21" i="6"/>
  <c r="E20" i="6"/>
  <c r="T21" i="6"/>
  <c r="BG21" i="6"/>
  <c r="G10" i="6"/>
  <c r="AU21" i="6"/>
  <c r="DF21" i="6"/>
  <c r="AI21" i="6"/>
  <c r="CE21" i="6"/>
  <c r="DC21" i="6"/>
  <c r="Z21" i="6"/>
  <c r="AO21" i="6"/>
  <c r="BM21" i="6"/>
  <c r="CK21" i="6"/>
  <c r="DI21" i="6"/>
  <c r="G14" i="6"/>
  <c r="AL21" i="6"/>
  <c r="BS21" i="6"/>
  <c r="BA21" i="6"/>
  <c r="DL21" i="6"/>
  <c r="BY21" i="6"/>
  <c r="Q21" i="6"/>
  <c r="BD21" i="6"/>
  <c r="CZ21" i="6"/>
  <c r="BJ21" i="6"/>
  <c r="CQ21" i="6"/>
  <c r="O8" i="6"/>
  <c r="L8" i="6" s="1"/>
  <c r="F8" i="6" s="1"/>
  <c r="W8" i="6"/>
  <c r="Y8" i="6" s="1"/>
  <c r="O15" i="6"/>
  <c r="P15" i="6" s="1"/>
  <c r="AA15" i="6"/>
  <c r="AB15" i="6" s="1"/>
  <c r="AM15" i="6"/>
  <c r="AN15" i="6" s="1"/>
  <c r="AY15" i="6"/>
  <c r="AZ15" i="6" s="1"/>
  <c r="BK15" i="6"/>
  <c r="BL15" i="6" s="1"/>
  <c r="CI15" i="6"/>
  <c r="CJ15" i="6" s="1"/>
  <c r="CU15" i="6"/>
  <c r="CV15" i="6" s="1"/>
  <c r="DG15" i="6"/>
  <c r="DH15" i="6" s="1"/>
  <c r="CW21" i="6"/>
  <c r="AX21" i="6"/>
  <c r="BV21" i="6"/>
  <c r="CT21" i="6"/>
  <c r="P8" i="6"/>
  <c r="Y13" i="6"/>
  <c r="AW13" i="6"/>
  <c r="BU13" i="6"/>
  <c r="M13" i="6" s="1"/>
  <c r="G13" i="6" s="1"/>
  <c r="CS13" i="6"/>
  <c r="DQ13" i="6"/>
  <c r="AF21" i="6"/>
  <c r="K20" i="6"/>
  <c r="F14" i="5"/>
  <c r="BD21" i="5"/>
  <c r="BF16" i="5"/>
  <c r="BF17" i="5"/>
  <c r="BU16" i="5"/>
  <c r="BS21" i="5" s="1"/>
  <c r="BU17" i="5"/>
  <c r="DB16" i="5"/>
  <c r="CZ21" i="5" s="1"/>
  <c r="DB17" i="5"/>
  <c r="DQ16" i="5"/>
  <c r="DO21" i="5" s="1"/>
  <c r="DQ17" i="5"/>
  <c r="CY17" i="5"/>
  <c r="CY16" i="5"/>
  <c r="CW21" i="5" s="1"/>
  <c r="CS16" i="5"/>
  <c r="CQ21" i="5" s="1"/>
  <c r="CS17" i="5"/>
  <c r="BJ21" i="5"/>
  <c r="BL16" i="5"/>
  <c r="BL17" i="5"/>
  <c r="AN16" i="5"/>
  <c r="AL21" i="5" s="1"/>
  <c r="AN17" i="5"/>
  <c r="AW16" i="5"/>
  <c r="AU21" i="5" s="1"/>
  <c r="AW17" i="5"/>
  <c r="AF21" i="5"/>
  <c r="AK16" i="5"/>
  <c r="AK17" i="5"/>
  <c r="AI21" i="5" s="1"/>
  <c r="CG16" i="5"/>
  <c r="CG17" i="5"/>
  <c r="CE21" i="5" s="1"/>
  <c r="V16" i="5"/>
  <c r="T21" i="5" s="1"/>
  <c r="V17" i="5"/>
  <c r="CJ16" i="5"/>
  <c r="CH21" i="5" s="1"/>
  <c r="CJ17" i="5"/>
  <c r="BG21" i="5"/>
  <c r="BI16" i="5"/>
  <c r="BI17" i="5"/>
  <c r="DE16" i="5"/>
  <c r="DC21" i="5" s="1"/>
  <c r="DE17" i="5"/>
  <c r="E13" i="5"/>
  <c r="BC17" i="5"/>
  <c r="BC16" i="5"/>
  <c r="BA21" i="5" s="1"/>
  <c r="G14" i="5"/>
  <c r="AE17" i="5"/>
  <c r="AE16" i="5"/>
  <c r="AC21" i="5" s="1"/>
  <c r="G10" i="5"/>
  <c r="CB21" i="5"/>
  <c r="CD16" i="5"/>
  <c r="CD17" i="5"/>
  <c r="DH16" i="5"/>
  <c r="DF21" i="5" s="1"/>
  <c r="DH17" i="5"/>
  <c r="CA17" i="5"/>
  <c r="CA16" i="5"/>
  <c r="BY21" i="5" s="1"/>
  <c r="O15" i="5"/>
  <c r="P15" i="5" s="1"/>
  <c r="DG15" i="5"/>
  <c r="DH15" i="5" s="1"/>
  <c r="W8" i="5"/>
  <c r="Y8" i="5" s="1"/>
  <c r="P13" i="5"/>
  <c r="M13" i="5" s="1"/>
  <c r="H8" i="5"/>
  <c r="P8" i="5"/>
  <c r="X8" i="5"/>
  <c r="AP8" i="5"/>
  <c r="AQ8" i="5" s="1"/>
  <c r="AX8" i="5"/>
  <c r="AZ8" i="5" s="1"/>
  <c r="BN8" i="5"/>
  <c r="BO8" i="5" s="1"/>
  <c r="BV8" i="5"/>
  <c r="BX8" i="5" s="1"/>
  <c r="CL8" i="5"/>
  <c r="CM8" i="5" s="1"/>
  <c r="CT8" i="5"/>
  <c r="CV8" i="5" s="1"/>
  <c r="DJ8" i="5"/>
  <c r="DK8" i="5" s="1"/>
  <c r="AH16" i="5"/>
  <c r="O8" i="5"/>
  <c r="J13" i="5"/>
  <c r="R8" i="5"/>
  <c r="S8" i="5" s="1"/>
  <c r="Z8" i="5"/>
  <c r="AB8" i="5" s="1"/>
  <c r="AS8" i="5"/>
  <c r="AT8" i="5" s="1"/>
  <c r="BQ8" i="5"/>
  <c r="BR8" i="5" s="1"/>
  <c r="CO8" i="5"/>
  <c r="CP8" i="5" s="1"/>
  <c r="DM8" i="5"/>
  <c r="DN8" i="5" s="1"/>
  <c r="K20" i="5"/>
  <c r="DP15" i="2"/>
  <c r="DQ15" i="2" s="1"/>
  <c r="DM15" i="2"/>
  <c r="DN15" i="2" s="1"/>
  <c r="DJ15" i="2"/>
  <c r="DK15" i="2" s="1"/>
  <c r="DG15" i="2"/>
  <c r="DH15" i="2" s="1"/>
  <c r="DD15" i="2"/>
  <c r="DE15" i="2" s="1"/>
  <c r="DA15" i="2"/>
  <c r="DB15" i="2" s="1"/>
  <c r="CX15" i="2"/>
  <c r="CY15" i="2" s="1"/>
  <c r="CU15" i="2"/>
  <c r="CV15" i="2" s="1"/>
  <c r="CR15" i="2"/>
  <c r="CS15" i="2" s="1"/>
  <c r="CO15" i="2"/>
  <c r="CP15" i="2" s="1"/>
  <c r="CL15" i="2"/>
  <c r="CM15" i="2" s="1"/>
  <c r="CI15" i="2"/>
  <c r="CJ15" i="2" s="1"/>
  <c r="CF15" i="2"/>
  <c r="CG15" i="2" s="1"/>
  <c r="CC15" i="2"/>
  <c r="CD15" i="2" s="1"/>
  <c r="BZ15" i="2"/>
  <c r="CA15" i="2" s="1"/>
  <c r="BW15" i="2"/>
  <c r="BX15" i="2" s="1"/>
  <c r="BT15" i="2"/>
  <c r="BU15" i="2" s="1"/>
  <c r="BQ15" i="2"/>
  <c r="BR15" i="2" s="1"/>
  <c r="BN15" i="2"/>
  <c r="BO15" i="2" s="1"/>
  <c r="BK15" i="2"/>
  <c r="BL15" i="2" s="1"/>
  <c r="BH15" i="2"/>
  <c r="BI15" i="2" s="1"/>
  <c r="BE15" i="2"/>
  <c r="BF15" i="2" s="1"/>
  <c r="BB15" i="2"/>
  <c r="BC15" i="2" s="1"/>
  <c r="AY15" i="2"/>
  <c r="AZ15" i="2" s="1"/>
  <c r="AV15" i="2"/>
  <c r="AW15" i="2" s="1"/>
  <c r="AS15" i="2"/>
  <c r="AT15" i="2" s="1"/>
  <c r="AP15" i="2"/>
  <c r="AQ15" i="2" s="1"/>
  <c r="AM15" i="2"/>
  <c r="AN15" i="2" s="1"/>
  <c r="AJ15" i="2"/>
  <c r="AK15" i="2" s="1"/>
  <c r="AG15" i="2"/>
  <c r="AH15" i="2" s="1"/>
  <c r="AD15" i="2"/>
  <c r="AE15" i="2" s="1"/>
  <c r="AA15" i="2"/>
  <c r="AB15" i="2" s="1"/>
  <c r="X15" i="2"/>
  <c r="Y15" i="2" s="1"/>
  <c r="U15" i="2"/>
  <c r="V15" i="2" s="1"/>
  <c r="R15" i="2"/>
  <c r="S15" i="2" s="1"/>
  <c r="I15" i="2"/>
  <c r="J15" i="2" s="1"/>
  <c r="I14" i="4"/>
  <c r="DP15" i="4"/>
  <c r="DQ15" i="4" s="1"/>
  <c r="DM15" i="4"/>
  <c r="DN15" i="4" s="1"/>
  <c r="DJ15" i="4"/>
  <c r="DK15" i="4" s="1"/>
  <c r="DG15" i="4"/>
  <c r="DH15" i="4" s="1"/>
  <c r="DD15" i="4"/>
  <c r="DE15" i="4" s="1"/>
  <c r="DA15" i="4"/>
  <c r="DB15" i="4" s="1"/>
  <c r="CX15" i="4"/>
  <c r="CY15" i="4" s="1"/>
  <c r="CU15" i="4"/>
  <c r="CV15" i="4" s="1"/>
  <c r="CR15" i="4"/>
  <c r="CS15" i="4" s="1"/>
  <c r="CO15" i="4"/>
  <c r="CP15" i="4" s="1"/>
  <c r="CL15" i="4"/>
  <c r="CM15" i="4" s="1"/>
  <c r="CI15" i="4"/>
  <c r="CJ15" i="4" s="1"/>
  <c r="CF15" i="4"/>
  <c r="CG15" i="4" s="1"/>
  <c r="CC15" i="4"/>
  <c r="CD15" i="4" s="1"/>
  <c r="BZ15" i="4"/>
  <c r="CA15" i="4" s="1"/>
  <c r="BW15" i="4"/>
  <c r="BX15" i="4" s="1"/>
  <c r="BT15" i="4"/>
  <c r="BU15" i="4" s="1"/>
  <c r="BQ15" i="4"/>
  <c r="BR15" i="4" s="1"/>
  <c r="BN15" i="4"/>
  <c r="BO15" i="4" s="1"/>
  <c r="BK15" i="4"/>
  <c r="BL15" i="4" s="1"/>
  <c r="BH15" i="4"/>
  <c r="BI15" i="4" s="1"/>
  <c r="BE15" i="4"/>
  <c r="BF15" i="4" s="1"/>
  <c r="BB15" i="4"/>
  <c r="BC15" i="4" s="1"/>
  <c r="AY15" i="4"/>
  <c r="AZ15" i="4" s="1"/>
  <c r="AV15" i="4"/>
  <c r="AW15" i="4" s="1"/>
  <c r="AS15" i="4"/>
  <c r="AT15" i="4" s="1"/>
  <c r="AP15" i="4"/>
  <c r="AQ15" i="4" s="1"/>
  <c r="AM15" i="4"/>
  <c r="AN15" i="4" s="1"/>
  <c r="AJ15" i="4"/>
  <c r="AK15" i="4" s="1"/>
  <c r="AG15" i="4"/>
  <c r="AH15" i="4" s="1"/>
  <c r="AD15" i="4"/>
  <c r="AE15" i="4" s="1"/>
  <c r="AA15" i="4"/>
  <c r="AB15" i="4" s="1"/>
  <c r="X15" i="4"/>
  <c r="Y15" i="4" s="1"/>
  <c r="U15" i="4"/>
  <c r="V15" i="4" s="1"/>
  <c r="R15" i="4"/>
  <c r="S15" i="4" s="1"/>
  <c r="O15" i="4"/>
  <c r="P15" i="4" s="1"/>
  <c r="I15" i="4"/>
  <c r="H21" i="6" l="1"/>
  <c r="M8" i="6"/>
  <c r="W21" i="6"/>
  <c r="K8" i="6"/>
  <c r="E8" i="6" s="1"/>
  <c r="AQ16" i="5"/>
  <c r="AO21" i="5" s="1"/>
  <c r="AQ17" i="5"/>
  <c r="CK21" i="5"/>
  <c r="CM16" i="5"/>
  <c r="CM17" i="5"/>
  <c r="Q21" i="5"/>
  <c r="S16" i="5"/>
  <c r="S17" i="5"/>
  <c r="BO16" i="5"/>
  <c r="BM21" i="5" s="1"/>
  <c r="BO17" i="5"/>
  <c r="DK16" i="5"/>
  <c r="DK17" i="5"/>
  <c r="DI21" i="5" s="1"/>
  <c r="G13" i="5"/>
  <c r="AZ16" i="5"/>
  <c r="AZ17" i="5"/>
  <c r="AX21" i="5"/>
  <c r="AR21" i="5"/>
  <c r="AT16" i="5"/>
  <c r="AT17" i="5"/>
  <c r="L8" i="5"/>
  <c r="F8" i="5" s="1"/>
  <c r="DN16" i="5"/>
  <c r="DN17" i="5"/>
  <c r="DL21" i="5" s="1"/>
  <c r="K8" i="5"/>
  <c r="E8" i="5" s="1"/>
  <c r="BP21" i="5"/>
  <c r="BR16" i="5"/>
  <c r="BR17" i="5"/>
  <c r="CV16" i="5"/>
  <c r="CT21" i="5" s="1"/>
  <c r="CV17" i="5"/>
  <c r="J8" i="5"/>
  <c r="CN21" i="5"/>
  <c r="CP16" i="5"/>
  <c r="CP17" i="5"/>
  <c r="M8" i="5"/>
  <c r="P17" i="5"/>
  <c r="P16" i="5"/>
  <c r="AB16" i="5"/>
  <c r="Z21" i="5" s="1"/>
  <c r="AB17" i="5"/>
  <c r="BX16" i="5"/>
  <c r="BX17" i="5"/>
  <c r="BV21" i="5" s="1"/>
  <c r="Y16" i="5"/>
  <c r="W21" i="5" s="1"/>
  <c r="Y17" i="5"/>
  <c r="J15" i="4"/>
  <c r="J14" i="4"/>
  <c r="AB17" i="4"/>
  <c r="AB16" i="4"/>
  <c r="AE17" i="4"/>
  <c r="AE16" i="4"/>
  <c r="AH17" i="4"/>
  <c r="AH16" i="4"/>
  <c r="AQ17" i="4"/>
  <c r="AQ16" i="4"/>
  <c r="DO20" i="4"/>
  <c r="DL20" i="4"/>
  <c r="DI20" i="4"/>
  <c r="DF20" i="4"/>
  <c r="DC20" i="4"/>
  <c r="CZ20" i="4"/>
  <c r="CW20" i="4"/>
  <c r="CT20" i="4"/>
  <c r="CQ20" i="4"/>
  <c r="CN20" i="4"/>
  <c r="CK20" i="4"/>
  <c r="CH20" i="4"/>
  <c r="CE20" i="4"/>
  <c r="CB20" i="4"/>
  <c r="BY20" i="4"/>
  <c r="BV20" i="4"/>
  <c r="BS20" i="4"/>
  <c r="BP20" i="4"/>
  <c r="BM20" i="4"/>
  <c r="BJ20" i="4"/>
  <c r="BG20" i="4"/>
  <c r="BD20" i="4"/>
  <c r="BA20" i="4"/>
  <c r="AX20" i="4"/>
  <c r="AU20" i="4"/>
  <c r="AR20" i="4"/>
  <c r="AO20" i="4"/>
  <c r="AL20" i="4"/>
  <c r="AI20" i="4"/>
  <c r="AF20" i="4"/>
  <c r="AC20" i="4"/>
  <c r="Z20" i="4"/>
  <c r="W20" i="4"/>
  <c r="T20" i="4"/>
  <c r="Q20" i="4"/>
  <c r="N20" i="4"/>
  <c r="H20" i="4"/>
  <c r="K19" i="4"/>
  <c r="E19" i="4" s="1"/>
  <c r="K18" i="4"/>
  <c r="E18" i="4"/>
  <c r="DQ14" i="4"/>
  <c r="DN14" i="4"/>
  <c r="DK14" i="4"/>
  <c r="DH14" i="4"/>
  <c r="DE14" i="4"/>
  <c r="DB14" i="4"/>
  <c r="CY14" i="4"/>
  <c r="CV14" i="4"/>
  <c r="CS14" i="4"/>
  <c r="CP14" i="4"/>
  <c r="CM14" i="4"/>
  <c r="CJ14" i="4"/>
  <c r="CG14" i="4"/>
  <c r="CD14" i="4"/>
  <c r="CA14" i="4"/>
  <c r="BX14" i="4"/>
  <c r="BU14" i="4"/>
  <c r="BR14" i="4"/>
  <c r="BO14" i="4"/>
  <c r="BL14" i="4"/>
  <c r="BI14" i="4"/>
  <c r="BF14" i="4"/>
  <c r="BC14" i="4"/>
  <c r="AZ14" i="4"/>
  <c r="AW14" i="4"/>
  <c r="AT14" i="4"/>
  <c r="AQ14" i="4"/>
  <c r="AN14" i="4"/>
  <c r="AK14" i="4"/>
  <c r="AH14" i="4"/>
  <c r="AE14" i="4"/>
  <c r="AB14" i="4"/>
  <c r="Y14" i="4"/>
  <c r="V14" i="4"/>
  <c r="S14" i="4"/>
  <c r="P14" i="4"/>
  <c r="L14" i="4"/>
  <c r="F14" i="4" s="1"/>
  <c r="K14" i="4"/>
  <c r="E14" i="4" s="1"/>
  <c r="DP13" i="4"/>
  <c r="DO13" i="4"/>
  <c r="DQ13" i="4" s="1"/>
  <c r="DM13" i="4"/>
  <c r="DL13" i="4"/>
  <c r="DN13" i="4" s="1"/>
  <c r="DK13" i="4"/>
  <c r="DJ13" i="4"/>
  <c r="DI13" i="4"/>
  <c r="DG13" i="4"/>
  <c r="DF13" i="4"/>
  <c r="DH13" i="4" s="1"/>
  <c r="DD13" i="4"/>
  <c r="DC13" i="4"/>
  <c r="DE13" i="4" s="1"/>
  <c r="DA13" i="4"/>
  <c r="CZ13" i="4"/>
  <c r="DB13" i="4" s="1"/>
  <c r="CY13" i="4"/>
  <c r="CX13" i="4"/>
  <c r="CW13" i="4"/>
  <c r="CU13" i="4"/>
  <c r="CT13" i="4"/>
  <c r="CV13" i="4" s="1"/>
  <c r="CR13" i="4"/>
  <c r="CQ13" i="4"/>
  <c r="CS13" i="4" s="1"/>
  <c r="CO13" i="4"/>
  <c r="CN13" i="4"/>
  <c r="CP13" i="4" s="1"/>
  <c r="CM13" i="4"/>
  <c r="CL13" i="4"/>
  <c r="CK13" i="4"/>
  <c r="CI13" i="4"/>
  <c r="CH13" i="4"/>
  <c r="CJ13" i="4" s="1"/>
  <c r="CF13" i="4"/>
  <c r="CE13" i="4"/>
  <c r="CG13" i="4" s="1"/>
  <c r="CC13" i="4"/>
  <c r="CB13" i="4"/>
  <c r="CD13" i="4" s="1"/>
  <c r="CA13" i="4"/>
  <c r="BZ13" i="4"/>
  <c r="BY13" i="4"/>
  <c r="BW13" i="4"/>
  <c r="BV13" i="4"/>
  <c r="BX13" i="4" s="1"/>
  <c r="BT13" i="4"/>
  <c r="BS13" i="4"/>
  <c r="BU13" i="4" s="1"/>
  <c r="BQ13" i="4"/>
  <c r="BP13" i="4"/>
  <c r="BR13" i="4" s="1"/>
  <c r="BO13" i="4"/>
  <c r="BN13" i="4"/>
  <c r="BM13" i="4"/>
  <c r="BK13" i="4"/>
  <c r="BJ13" i="4"/>
  <c r="BL13" i="4" s="1"/>
  <c r="BH13" i="4"/>
  <c r="BG13" i="4"/>
  <c r="BI13" i="4" s="1"/>
  <c r="BE13" i="4"/>
  <c r="BD13" i="4"/>
  <c r="BF13" i="4" s="1"/>
  <c r="BC13" i="4"/>
  <c r="BB13" i="4"/>
  <c r="BA13" i="4"/>
  <c r="AY13" i="4"/>
  <c r="AX13" i="4"/>
  <c r="AZ13" i="4" s="1"/>
  <c r="AV13" i="4"/>
  <c r="AU13" i="4"/>
  <c r="AW13" i="4" s="1"/>
  <c r="AS13" i="4"/>
  <c r="AR13" i="4"/>
  <c r="AT13" i="4" s="1"/>
  <c r="AQ13" i="4"/>
  <c r="AP13" i="4"/>
  <c r="AO13" i="4"/>
  <c r="AM13" i="4"/>
  <c r="AL13" i="4"/>
  <c r="AN13" i="4" s="1"/>
  <c r="AJ13" i="4"/>
  <c r="AI13" i="4"/>
  <c r="AK13" i="4" s="1"/>
  <c r="AG13" i="4"/>
  <c r="AF13" i="4"/>
  <c r="AE13" i="4"/>
  <c r="AD13" i="4"/>
  <c r="AC13" i="4"/>
  <c r="AA13" i="4"/>
  <c r="Z13" i="4"/>
  <c r="AB13" i="4" s="1"/>
  <c r="X13" i="4"/>
  <c r="W13" i="4"/>
  <c r="Y13" i="4" s="1"/>
  <c r="U13" i="4"/>
  <c r="T13" i="4"/>
  <c r="R13" i="4"/>
  <c r="Q13" i="4"/>
  <c r="Q8" i="4" s="1"/>
  <c r="O13" i="4"/>
  <c r="N13" i="4"/>
  <c r="I13" i="4"/>
  <c r="H13" i="4"/>
  <c r="DQ12" i="4"/>
  <c r="DN12" i="4"/>
  <c r="DK12" i="4"/>
  <c r="DH12" i="4"/>
  <c r="DE12" i="4"/>
  <c r="DB12" i="4"/>
  <c r="CY12" i="4"/>
  <c r="CV12" i="4"/>
  <c r="CS12" i="4"/>
  <c r="CP12" i="4"/>
  <c r="CM12" i="4"/>
  <c r="CJ12" i="4"/>
  <c r="CG12" i="4"/>
  <c r="CD12" i="4"/>
  <c r="CA12" i="4"/>
  <c r="BX12" i="4"/>
  <c r="BU12" i="4"/>
  <c r="BR12" i="4"/>
  <c r="BO12" i="4"/>
  <c r="BL12" i="4"/>
  <c r="BI12" i="4"/>
  <c r="BF12" i="4"/>
  <c r="BC12" i="4"/>
  <c r="AZ12" i="4"/>
  <c r="AW12" i="4"/>
  <c r="AT12" i="4"/>
  <c r="AQ12" i="4"/>
  <c r="AN12" i="4"/>
  <c r="AK12" i="4"/>
  <c r="AH12" i="4"/>
  <c r="AE12" i="4"/>
  <c r="AB12" i="4"/>
  <c r="Y12" i="4"/>
  <c r="V12" i="4"/>
  <c r="S12" i="4"/>
  <c r="P12" i="4"/>
  <c r="L12" i="4"/>
  <c r="F12" i="4" s="1"/>
  <c r="K12" i="4"/>
  <c r="E12" i="4" s="1"/>
  <c r="J12" i="4"/>
  <c r="DQ11" i="4"/>
  <c r="DN11" i="4"/>
  <c r="DK11" i="4"/>
  <c r="DH11" i="4"/>
  <c r="DE11" i="4"/>
  <c r="DB11" i="4"/>
  <c r="CY11" i="4"/>
  <c r="CV11" i="4"/>
  <c r="CS11" i="4"/>
  <c r="CP11" i="4"/>
  <c r="CM11" i="4"/>
  <c r="CJ11" i="4"/>
  <c r="CG11" i="4"/>
  <c r="CD11" i="4"/>
  <c r="CA11" i="4"/>
  <c r="BX11" i="4"/>
  <c r="BU11" i="4"/>
  <c r="BR11" i="4"/>
  <c r="BO11" i="4"/>
  <c r="BL11" i="4"/>
  <c r="BI11" i="4"/>
  <c r="BF11" i="4"/>
  <c r="BC11" i="4"/>
  <c r="AZ11" i="4"/>
  <c r="AW11" i="4"/>
  <c r="AT11" i="4"/>
  <c r="AQ11" i="4"/>
  <c r="AN11" i="4"/>
  <c r="AK11" i="4"/>
  <c r="AH11" i="4"/>
  <c r="AE11" i="4"/>
  <c r="AB11" i="4"/>
  <c r="Y11" i="4"/>
  <c r="V11" i="4"/>
  <c r="S11" i="4"/>
  <c r="P11" i="4"/>
  <c r="L11" i="4"/>
  <c r="F11" i="4" s="1"/>
  <c r="K11" i="4"/>
  <c r="E11" i="4" s="1"/>
  <c r="J11" i="4"/>
  <c r="DQ10" i="4"/>
  <c r="DN10" i="4"/>
  <c r="DK10" i="4"/>
  <c r="DH10" i="4"/>
  <c r="DE10" i="4"/>
  <c r="DB10" i="4"/>
  <c r="CY10" i="4"/>
  <c r="CV10" i="4"/>
  <c r="CS10" i="4"/>
  <c r="CP10" i="4"/>
  <c r="CM10" i="4"/>
  <c r="CJ10" i="4"/>
  <c r="CG10" i="4"/>
  <c r="CD10" i="4"/>
  <c r="CA10" i="4"/>
  <c r="BX10" i="4"/>
  <c r="BU10" i="4"/>
  <c r="BR10" i="4"/>
  <c r="BO10" i="4"/>
  <c r="BL10" i="4"/>
  <c r="BI10" i="4"/>
  <c r="BF10" i="4"/>
  <c r="BC10" i="4"/>
  <c r="AZ10" i="4"/>
  <c r="AW10" i="4"/>
  <c r="AT10" i="4"/>
  <c r="AQ10" i="4"/>
  <c r="AN10" i="4"/>
  <c r="AK10" i="4"/>
  <c r="AH10" i="4"/>
  <c r="AE10" i="4"/>
  <c r="AB10" i="4"/>
  <c r="Y10" i="4"/>
  <c r="V10" i="4"/>
  <c r="S10" i="4"/>
  <c r="P10" i="4"/>
  <c r="L10" i="4"/>
  <c r="F10" i="4" s="1"/>
  <c r="K10" i="4"/>
  <c r="E10" i="4" s="1"/>
  <c r="J10" i="4"/>
  <c r="DQ9" i="4"/>
  <c r="DN9" i="4"/>
  <c r="DK9" i="4"/>
  <c r="DH9" i="4"/>
  <c r="DE9" i="4"/>
  <c r="DB9" i="4"/>
  <c r="CY9" i="4"/>
  <c r="CV9" i="4"/>
  <c r="CS9" i="4"/>
  <c r="CP9" i="4"/>
  <c r="CM9" i="4"/>
  <c r="CJ9" i="4"/>
  <c r="CG9" i="4"/>
  <c r="CD9" i="4"/>
  <c r="CA9" i="4"/>
  <c r="BX9" i="4"/>
  <c r="BU9" i="4"/>
  <c r="BR9" i="4"/>
  <c r="BO9" i="4"/>
  <c r="BL9" i="4"/>
  <c r="BI9" i="4"/>
  <c r="BF9" i="4"/>
  <c r="BC9" i="4"/>
  <c r="AZ9" i="4"/>
  <c r="AW9" i="4"/>
  <c r="AT9" i="4"/>
  <c r="AQ9" i="4"/>
  <c r="AN9" i="4"/>
  <c r="AK9" i="4"/>
  <c r="AH9" i="4"/>
  <c r="AE9" i="4"/>
  <c r="AB9" i="4"/>
  <c r="Y9" i="4"/>
  <c r="V9" i="4"/>
  <c r="S9" i="4"/>
  <c r="P9" i="4"/>
  <c r="L9" i="4"/>
  <c r="F9" i="4" s="1"/>
  <c r="K9" i="4"/>
  <c r="E9" i="4" s="1"/>
  <c r="J9" i="4"/>
  <c r="DP8" i="4"/>
  <c r="DQ8" i="4" s="1"/>
  <c r="DO8" i="4"/>
  <c r="DM8" i="4"/>
  <c r="DK8" i="4"/>
  <c r="DK17" i="4" s="1"/>
  <c r="DJ8" i="4"/>
  <c r="DI8" i="4"/>
  <c r="DG8" i="4"/>
  <c r="DH8" i="4" s="1"/>
  <c r="DF8" i="4"/>
  <c r="DD8" i="4"/>
  <c r="DE8" i="4" s="1"/>
  <c r="DC8" i="4"/>
  <c r="DA8" i="4"/>
  <c r="CY8" i="4"/>
  <c r="CY16" i="4" s="1"/>
  <c r="CX8" i="4"/>
  <c r="CW8" i="4"/>
  <c r="CU8" i="4"/>
  <c r="CV8" i="4" s="1"/>
  <c r="CT8" i="4"/>
  <c r="CR8" i="4"/>
  <c r="CS8" i="4" s="1"/>
  <c r="CQ8" i="4"/>
  <c r="CO8" i="4"/>
  <c r="CM8" i="4"/>
  <c r="CM16" i="4" s="1"/>
  <c r="CL8" i="4"/>
  <c r="CK8" i="4"/>
  <c r="CI8" i="4"/>
  <c r="CJ8" i="4" s="1"/>
  <c r="CH8" i="4"/>
  <c r="CF8" i="4"/>
  <c r="CG8" i="4" s="1"/>
  <c r="CE8" i="4"/>
  <c r="CC8" i="4"/>
  <c r="BZ8" i="4"/>
  <c r="CA8" i="4" s="1"/>
  <c r="BY8" i="4"/>
  <c r="BW8" i="4"/>
  <c r="BX8" i="4" s="1"/>
  <c r="BV8" i="4"/>
  <c r="BT8" i="4"/>
  <c r="BU8" i="4" s="1"/>
  <c r="BS8" i="4"/>
  <c r="BQ8" i="4"/>
  <c r="BN8" i="4"/>
  <c r="BO8" i="4" s="1"/>
  <c r="BM8" i="4"/>
  <c r="BK8" i="4"/>
  <c r="BL8" i="4" s="1"/>
  <c r="BJ8" i="4"/>
  <c r="BH8" i="4"/>
  <c r="BI8" i="4" s="1"/>
  <c r="BG8" i="4"/>
  <c r="BE8" i="4"/>
  <c r="BB8" i="4"/>
  <c r="BC8" i="4" s="1"/>
  <c r="BA8" i="4"/>
  <c r="AY8" i="4"/>
  <c r="AZ8" i="4" s="1"/>
  <c r="AX8" i="4"/>
  <c r="AV8" i="4"/>
  <c r="AW8" i="4" s="1"/>
  <c r="AU8" i="4"/>
  <c r="AS8" i="4"/>
  <c r="AP8" i="4"/>
  <c r="AQ8" i="4" s="1"/>
  <c r="AO8" i="4"/>
  <c r="AM8" i="4"/>
  <c r="AN8" i="4" s="1"/>
  <c r="AL8" i="4"/>
  <c r="AJ8" i="4"/>
  <c r="AI8" i="4"/>
  <c r="AD8" i="4"/>
  <c r="AC8" i="4"/>
  <c r="AA8" i="4"/>
  <c r="Z8" i="4"/>
  <c r="X8" i="4"/>
  <c r="Y8" i="4" s="1"/>
  <c r="W8" i="4"/>
  <c r="U8" i="4"/>
  <c r="N8" i="4"/>
  <c r="G8" i="6" l="1"/>
  <c r="M17" i="6"/>
  <c r="G17" i="6" s="1"/>
  <c r="M16" i="6"/>
  <c r="G16" i="6" s="1"/>
  <c r="N21" i="6"/>
  <c r="M16" i="5"/>
  <c r="K21" i="5" s="1"/>
  <c r="N21" i="5"/>
  <c r="G8" i="5"/>
  <c r="H21" i="5"/>
  <c r="M17" i="5"/>
  <c r="I8" i="4"/>
  <c r="E20" i="4"/>
  <c r="K20" i="4"/>
  <c r="S13" i="4"/>
  <c r="R8" i="4"/>
  <c r="S8" i="4" s="1"/>
  <c r="O8" i="4"/>
  <c r="P8" i="4" s="1"/>
  <c r="P13" i="4"/>
  <c r="AE8" i="4"/>
  <c r="M14" i="4"/>
  <c r="G14" i="4" s="1"/>
  <c r="AK8" i="4"/>
  <c r="M11" i="4"/>
  <c r="G11" i="4" s="1"/>
  <c r="L8" i="4"/>
  <c r="AB8" i="4"/>
  <c r="Z21" i="4" s="1"/>
  <c r="AH13" i="4"/>
  <c r="K13" i="4"/>
  <c r="E13" i="4" s="1"/>
  <c r="M10" i="4"/>
  <c r="G10" i="4" s="1"/>
  <c r="M12" i="4"/>
  <c r="G12" i="4" s="1"/>
  <c r="M9" i="4"/>
  <c r="G9" i="4" s="1"/>
  <c r="CA17" i="4"/>
  <c r="CA16" i="4"/>
  <c r="BY21" i="4" s="1"/>
  <c r="Y16" i="4"/>
  <c r="Y17" i="4"/>
  <c r="S16" i="4"/>
  <c r="Q21" i="4" s="1"/>
  <c r="S17" i="4"/>
  <c r="BL16" i="4"/>
  <c r="BJ21" i="4" s="1"/>
  <c r="BL17" i="4"/>
  <c r="CG17" i="4"/>
  <c r="CG16" i="4"/>
  <c r="CE21" i="4" s="1"/>
  <c r="BO16" i="4"/>
  <c r="BO17" i="4"/>
  <c r="BM21" i="4" s="1"/>
  <c r="CJ16" i="4"/>
  <c r="CJ17" i="4"/>
  <c r="CH21" i="4"/>
  <c r="AW17" i="4"/>
  <c r="AU21" i="4" s="1"/>
  <c r="AW16" i="4"/>
  <c r="AN16" i="4"/>
  <c r="AN17" i="4"/>
  <c r="AL21" i="4"/>
  <c r="DE16" i="4"/>
  <c r="DE17" i="4"/>
  <c r="DC21" i="4" s="1"/>
  <c r="BI16" i="4"/>
  <c r="BI17" i="4"/>
  <c r="BG21" i="4"/>
  <c r="BU16" i="4"/>
  <c r="BS21" i="4" s="1"/>
  <c r="BU17" i="4"/>
  <c r="CV16" i="4"/>
  <c r="CV17" i="4"/>
  <c r="CT21" i="4" s="1"/>
  <c r="AO21" i="4"/>
  <c r="DH16" i="4"/>
  <c r="DF21" i="4" s="1"/>
  <c r="DH17" i="4"/>
  <c r="BC16" i="4"/>
  <c r="BA21" i="4" s="1"/>
  <c r="BC17" i="4"/>
  <c r="BX16" i="4"/>
  <c r="BX17" i="4"/>
  <c r="BV21" i="4"/>
  <c r="DQ17" i="4"/>
  <c r="DQ16" i="4"/>
  <c r="DO21" i="4" s="1"/>
  <c r="AZ16" i="4"/>
  <c r="AX21" i="4" s="1"/>
  <c r="AZ17" i="4"/>
  <c r="M13" i="4"/>
  <c r="P16" i="4"/>
  <c r="N21" i="4" s="1"/>
  <c r="P17" i="4"/>
  <c r="AK16" i="4"/>
  <c r="AK17" i="4"/>
  <c r="CS16" i="4"/>
  <c r="CQ21" i="4" s="1"/>
  <c r="CS17" i="4"/>
  <c r="H8" i="4"/>
  <c r="T8" i="4"/>
  <c r="AH8" i="4"/>
  <c r="AF21" i="4" s="1"/>
  <c r="AR8" i="4"/>
  <c r="AT8" i="4" s="1"/>
  <c r="BD8" i="4"/>
  <c r="BF8" i="4" s="1"/>
  <c r="BP8" i="4"/>
  <c r="BR8" i="4" s="1"/>
  <c r="CB8" i="4"/>
  <c r="CD8" i="4" s="1"/>
  <c r="CN8" i="4"/>
  <c r="CP8" i="4" s="1"/>
  <c r="CZ8" i="4"/>
  <c r="DB8" i="4" s="1"/>
  <c r="DL8" i="4"/>
  <c r="DN8" i="4" s="1"/>
  <c r="DK16" i="4"/>
  <c r="DI21" i="4" s="1"/>
  <c r="J13" i="4"/>
  <c r="V13" i="4"/>
  <c r="CM17" i="4"/>
  <c r="CK21" i="4" s="1"/>
  <c r="L13" i="4"/>
  <c r="F13" i="4" s="1"/>
  <c r="CY17" i="4"/>
  <c r="CW21" i="4" s="1"/>
  <c r="AK14" i="1"/>
  <c r="AJ13" i="1"/>
  <c r="AJ15" i="1" s="1"/>
  <c r="AK15" i="1" s="1"/>
  <c r="AI13" i="1"/>
  <c r="AK13" i="1" s="1"/>
  <c r="AK12" i="1"/>
  <c r="AK11" i="1"/>
  <c r="AK10" i="1"/>
  <c r="AK9" i="1"/>
  <c r="AJ8" i="1"/>
  <c r="AK8" i="1" s="1"/>
  <c r="AI8" i="1"/>
  <c r="E21" i="6" l="1"/>
  <c r="K21" i="6"/>
  <c r="G17" i="5"/>
  <c r="G16" i="5"/>
  <c r="E21" i="5" s="1"/>
  <c r="F8" i="4"/>
  <c r="W21" i="4"/>
  <c r="AI21" i="4"/>
  <c r="CD16" i="4"/>
  <c r="CB21" i="4" s="1"/>
  <c r="CD17" i="4"/>
  <c r="DB16" i="4"/>
  <c r="DB17" i="4"/>
  <c r="CZ21" i="4" s="1"/>
  <c r="BF16" i="4"/>
  <c r="BF17" i="4"/>
  <c r="BD21" i="4" s="1"/>
  <c r="DL21" i="4"/>
  <c r="DN16" i="4"/>
  <c r="DN17" i="4"/>
  <c r="CP16" i="4"/>
  <c r="CP17" i="4"/>
  <c r="CN21" i="4"/>
  <c r="BR16" i="4"/>
  <c r="BR17" i="4"/>
  <c r="BP21" i="4"/>
  <c r="G13" i="4"/>
  <c r="J8" i="4"/>
  <c r="AR21" i="4"/>
  <c r="AT16" i="4"/>
  <c r="AT17" i="4"/>
  <c r="K8" i="4"/>
  <c r="E8" i="4" s="1"/>
  <c r="V8" i="4"/>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P10" i="2"/>
  <c r="L10" i="2"/>
  <c r="F10" i="2" s="1"/>
  <c r="K10" i="2"/>
  <c r="E10" i="2" s="1"/>
  <c r="J10" i="2"/>
  <c r="DP13" i="2"/>
  <c r="DO13" i="2"/>
  <c r="DM13" i="2"/>
  <c r="DL13" i="2"/>
  <c r="DL8" i="2" s="1"/>
  <c r="DJ13" i="2"/>
  <c r="DI13" i="2"/>
  <c r="DI8" i="2" s="1"/>
  <c r="DG13" i="2"/>
  <c r="DF13" i="2"/>
  <c r="DD13" i="2"/>
  <c r="DC13" i="2"/>
  <c r="DC8" i="2" s="1"/>
  <c r="DA13" i="2"/>
  <c r="CZ13" i="2"/>
  <c r="CX13" i="2"/>
  <c r="CW13" i="2"/>
  <c r="CU13" i="2"/>
  <c r="CT13" i="2"/>
  <c r="CT8" i="2" s="1"/>
  <c r="CR13" i="2"/>
  <c r="CQ13" i="2"/>
  <c r="CO13" i="2"/>
  <c r="CN13" i="2"/>
  <c r="CN8" i="2" s="1"/>
  <c r="CL13" i="2"/>
  <c r="CK13" i="2"/>
  <c r="CK8" i="2" s="1"/>
  <c r="CI13" i="2"/>
  <c r="CH13" i="2"/>
  <c r="CF13" i="2"/>
  <c r="CE13" i="2"/>
  <c r="CC13" i="2"/>
  <c r="CB13" i="2"/>
  <c r="CB8" i="2" s="1"/>
  <c r="BZ13" i="2"/>
  <c r="BY13" i="2"/>
  <c r="BY8" i="2" s="1"/>
  <c r="BW13" i="2"/>
  <c r="BV13" i="2"/>
  <c r="BV8" i="2" s="1"/>
  <c r="BT13" i="2"/>
  <c r="BS13" i="2"/>
  <c r="BS8" i="2" s="1"/>
  <c r="BQ13" i="2"/>
  <c r="BP13" i="2"/>
  <c r="BP8" i="2" s="1"/>
  <c r="BN13" i="2"/>
  <c r="BM13" i="2"/>
  <c r="BK13" i="2"/>
  <c r="BJ13" i="2"/>
  <c r="BH13" i="2"/>
  <c r="BG13" i="2"/>
  <c r="BE13" i="2"/>
  <c r="BD13" i="2"/>
  <c r="BB13" i="2"/>
  <c r="BA13" i="2"/>
  <c r="BA8" i="2" s="1"/>
  <c r="AY13" i="2"/>
  <c r="AX13" i="2"/>
  <c r="AX8" i="2" s="1"/>
  <c r="AV13" i="2"/>
  <c r="AU13" i="2"/>
  <c r="AS13" i="2"/>
  <c r="AR13" i="2"/>
  <c r="AR8" i="2" s="1"/>
  <c r="AP13" i="2"/>
  <c r="AO13" i="2"/>
  <c r="AM13" i="2"/>
  <c r="AL13" i="2"/>
  <c r="AJ13" i="2"/>
  <c r="AI13" i="2"/>
  <c r="AI8" i="2" s="1"/>
  <c r="AG13" i="2"/>
  <c r="AF13" i="2"/>
  <c r="AD13" i="2"/>
  <c r="AC13" i="2"/>
  <c r="AC8" i="2" s="1"/>
  <c r="AA13" i="2"/>
  <c r="Z13" i="2"/>
  <c r="Z8" i="2" s="1"/>
  <c r="X13" i="2"/>
  <c r="W13" i="2"/>
  <c r="U13" i="2"/>
  <c r="T13" i="2"/>
  <c r="R13" i="2"/>
  <c r="Q13" i="2"/>
  <c r="Q8" i="2" s="1"/>
  <c r="O13" i="2"/>
  <c r="O15" i="2" s="1"/>
  <c r="P15" i="2" s="1"/>
  <c r="N13" i="2"/>
  <c r="I13" i="2"/>
  <c r="H13" i="2"/>
  <c r="H8" i="2" s="1"/>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L9" i="2"/>
  <c r="F9" i="2" s="1"/>
  <c r="K9" i="2"/>
  <c r="E9" i="2" s="1"/>
  <c r="J9" i="2"/>
  <c r="DO20" i="2"/>
  <c r="DL20" i="2"/>
  <c r="DI20" i="2"/>
  <c r="DF20" i="2"/>
  <c r="DC20" i="2"/>
  <c r="CZ20" i="2"/>
  <c r="CW20" i="2"/>
  <c r="CT20" i="2"/>
  <c r="CQ20" i="2"/>
  <c r="CN20" i="2"/>
  <c r="CK20" i="2"/>
  <c r="CH20" i="2"/>
  <c r="CE20" i="2"/>
  <c r="CB20" i="2"/>
  <c r="BY20" i="2"/>
  <c r="BV20" i="2"/>
  <c r="BS20" i="2"/>
  <c r="BP20" i="2"/>
  <c r="BM20" i="2"/>
  <c r="BJ20" i="2"/>
  <c r="BG20" i="2"/>
  <c r="BD20" i="2"/>
  <c r="BA20" i="2"/>
  <c r="AX20" i="2"/>
  <c r="AU20" i="2"/>
  <c r="AR20" i="2"/>
  <c r="AO20" i="2"/>
  <c r="AL20" i="2"/>
  <c r="AI20" i="2"/>
  <c r="AF20" i="2"/>
  <c r="AC20" i="2"/>
  <c r="Z20" i="2"/>
  <c r="W20" i="2"/>
  <c r="T20" i="2"/>
  <c r="Q20" i="2"/>
  <c r="N20" i="2"/>
  <c r="H20" i="2"/>
  <c r="DQ14" i="2"/>
  <c r="DN14" i="2"/>
  <c r="DK14" i="2"/>
  <c r="DH14" i="2"/>
  <c r="DE14" i="2"/>
  <c r="DB14" i="2"/>
  <c r="CY14" i="2"/>
  <c r="CV14" i="2"/>
  <c r="CS14" i="2"/>
  <c r="CP14" i="2"/>
  <c r="CM14" i="2"/>
  <c r="CJ14" i="2"/>
  <c r="CG14" i="2"/>
  <c r="CD14" i="2"/>
  <c r="CA14" i="2"/>
  <c r="BX14" i="2"/>
  <c r="BU14" i="2"/>
  <c r="BR14" i="2"/>
  <c r="BO14" i="2"/>
  <c r="BL14" i="2"/>
  <c r="BI14" i="2"/>
  <c r="BF14" i="2"/>
  <c r="BC14" i="2"/>
  <c r="AZ14" i="2"/>
  <c r="AW14" i="2"/>
  <c r="AT14" i="2"/>
  <c r="AQ14" i="2"/>
  <c r="AN14" i="2"/>
  <c r="AK14" i="2"/>
  <c r="AH14" i="2"/>
  <c r="AE14" i="2"/>
  <c r="AB14" i="2"/>
  <c r="Y14" i="2"/>
  <c r="V14" i="2"/>
  <c r="S14" i="2"/>
  <c r="L14" i="2"/>
  <c r="F14" i="2" s="1"/>
  <c r="K14" i="2"/>
  <c r="E14" i="2" s="1"/>
  <c r="J14" i="2"/>
  <c r="DO8" i="2"/>
  <c r="CZ8" i="2"/>
  <c r="CW8" i="2"/>
  <c r="CQ8" i="2"/>
  <c r="CL8" i="2"/>
  <c r="CE8" i="2"/>
  <c r="BM8" i="2"/>
  <c r="BG8" i="2"/>
  <c r="BD8" i="2"/>
  <c r="AU8" i="2"/>
  <c r="AO8" i="2"/>
  <c r="AF8" i="2"/>
  <c r="W8" i="2"/>
  <c r="T8" i="2"/>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L12" i="2"/>
  <c r="F12" i="2" s="1"/>
  <c r="K12" i="2"/>
  <c r="E12" i="2" s="1"/>
  <c r="J12" i="2"/>
  <c r="V16" i="4" l="1"/>
  <c r="M16" i="4" s="1"/>
  <c r="V17" i="4"/>
  <c r="M8" i="4"/>
  <c r="AB13" i="2"/>
  <c r="BC13" i="2"/>
  <c r="CM13" i="2"/>
  <c r="J13" i="2"/>
  <c r="X8" i="2"/>
  <c r="Y8" i="2" s="1"/>
  <c r="AJ8" i="2"/>
  <c r="AV8" i="2"/>
  <c r="BH8" i="2"/>
  <c r="BI8" i="2" s="1"/>
  <c r="BT8" i="2"/>
  <c r="CF8" i="2"/>
  <c r="CR8" i="2"/>
  <c r="DD8" i="2"/>
  <c r="DP8" i="2"/>
  <c r="AA8" i="2"/>
  <c r="AB8" i="2" s="1"/>
  <c r="AY8" i="2"/>
  <c r="AZ8" i="2" s="1"/>
  <c r="BW8" i="2"/>
  <c r="BX8" i="2" s="1"/>
  <c r="CI8" i="2"/>
  <c r="CU8" i="2"/>
  <c r="CV8" i="2" s="1"/>
  <c r="DG8" i="2"/>
  <c r="AM8" i="2"/>
  <c r="R8" i="2"/>
  <c r="AD8" i="2"/>
  <c r="AE8" i="2" s="1"/>
  <c r="AQ13" i="2"/>
  <c r="BB8" i="2"/>
  <c r="BO13" i="2"/>
  <c r="BZ8" i="2"/>
  <c r="CA8" i="2" s="1"/>
  <c r="CX8" i="2"/>
  <c r="CY8" i="2" s="1"/>
  <c r="M11" i="2"/>
  <c r="G11" i="2" s="1"/>
  <c r="BK8" i="2"/>
  <c r="BN8" i="2"/>
  <c r="BO8" i="2" s="1"/>
  <c r="DK13" i="2"/>
  <c r="M9" i="2"/>
  <c r="G9" i="2" s="1"/>
  <c r="AP8" i="2"/>
  <c r="CV13" i="2"/>
  <c r="M12" i="2"/>
  <c r="G12" i="2" s="1"/>
  <c r="DJ8" i="2"/>
  <c r="AE13" i="2"/>
  <c r="I8" i="2"/>
  <c r="J8" i="2" s="1"/>
  <c r="N8" i="2"/>
  <c r="P13" i="2"/>
  <c r="BJ8" i="2"/>
  <c r="BL13" i="2"/>
  <c r="CH8" i="2"/>
  <c r="CJ8" i="2" s="1"/>
  <c r="CJ13" i="2"/>
  <c r="CY13" i="2"/>
  <c r="CG8" i="2"/>
  <c r="DE8" i="2"/>
  <c r="AL8" i="2"/>
  <c r="AN13" i="2"/>
  <c r="DF8" i="2"/>
  <c r="DH13" i="2"/>
  <c r="BX13" i="2"/>
  <c r="S8" i="2"/>
  <c r="AK8" i="2"/>
  <c r="S13" i="2"/>
  <c r="AZ13" i="2"/>
  <c r="CA13" i="2"/>
  <c r="AQ8" i="2"/>
  <c r="CM8" i="2"/>
  <c r="DK8" i="2"/>
  <c r="BC8" i="2"/>
  <c r="K20" i="2"/>
  <c r="M10" i="2"/>
  <c r="G10" i="2" s="1"/>
  <c r="AW8" i="2"/>
  <c r="BU8" i="2"/>
  <c r="CS8" i="2"/>
  <c r="DQ8" i="2"/>
  <c r="M14" i="2"/>
  <c r="G14" i="2" s="1"/>
  <c r="K13" i="2"/>
  <c r="E13" i="2" s="1"/>
  <c r="Y13" i="2"/>
  <c r="AK13" i="2"/>
  <c r="AW13" i="2"/>
  <c r="BI13" i="2"/>
  <c r="BU13" i="2"/>
  <c r="CG13" i="2"/>
  <c r="CS13" i="2"/>
  <c r="DE13" i="2"/>
  <c r="DQ13" i="2"/>
  <c r="O8" i="2"/>
  <c r="P8" i="2" s="1"/>
  <c r="L13" i="2"/>
  <c r="F13" i="2" s="1"/>
  <c r="V13" i="2"/>
  <c r="U8" i="2"/>
  <c r="V8" i="2" s="1"/>
  <c r="AH13" i="2"/>
  <c r="AG8" i="2"/>
  <c r="AH8" i="2" s="1"/>
  <c r="AT13" i="2"/>
  <c r="AS8" i="2"/>
  <c r="AT8" i="2" s="1"/>
  <c r="BF13" i="2"/>
  <c r="BE8" i="2"/>
  <c r="BF8" i="2" s="1"/>
  <c r="BR13" i="2"/>
  <c r="BQ8" i="2"/>
  <c r="BR8" i="2" s="1"/>
  <c r="CD13" i="2"/>
  <c r="CC8" i="2"/>
  <c r="CD8" i="2" s="1"/>
  <c r="CP13" i="2"/>
  <c r="CO8" i="2"/>
  <c r="CP8" i="2" s="1"/>
  <c r="DB13" i="2"/>
  <c r="DA8" i="2"/>
  <c r="DB8" i="2" s="1"/>
  <c r="DN13" i="2"/>
  <c r="DM8" i="2"/>
  <c r="DN8" i="2" s="1"/>
  <c r="E19" i="2"/>
  <c r="E18" i="2"/>
  <c r="G16" i="4" l="1"/>
  <c r="H21" i="4"/>
  <c r="T21" i="4"/>
  <c r="G8" i="4"/>
  <c r="BV21" i="2"/>
  <c r="AC21" i="2"/>
  <c r="AN8" i="2"/>
  <c r="AX21" i="2"/>
  <c r="Z21" i="2"/>
  <c r="CT21" i="2"/>
  <c r="E20" i="2"/>
  <c r="DH8" i="2"/>
  <c r="BL8" i="2"/>
  <c r="M13" i="2"/>
  <c r="G13" i="2" s="1"/>
  <c r="K8" i="2"/>
  <c r="E8" i="2" s="1"/>
  <c r="BP21" i="2"/>
  <c r="CW21" i="2"/>
  <c r="Q21" i="2"/>
  <c r="CZ21" i="2"/>
  <c r="AU21" i="2"/>
  <c r="BG21" i="2"/>
  <c r="L8" i="2"/>
  <c r="F8" i="2" s="1"/>
  <c r="DL21" i="2" l="1"/>
  <c r="BD21" i="2"/>
  <c r="T21" i="2"/>
  <c r="H21" i="2"/>
  <c r="CK21" i="2"/>
  <c r="BM21" i="2"/>
  <c r="BY21" i="2"/>
  <c r="CB21" i="2"/>
  <c r="DF21" i="2"/>
  <c r="AI21" i="2"/>
  <c r="AR21" i="2"/>
  <c r="BS21" i="2"/>
  <c r="AF21" i="2"/>
  <c r="CH21" i="2"/>
  <c r="CQ21" i="2"/>
  <c r="CN21" i="2"/>
  <c r="DC21" i="2"/>
  <c r="BA21" i="2"/>
  <c r="M17" i="2"/>
  <c r="G17" i="2" s="1"/>
  <c r="CE21" i="2"/>
  <c r="BJ21" i="2"/>
  <c r="W21" i="2"/>
  <c r="AL21" i="2"/>
  <c r="AO21" i="2"/>
  <c r="DO21" i="2"/>
  <c r="DI21" i="2"/>
  <c r="M8" i="2"/>
  <c r="N21" i="2" l="1"/>
  <c r="G8" i="2"/>
  <c r="K19" i="1"/>
  <c r="K18" i="1"/>
  <c r="M16" i="2" l="1"/>
  <c r="K21" i="2" s="1"/>
  <c r="G16" i="2" l="1"/>
  <c r="E21" i="2" s="1"/>
  <c r="DO20" i="1"/>
  <c r="DQ14" i="1"/>
  <c r="DP13" i="1"/>
  <c r="DO13" i="1"/>
  <c r="DQ12" i="1"/>
  <c r="DQ11" i="1"/>
  <c r="DQ10" i="1"/>
  <c r="DQ9" i="1"/>
  <c r="DL20" i="1"/>
  <c r="DI20" i="1"/>
  <c r="DF20" i="1"/>
  <c r="DN14" i="1"/>
  <c r="DK14" i="1"/>
  <c r="DH14" i="1"/>
  <c r="DM13" i="1"/>
  <c r="DL13" i="1"/>
  <c r="DL8" i="1" s="1"/>
  <c r="DJ13" i="1"/>
  <c r="DI13" i="1"/>
  <c r="DI8" i="1" s="1"/>
  <c r="DG13" i="1"/>
  <c r="DF13" i="1"/>
  <c r="DF8" i="1" s="1"/>
  <c r="DN12" i="1"/>
  <c r="DK12" i="1"/>
  <c r="DH12" i="1"/>
  <c r="DN11" i="1"/>
  <c r="DK11" i="1"/>
  <c r="DH11" i="1"/>
  <c r="DN10" i="1"/>
  <c r="DK10" i="1"/>
  <c r="DH10" i="1"/>
  <c r="DN9" i="1"/>
  <c r="DK9" i="1"/>
  <c r="DH9" i="1"/>
  <c r="DM8" i="1" l="1"/>
  <c r="DM15" i="1"/>
  <c r="DN15" i="1" s="1"/>
  <c r="DG8" i="1"/>
  <c r="DG15" i="1"/>
  <c r="DH15" i="1" s="1"/>
  <c r="DP8" i="1"/>
  <c r="DP15" i="1"/>
  <c r="DQ15" i="1" s="1"/>
  <c r="DJ8" i="1"/>
  <c r="DK8" i="1" s="1"/>
  <c r="DJ15" i="1"/>
  <c r="DK15" i="1" s="1"/>
  <c r="DH8" i="1"/>
  <c r="DH16" i="1" s="1"/>
  <c r="DN13" i="1"/>
  <c r="DQ13" i="1"/>
  <c r="DN8" i="1"/>
  <c r="DN16" i="1" s="1"/>
  <c r="DO8" i="1"/>
  <c r="DK13" i="1"/>
  <c r="DH13" i="1"/>
  <c r="DQ8" i="1" l="1"/>
  <c r="DQ16" i="1" s="1"/>
  <c r="DK16" i="1"/>
  <c r="DK17" i="1"/>
  <c r="DI21" i="1" s="1"/>
  <c r="DN17" i="1"/>
  <c r="DL21" i="1" s="1"/>
  <c r="DH17" i="1"/>
  <c r="DF21" i="1" s="1"/>
  <c r="DQ17" i="1"/>
  <c r="DO21" i="1" s="1"/>
  <c r="L14" i="1" l="1"/>
  <c r="L12" i="1"/>
  <c r="L11" i="1"/>
  <c r="L10" i="1"/>
  <c r="L9" i="1"/>
  <c r="K14" i="1"/>
  <c r="K12" i="1"/>
  <c r="K11" i="1"/>
  <c r="K10" i="1"/>
  <c r="K9" i="1"/>
  <c r="DC20" i="1"/>
  <c r="CZ20" i="1"/>
  <c r="CW20" i="1"/>
  <c r="CT20" i="1"/>
  <c r="DE14" i="1"/>
  <c r="DB14" i="1"/>
  <c r="CY14" i="1"/>
  <c r="CV14" i="1"/>
  <c r="DD13" i="1"/>
  <c r="DD15" i="1" s="1"/>
  <c r="DE15" i="1" s="1"/>
  <c r="DC13" i="1"/>
  <c r="DA13" i="1"/>
  <c r="CZ13" i="1"/>
  <c r="CX13" i="1"/>
  <c r="CX15" i="1" s="1"/>
  <c r="CY15" i="1" s="1"/>
  <c r="CW13" i="1"/>
  <c r="CW8" i="1" s="1"/>
  <c r="CU13" i="1"/>
  <c r="CT13" i="1"/>
  <c r="CT8" i="1" s="1"/>
  <c r="DE12" i="1"/>
  <c r="DB12" i="1"/>
  <c r="CY12" i="1"/>
  <c r="CV12" i="1"/>
  <c r="DE11" i="1"/>
  <c r="DB11" i="1"/>
  <c r="CY11" i="1"/>
  <c r="CV11" i="1"/>
  <c r="DE10" i="1"/>
  <c r="DB10" i="1"/>
  <c r="CY10" i="1"/>
  <c r="CV10" i="1"/>
  <c r="DE9" i="1"/>
  <c r="DB9" i="1"/>
  <c r="CY9" i="1"/>
  <c r="CV9" i="1"/>
  <c r="DD8" i="1"/>
  <c r="CQ20" i="1"/>
  <c r="CN20" i="1"/>
  <c r="CK20" i="1"/>
  <c r="CH20" i="1"/>
  <c r="CS14" i="1"/>
  <c r="CP14" i="1"/>
  <c r="CM14" i="1"/>
  <c r="CJ14" i="1"/>
  <c r="CR13" i="1"/>
  <c r="CR15" i="1" s="1"/>
  <c r="CS15" i="1" s="1"/>
  <c r="CQ13" i="1"/>
  <c r="CQ8" i="1" s="1"/>
  <c r="CO13" i="1"/>
  <c r="CN13" i="1"/>
  <c r="CN8" i="1" s="1"/>
  <c r="CL13" i="1"/>
  <c r="CK13" i="1"/>
  <c r="CK8" i="1" s="1"/>
  <c r="CI13" i="1"/>
  <c r="CH13" i="1"/>
  <c r="CH8" i="1" s="1"/>
  <c r="CS12" i="1"/>
  <c r="CP12" i="1"/>
  <c r="CM12" i="1"/>
  <c r="CJ12" i="1"/>
  <c r="CS11" i="1"/>
  <c r="CP11" i="1"/>
  <c r="CM11" i="1"/>
  <c r="CJ11" i="1"/>
  <c r="CS10" i="1"/>
  <c r="CP10" i="1"/>
  <c r="CM10" i="1"/>
  <c r="CJ10" i="1"/>
  <c r="CS9" i="1"/>
  <c r="CP9" i="1"/>
  <c r="CM9" i="1"/>
  <c r="CJ9" i="1"/>
  <c r="CR8" i="1"/>
  <c r="CE20" i="1"/>
  <c r="CB20" i="1"/>
  <c r="BY20" i="1"/>
  <c r="BV20" i="1"/>
  <c r="CG14" i="1"/>
  <c r="CD14" i="1"/>
  <c r="CA14" i="1"/>
  <c r="BX14" i="1"/>
  <c r="CF13" i="1"/>
  <c r="CE13" i="1"/>
  <c r="CE8" i="1" s="1"/>
  <c r="CC13" i="1"/>
  <c r="CB13" i="1"/>
  <c r="CB8" i="1" s="1"/>
  <c r="BZ13" i="1"/>
  <c r="BY13" i="1"/>
  <c r="BY8" i="1" s="1"/>
  <c r="BW13" i="1"/>
  <c r="BV13" i="1"/>
  <c r="BV8" i="1" s="1"/>
  <c r="CG12" i="1"/>
  <c r="CD12" i="1"/>
  <c r="CA12" i="1"/>
  <c r="BX12" i="1"/>
  <c r="CG11" i="1"/>
  <c r="CD11" i="1"/>
  <c r="CA11" i="1"/>
  <c r="BX11" i="1"/>
  <c r="CG10" i="1"/>
  <c r="CD10" i="1"/>
  <c r="CA10" i="1"/>
  <c r="BX10" i="1"/>
  <c r="CG9" i="1"/>
  <c r="CD9" i="1"/>
  <c r="CA9" i="1"/>
  <c r="BX9" i="1"/>
  <c r="CC8" i="1" l="1"/>
  <c r="CD8" i="1" s="1"/>
  <c r="CD16" i="1" s="1"/>
  <c r="CC15" i="1"/>
  <c r="CD15" i="1" s="1"/>
  <c r="CL8" i="1"/>
  <c r="CL15" i="1"/>
  <c r="CM15" i="1" s="1"/>
  <c r="CU8" i="1"/>
  <c r="CU15" i="1"/>
  <c r="CV15" i="1" s="1"/>
  <c r="CF8" i="1"/>
  <c r="CG8" i="1" s="1"/>
  <c r="CF15" i="1"/>
  <c r="CG15" i="1" s="1"/>
  <c r="CO8" i="1"/>
  <c r="CP8" i="1" s="1"/>
  <c r="CP16" i="1" s="1"/>
  <c r="CO15" i="1"/>
  <c r="CP15" i="1" s="1"/>
  <c r="DA8" i="1"/>
  <c r="DA15" i="1"/>
  <c r="DB15" i="1" s="1"/>
  <c r="BW8" i="1"/>
  <c r="BW15" i="1"/>
  <c r="BX15" i="1" s="1"/>
  <c r="BZ8" i="1"/>
  <c r="CA8" i="1" s="1"/>
  <c r="CA16" i="1" s="1"/>
  <c r="BZ15" i="1"/>
  <c r="CA15" i="1" s="1"/>
  <c r="CI8" i="1"/>
  <c r="CJ8" i="1" s="1"/>
  <c r="CJ16" i="1" s="1"/>
  <c r="CI15" i="1"/>
  <c r="CJ15" i="1" s="1"/>
  <c r="CS8" i="1"/>
  <c r="CS16" i="1" s="1"/>
  <c r="CS13" i="1"/>
  <c r="DE13" i="1"/>
  <c r="CV8" i="1"/>
  <c r="CV16" i="1" s="1"/>
  <c r="CV13" i="1"/>
  <c r="DB13" i="1"/>
  <c r="BX8" i="1"/>
  <c r="BX16" i="1" s="1"/>
  <c r="BX13" i="1"/>
  <c r="CY13" i="1"/>
  <c r="CZ8" i="1"/>
  <c r="CG13" i="1"/>
  <c r="CM8" i="1"/>
  <c r="CM16" i="1" s="1"/>
  <c r="CP13" i="1"/>
  <c r="CD13" i="1"/>
  <c r="CM13" i="1"/>
  <c r="CA13" i="1"/>
  <c r="CJ13" i="1"/>
  <c r="CX8" i="1"/>
  <c r="CY8" i="1" s="1"/>
  <c r="CY16" i="1" s="1"/>
  <c r="DC8" i="1"/>
  <c r="DE8" i="1" s="1"/>
  <c r="DE16" i="1" s="1"/>
  <c r="BS20" i="1"/>
  <c r="BP20" i="1"/>
  <c r="BM20" i="1"/>
  <c r="BJ20" i="1"/>
  <c r="BU14" i="1"/>
  <c r="BR14" i="1"/>
  <c r="BO14" i="1"/>
  <c r="BL14" i="1"/>
  <c r="BT13" i="1"/>
  <c r="BT15" i="1" s="1"/>
  <c r="BU15" i="1" s="1"/>
  <c r="BS13" i="1"/>
  <c r="BS8" i="1" s="1"/>
  <c r="BQ13" i="1"/>
  <c r="BQ15" i="1" s="1"/>
  <c r="BR15" i="1" s="1"/>
  <c r="BP13" i="1"/>
  <c r="BP8" i="1" s="1"/>
  <c r="BN13" i="1"/>
  <c r="BM13" i="1"/>
  <c r="BK13" i="1"/>
  <c r="BJ13" i="1"/>
  <c r="BU12" i="1"/>
  <c r="BR12" i="1"/>
  <c r="BO12" i="1"/>
  <c r="BL12" i="1"/>
  <c r="BU11" i="1"/>
  <c r="BR11" i="1"/>
  <c r="BO11" i="1"/>
  <c r="BL11" i="1"/>
  <c r="BU10" i="1"/>
  <c r="BR10" i="1"/>
  <c r="BO10" i="1"/>
  <c r="BL10" i="1"/>
  <c r="BU9" i="1"/>
  <c r="BR9" i="1"/>
  <c r="BO9" i="1"/>
  <c r="BL9" i="1"/>
  <c r="BG20" i="1"/>
  <c r="BD20" i="1"/>
  <c r="BA20" i="1"/>
  <c r="AX20" i="1"/>
  <c r="BI14" i="1"/>
  <c r="BF14" i="1"/>
  <c r="BC14" i="1"/>
  <c r="AZ14" i="1"/>
  <c r="BH13" i="1"/>
  <c r="BH15" i="1" s="1"/>
  <c r="BI15" i="1" s="1"/>
  <c r="BG13" i="1"/>
  <c r="BE13" i="1"/>
  <c r="BD13" i="1"/>
  <c r="BD8" i="1" s="1"/>
  <c r="BB13" i="1"/>
  <c r="BA13" i="1"/>
  <c r="BA8" i="1" s="1"/>
  <c r="AY13" i="1"/>
  <c r="AX13" i="1"/>
  <c r="AX8" i="1" s="1"/>
  <c r="BI12" i="1"/>
  <c r="BF12" i="1"/>
  <c r="BC12" i="1"/>
  <c r="AZ12" i="1"/>
  <c r="BI11" i="1"/>
  <c r="BF11" i="1"/>
  <c r="BC11" i="1"/>
  <c r="AZ11" i="1"/>
  <c r="BI10" i="1"/>
  <c r="BF10" i="1"/>
  <c r="BC10" i="1"/>
  <c r="AZ10" i="1"/>
  <c r="BI9" i="1"/>
  <c r="BF9" i="1"/>
  <c r="BC9" i="1"/>
  <c r="AZ9" i="1"/>
  <c r="BH8" i="1"/>
  <c r="BG8" i="1"/>
  <c r="AU20" i="1"/>
  <c r="AR20" i="1"/>
  <c r="AO20" i="1"/>
  <c r="AL20" i="1"/>
  <c r="AW14" i="1"/>
  <c r="AT14" i="1"/>
  <c r="AQ14" i="1"/>
  <c r="AN14" i="1"/>
  <c r="AV13" i="1"/>
  <c r="AV15" i="1" s="1"/>
  <c r="AW15" i="1" s="1"/>
  <c r="AU13" i="1"/>
  <c r="AU8" i="1" s="1"/>
  <c r="AS13" i="1"/>
  <c r="AS15" i="1" s="1"/>
  <c r="AT15" i="1" s="1"/>
  <c r="AR13" i="1"/>
  <c r="AP13" i="1"/>
  <c r="AP15" i="1" s="1"/>
  <c r="AQ15" i="1" s="1"/>
  <c r="AO13" i="1"/>
  <c r="AM13" i="1"/>
  <c r="AL13" i="1"/>
  <c r="AL8" i="1" s="1"/>
  <c r="AW12" i="1"/>
  <c r="AT12" i="1"/>
  <c r="AQ12" i="1"/>
  <c r="AN12" i="1"/>
  <c r="AW11" i="1"/>
  <c r="AT11" i="1"/>
  <c r="AQ11" i="1"/>
  <c r="AN11" i="1"/>
  <c r="AW10" i="1"/>
  <c r="AT10" i="1"/>
  <c r="AQ10" i="1"/>
  <c r="AN10" i="1"/>
  <c r="AW9" i="1"/>
  <c r="AT9" i="1"/>
  <c r="AQ9" i="1"/>
  <c r="AN9" i="1"/>
  <c r="AV8" i="1"/>
  <c r="AS8" i="1"/>
  <c r="AR8" i="1"/>
  <c r="AP8" i="1"/>
  <c r="AI20" i="1"/>
  <c r="AF20" i="1"/>
  <c r="AC20" i="1"/>
  <c r="Z20" i="1"/>
  <c r="AH14" i="1"/>
  <c r="AE14" i="1"/>
  <c r="AB14" i="1"/>
  <c r="AG13" i="1"/>
  <c r="AG15" i="1" s="1"/>
  <c r="AH15" i="1" s="1"/>
  <c r="AF13" i="1"/>
  <c r="AF8" i="1" s="1"/>
  <c r="AD13" i="1"/>
  <c r="AD15" i="1" s="1"/>
  <c r="AE15" i="1" s="1"/>
  <c r="AC13" i="1"/>
  <c r="AC8" i="1" s="1"/>
  <c r="AA13" i="1"/>
  <c r="Z13" i="1"/>
  <c r="AH12" i="1"/>
  <c r="AE12" i="1"/>
  <c r="AB12" i="1"/>
  <c r="AH11" i="1"/>
  <c r="AE11" i="1"/>
  <c r="AB11" i="1"/>
  <c r="AH10" i="1"/>
  <c r="AE10" i="1"/>
  <c r="AB10" i="1"/>
  <c r="AH9" i="1"/>
  <c r="AE9" i="1"/>
  <c r="AB9" i="1"/>
  <c r="N20" i="1"/>
  <c r="E19" i="1"/>
  <c r="W20" i="1"/>
  <c r="T20" i="1"/>
  <c r="Q20" i="1"/>
  <c r="DB8" i="1" l="1"/>
  <c r="DB16" i="1" s="1"/>
  <c r="BT8" i="1"/>
  <c r="CS17" i="1"/>
  <c r="CQ21" i="1" s="1"/>
  <c r="AG8" i="1"/>
  <c r="CG16" i="1"/>
  <c r="CG17" i="1"/>
  <c r="CE21" i="1" s="1"/>
  <c r="BN8" i="1"/>
  <c r="BN15" i="1"/>
  <c r="BO15" i="1" s="1"/>
  <c r="AM8" i="1"/>
  <c r="AN8" i="1" s="1"/>
  <c r="AM15" i="1"/>
  <c r="AN15" i="1" s="1"/>
  <c r="AA8" i="1"/>
  <c r="AA15" i="1"/>
  <c r="AB15" i="1" s="1"/>
  <c r="BE8" i="1"/>
  <c r="BE15" i="1"/>
  <c r="BF15" i="1" s="1"/>
  <c r="AY8" i="1"/>
  <c r="AY15" i="1"/>
  <c r="AZ15" i="1" s="1"/>
  <c r="BB8" i="1"/>
  <c r="BB15" i="1"/>
  <c r="BC15" i="1" s="1"/>
  <c r="BK8" i="1"/>
  <c r="BK15" i="1"/>
  <c r="BL15" i="1" s="1"/>
  <c r="CD17" i="1"/>
  <c r="CA17" i="1"/>
  <c r="BY21" i="1" s="1"/>
  <c r="BI8" i="1"/>
  <c r="BI16" i="1" s="1"/>
  <c r="BI13" i="1"/>
  <c r="BU8" i="1"/>
  <c r="BU17" i="1" s="1"/>
  <c r="BO13" i="1"/>
  <c r="BU13" i="1"/>
  <c r="CV17" i="1"/>
  <c r="CT21" i="1" s="1"/>
  <c r="AB13" i="1"/>
  <c r="AH13" i="1"/>
  <c r="BM8" i="1"/>
  <c r="BO8" i="1" s="1"/>
  <c r="BO16" i="1" s="1"/>
  <c r="BL13" i="1"/>
  <c r="BX17" i="1"/>
  <c r="BV21" i="1" s="1"/>
  <c r="CP17" i="1"/>
  <c r="CN21" i="1" s="1"/>
  <c r="DB17" i="1"/>
  <c r="CZ21" i="1" s="1"/>
  <c r="CJ17" i="1"/>
  <c r="CH21" i="1" s="1"/>
  <c r="AE13" i="1"/>
  <c r="AW8" i="1"/>
  <c r="AW16" i="1" s="1"/>
  <c r="AQ13" i="1"/>
  <c r="AW13" i="1"/>
  <c r="CY17" i="1"/>
  <c r="CW21" i="1" s="1"/>
  <c r="BR13" i="1"/>
  <c r="Z8" i="1"/>
  <c r="AB8" i="1" s="1"/>
  <c r="Z21" i="1" s="1"/>
  <c r="BU16" i="1"/>
  <c r="AK16" i="1"/>
  <c r="AN13" i="1"/>
  <c r="AT13" i="1"/>
  <c r="CB21" i="1"/>
  <c r="CM17" i="1"/>
  <c r="CK21" i="1" s="1"/>
  <c r="DE17" i="1"/>
  <c r="DC21" i="1" s="1"/>
  <c r="BQ8" i="1"/>
  <c r="BR8" i="1" s="1"/>
  <c r="BJ8" i="1"/>
  <c r="BF8" i="1"/>
  <c r="BF16" i="1" s="1"/>
  <c r="BF13" i="1"/>
  <c r="BC8" i="1"/>
  <c r="BC16" i="1" s="1"/>
  <c r="BC13" i="1"/>
  <c r="AZ8" i="1"/>
  <c r="AZ16" i="1" s="1"/>
  <c r="AZ13" i="1"/>
  <c r="AT8" i="1"/>
  <c r="AO8" i="1"/>
  <c r="AQ8" i="1" s="1"/>
  <c r="AQ16" i="1" s="1"/>
  <c r="AH8" i="1"/>
  <c r="K20" i="1"/>
  <c r="AD8" i="1"/>
  <c r="AE8" i="1" s="1"/>
  <c r="AW17" i="1"/>
  <c r="E18" i="1"/>
  <c r="BI17" i="1" l="1"/>
  <c r="AN16" i="1"/>
  <c r="AN17" i="1"/>
  <c r="BL8" i="1"/>
  <c r="BL16" i="1" s="1"/>
  <c r="BG21" i="1"/>
  <c r="BO17" i="1"/>
  <c r="BM21" i="1" s="1"/>
  <c r="AK17" i="1"/>
  <c r="AI21" i="1" s="1"/>
  <c r="BS21" i="1"/>
  <c r="BF17" i="1"/>
  <c r="BD21" i="1" s="1"/>
  <c r="AC21" i="1"/>
  <c r="BC17" i="1"/>
  <c r="BA21" i="1" s="1"/>
  <c r="BL17" i="1"/>
  <c r="AF21" i="1"/>
  <c r="AT17" i="1"/>
  <c r="AT16" i="1"/>
  <c r="BR17" i="1"/>
  <c r="BR16" i="1"/>
  <c r="AQ17" i="1"/>
  <c r="AO21" i="1" s="1"/>
  <c r="AZ17" i="1"/>
  <c r="AX21" i="1" s="1"/>
  <c r="AU21" i="1"/>
  <c r="AL21" i="1"/>
  <c r="H20" i="1"/>
  <c r="BP21" i="1" l="1"/>
  <c r="BJ21" i="1"/>
  <c r="AR21" i="1"/>
  <c r="P14" i="1"/>
  <c r="X13" i="1"/>
  <c r="X15" i="1" s="1"/>
  <c r="Y15" i="1" s="1"/>
  <c r="W13" i="1"/>
  <c r="U13" i="1"/>
  <c r="U15" i="1" s="1"/>
  <c r="V15" i="1" s="1"/>
  <c r="T13" i="1"/>
  <c r="R13" i="1"/>
  <c r="R15" i="1" s="1"/>
  <c r="S15" i="1" s="1"/>
  <c r="Q13" i="1"/>
  <c r="I13" i="1"/>
  <c r="H13" i="1"/>
  <c r="O13" i="1"/>
  <c r="O15" i="1" s="1"/>
  <c r="P15" i="1" s="1"/>
  <c r="I15" i="1" l="1"/>
  <c r="J15" i="1" s="1"/>
  <c r="L13" i="1"/>
  <c r="E20" i="1"/>
  <c r="Y14" i="1"/>
  <c r="Y13" i="1"/>
  <c r="Y12" i="1"/>
  <c r="Y11" i="1"/>
  <c r="Y10" i="1"/>
  <c r="Y9" i="1"/>
  <c r="V14" i="1"/>
  <c r="V12" i="1"/>
  <c r="V11" i="1"/>
  <c r="V10" i="1"/>
  <c r="V9" i="1"/>
  <c r="S14" i="1"/>
  <c r="S13" i="1"/>
  <c r="S12" i="1"/>
  <c r="S11" i="1"/>
  <c r="S10" i="1"/>
  <c r="S9" i="1"/>
  <c r="P12" i="1"/>
  <c r="P11" i="1"/>
  <c r="P10" i="1"/>
  <c r="P9" i="1"/>
  <c r="F14" i="1"/>
  <c r="E14" i="1"/>
  <c r="F12" i="1"/>
  <c r="E12" i="1"/>
  <c r="F11" i="1"/>
  <c r="E11" i="1"/>
  <c r="E10" i="1"/>
  <c r="F9" i="1"/>
  <c r="E9" i="1"/>
  <c r="W8" i="1"/>
  <c r="X8" i="1"/>
  <c r="U8" i="1"/>
  <c r="T8" i="1"/>
  <c r="Q8" i="1"/>
  <c r="O8" i="1"/>
  <c r="N13" i="1"/>
  <c r="N8" i="1" s="1"/>
  <c r="J14" i="1"/>
  <c r="K8" i="1" l="1"/>
  <c r="V8" i="1"/>
  <c r="M9" i="1"/>
  <c r="M10" i="1"/>
  <c r="M14" i="1"/>
  <c r="G14" i="1" s="1"/>
  <c r="Y8" i="1"/>
  <c r="P8" i="1"/>
  <c r="M11" i="1"/>
  <c r="K13" i="1"/>
  <c r="P13" i="1"/>
  <c r="M12" i="1"/>
  <c r="V13" i="1"/>
  <c r="R8" i="1"/>
  <c r="S8" i="1" s="1"/>
  <c r="F10" i="1"/>
  <c r="J12" i="1"/>
  <c r="J11" i="1"/>
  <c r="J10" i="1"/>
  <c r="J9" i="1"/>
  <c r="G10" i="1" l="1"/>
  <c r="G11" i="1"/>
  <c r="G12" i="1"/>
  <c r="T21" i="1"/>
  <c r="W21" i="1"/>
  <c r="L8" i="1"/>
  <c r="M13" i="1"/>
  <c r="N21" i="1"/>
  <c r="M8" i="1"/>
  <c r="G9" i="1"/>
  <c r="H8" i="1"/>
  <c r="E8" i="1" s="1"/>
  <c r="E13" i="1"/>
  <c r="I8" i="1"/>
  <c r="F13" i="1"/>
  <c r="J13" i="1"/>
  <c r="F8" i="1" l="1"/>
  <c r="M17" i="1"/>
  <c r="Q21" i="1"/>
  <c r="G13" i="1"/>
  <c r="M16" i="1"/>
  <c r="J8" i="1"/>
  <c r="K21" i="1" l="1"/>
  <c r="G16" i="1"/>
  <c r="G17" i="1"/>
  <c r="G8" i="1"/>
  <c r="H21" i="1" l="1"/>
  <c r="E21" i="1"/>
  <c r="M17" i="4"/>
  <c r="G17" i="4" s="1"/>
  <c r="E21" i="4" s="1"/>
  <c r="AC21" i="4"/>
  <c r="K2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000-000001000000}">
      <text>
        <r>
          <rPr>
            <b/>
            <u/>
            <sz val="9"/>
            <color indexed="81"/>
            <rFont val="ＭＳ Ｐゴシック"/>
            <family val="3"/>
            <charset val="128"/>
          </rPr>
          <t>AMEDが付与した</t>
        </r>
        <r>
          <rPr>
            <sz val="9"/>
            <color indexed="81"/>
            <rFont val="ＭＳ Ｐゴシック"/>
            <family val="3"/>
            <charset val="128"/>
          </rPr>
          <t>課題管理番号を入力して下さい。</t>
        </r>
      </text>
    </comment>
    <comment ref="F4" authorId="0" shapeId="0" xr:uid="{00000000-0006-0000-0000-000002000000}">
      <text>
        <r>
          <rPr>
            <b/>
            <u/>
            <sz val="9"/>
            <color indexed="81"/>
            <rFont val="ＭＳ Ｐゴシック"/>
            <family val="3"/>
            <charset val="128"/>
          </rPr>
          <t>e-Radにおいて付与された</t>
        </r>
        <r>
          <rPr>
            <sz val="9"/>
            <color indexed="81"/>
            <rFont val="ＭＳ Ｐゴシック"/>
            <family val="3"/>
            <charset val="128"/>
          </rPr>
          <t>課題IDを入力して下さい</t>
        </r>
        <r>
          <rPr>
            <b/>
            <sz val="9"/>
            <color indexed="81"/>
            <rFont val="ＭＳ Ｐゴシック"/>
            <family val="3"/>
            <charset val="128"/>
          </rPr>
          <t>。</t>
        </r>
      </text>
    </comment>
    <comment ref="I4" authorId="0" shapeId="0" xr:uid="{00000000-0006-0000-0000-000003000000}">
      <text>
        <r>
          <rPr>
            <b/>
            <u/>
            <sz val="9"/>
            <color indexed="81"/>
            <rFont val="ＭＳ Ｐゴシック"/>
            <family val="3"/>
            <charset val="128"/>
          </rPr>
          <t>e-Radにおいて付与された</t>
        </r>
        <r>
          <rPr>
            <sz val="9"/>
            <color indexed="81"/>
            <rFont val="ＭＳ Ｐゴシック"/>
            <family val="3"/>
            <charset val="128"/>
          </rPr>
          <t>研究開発担当者の研究者番号を入力して下さい。</t>
        </r>
      </text>
    </comment>
    <comment ref="J4" authorId="0" shapeId="0" xr:uid="{00000000-0006-0000-0000-000004000000}">
      <text>
        <r>
          <rPr>
            <b/>
            <u/>
            <sz val="9"/>
            <color indexed="81"/>
            <rFont val="ＭＳ Ｐゴシック"/>
            <family val="3"/>
            <charset val="128"/>
          </rPr>
          <t>e-Radにおいて付与された</t>
        </r>
        <r>
          <rPr>
            <sz val="9"/>
            <color indexed="81"/>
            <rFont val="ＭＳ Ｐゴシック"/>
            <family val="3"/>
            <charset val="128"/>
          </rPr>
          <t>代表機関の研究機関番号を入力して下さい。</t>
        </r>
      </text>
    </comment>
    <comment ref="O4" authorId="0" shapeId="0" xr:uid="{00000000-0006-0000-0000-000005000000}">
      <text>
        <r>
          <rPr>
            <b/>
            <u/>
            <sz val="9"/>
            <color indexed="81"/>
            <rFont val="ＭＳ Ｐゴシック"/>
            <family val="3"/>
            <charset val="128"/>
          </rPr>
          <t>e-Radにおいて付与された</t>
        </r>
        <r>
          <rPr>
            <sz val="9"/>
            <color indexed="81"/>
            <rFont val="ＭＳ Ｐゴシック"/>
            <family val="3"/>
            <charset val="128"/>
          </rPr>
          <t>分担担当者の研究者番号を入力して下さい。</t>
        </r>
      </text>
    </comment>
    <comment ref="P4" authorId="0" shapeId="0" xr:uid="{00000000-0006-0000-0000-000006000000}">
      <text>
        <r>
          <rPr>
            <b/>
            <u/>
            <sz val="9"/>
            <color indexed="81"/>
            <rFont val="ＭＳ Ｐゴシック"/>
            <family val="3"/>
            <charset val="128"/>
          </rPr>
          <t>e-Radにおいて付与された</t>
        </r>
        <r>
          <rPr>
            <sz val="9"/>
            <color indexed="81"/>
            <rFont val="ＭＳ Ｐゴシック"/>
            <family val="3"/>
            <charset val="128"/>
          </rPr>
          <t>分担機関の研究者機関番号を入力して下さい。</t>
        </r>
      </text>
    </comment>
    <comment ref="I14" authorId="0" shapeId="0" xr:uid="{ABA2066B-D7DB-4BBA-B014-62D1C17D5E45}">
      <text>
        <r>
          <rPr>
            <sz val="9"/>
            <color indexed="81"/>
            <rFont val="MS P ゴシック"/>
            <family val="3"/>
            <charset val="128"/>
          </rPr>
          <t>支出額における間接経費の額は、積算額（支出額における直接経費合計に間接経費率を乗じた額）が原則です。ただし、積算額が契約額における間接経費の額を超過する場合は、契約時の間接経費の額を入力して下さい。</t>
        </r>
      </text>
    </comment>
    <comment ref="H15" authorId="0" shapeId="0" xr:uid="{44B231FD-38D6-4EB3-8A3A-BB6385B153AF}">
      <text>
        <r>
          <rPr>
            <sz val="9"/>
            <color indexed="81"/>
            <rFont val="MS P ゴシック"/>
            <family val="3"/>
            <charset val="128"/>
          </rPr>
          <t>間接経費率を百分率（％）で入力してください。</t>
        </r>
      </text>
    </comment>
    <comment ref="I15" authorId="0" shapeId="0" xr:uid="{C3ECB9C4-9988-48DC-B19B-DEA9348E3C13}">
      <text>
        <r>
          <rPr>
            <sz val="9"/>
            <color indexed="81"/>
            <rFont val="MS P ゴシック"/>
            <family val="3"/>
            <charset val="128"/>
          </rPr>
          <t>間接経費の上限額（『契約額における間接経費の額』または『支出額における直接経費合計に間接経費率を乗じた額』のいずれか低い方）を自動計算します。
なお、本紙においては本項目は非表示としています。</t>
        </r>
      </text>
    </comment>
    <comment ref="J15" authorId="0" shapeId="0" xr:uid="{19D0B1D1-456B-4C14-BB47-2581001A7BE5}">
      <text>
        <r>
          <rPr>
            <sz val="9"/>
            <color indexed="81"/>
            <rFont val="MS P ゴシック"/>
            <family val="3"/>
            <charset val="128"/>
          </rPr>
          <t>上限額を超過していないか確認します。間接経費の上限額（『契約額における間接経費の額』または『支出額における直接経費合計に間接経費率を乗じた額』のいずれか低い方）を超過している場合、「ERR」と表示されますので、適宜確認・修正をお願いします。
※中間検査時においては超過確認は行いませんので、「ERR」が表示されたまま提出されて問題ございません。（計算式を削除しないで下さい。）</t>
        </r>
      </text>
    </comment>
    <comment ref="AK15" authorId="0" shapeId="0" xr:uid="{BFE14B4A-0CA8-424A-ADE4-E31A629CA8C1}">
      <text>
        <r>
          <rPr>
            <sz val="9"/>
            <color indexed="81"/>
            <rFont val="MS P ゴシック"/>
            <family val="3"/>
            <charset val="128"/>
          </rPr>
          <t>本例においては、間接経費の額の積算方法自体は適正（※）ですが、上限（契約額における間接経費（B））を超過する金額が入力されたため、「ＥＲＲ」が表示されています。この場合、上限額と同額入力して下さい。
※ 支出額における直接経費合計×契約時の間接経費率</t>
        </r>
      </text>
    </comment>
    <comment ref="AB16" authorId="0" shapeId="0" xr:uid="{00000000-0006-0000-0000-000007000000}">
      <text>
        <r>
          <rPr>
            <sz val="9"/>
            <color indexed="81"/>
            <rFont val="ＭＳ Ｐゴシック"/>
            <family val="3"/>
            <charset val="128"/>
          </rPr>
          <t>翌年度への繰越があり、
かつ自己充当額がある場合は、該当機関の本欄には手入力にて「0」を入力してください。</t>
        </r>
      </text>
    </comment>
    <comment ref="AE16" authorId="0" shapeId="0" xr:uid="{00000000-0006-0000-0000-000008000000}">
      <text>
        <r>
          <rPr>
            <sz val="9"/>
            <color indexed="81"/>
            <rFont val="ＭＳ Ｐゴシック"/>
            <family val="3"/>
            <charset val="128"/>
          </rPr>
          <t>期中で一部返還額があり、
かつ自己充当額がある場合は、該当機関の本欄には手入力にて返還額を入力してください。</t>
        </r>
      </text>
    </comment>
    <comment ref="AH16" authorId="0" shapeId="0" xr:uid="{00000000-0006-0000-0000-000009000000}">
      <text>
        <r>
          <rPr>
            <sz val="9"/>
            <color indexed="81"/>
            <rFont val="ＭＳ Ｐゴシック"/>
            <family val="3"/>
            <charset val="128"/>
          </rPr>
          <t>直接経費で自己充当があるものの、間接経費に一部返還額がある場合は、該当機関の本欄には手入力にて返還額を入力してください。</t>
        </r>
      </text>
    </comment>
    <comment ref="AB17" authorId="0" shapeId="0" xr:uid="{00000000-0006-0000-0000-00000A000000}">
      <text>
        <r>
          <rPr>
            <sz val="9"/>
            <color indexed="81"/>
            <rFont val="ＭＳ Ｐゴシック"/>
            <family val="3"/>
            <charset val="128"/>
          </rPr>
          <t>翌年度への繰越があり、かつ自己充当額がある場合は、該当機関の本欄には手入力にて自己充当額に</t>
        </r>
        <r>
          <rPr>
            <sz val="9"/>
            <color indexed="10"/>
            <rFont val="ＭＳ Ｐゴシック"/>
            <family val="3"/>
            <charset val="128"/>
          </rPr>
          <t>「-（マイナス）」を付けて</t>
        </r>
        <r>
          <rPr>
            <sz val="9"/>
            <color indexed="81"/>
            <rFont val="ＭＳ Ｐゴシック"/>
            <family val="3"/>
            <charset val="128"/>
          </rPr>
          <t xml:space="preserve">入力してください。
</t>
        </r>
      </text>
    </comment>
    <comment ref="AE17" authorId="0" shapeId="0" xr:uid="{00000000-0006-0000-0000-00000B000000}">
      <text>
        <r>
          <rPr>
            <sz val="9"/>
            <color indexed="81"/>
            <rFont val="ＭＳ Ｐゴシック"/>
            <family val="3"/>
            <charset val="128"/>
          </rPr>
          <t>期中で一部返還額があり、
かつ自己充当額がある場合は、該当機関の本欄には手入力にて自己充当額に</t>
        </r>
        <r>
          <rPr>
            <sz val="9"/>
            <color indexed="10"/>
            <rFont val="ＭＳ Ｐゴシック"/>
            <family val="3"/>
            <charset val="128"/>
          </rPr>
          <t>「-（マイナス）」を付けて</t>
        </r>
        <r>
          <rPr>
            <sz val="9"/>
            <color indexed="81"/>
            <rFont val="ＭＳ Ｐゴシック"/>
            <family val="3"/>
            <charset val="128"/>
          </rPr>
          <t>入力してください。</t>
        </r>
      </text>
    </comment>
    <comment ref="AH17" authorId="0" shapeId="0" xr:uid="{00000000-0006-0000-0000-00000C000000}">
      <text>
        <r>
          <rPr>
            <sz val="9"/>
            <color indexed="81"/>
            <rFont val="ＭＳ Ｐゴシック"/>
            <family val="3"/>
            <charset val="128"/>
          </rPr>
          <t>直接経費で自己充当があるものの、間接経費に一部返還額がある場合は、該当機関の本欄には手入力にて自己充当額に</t>
        </r>
        <r>
          <rPr>
            <sz val="9"/>
            <color indexed="10"/>
            <rFont val="ＭＳ Ｐゴシック"/>
            <family val="3"/>
            <charset val="128"/>
          </rPr>
          <t>「-（マイナス）を付けて</t>
        </r>
        <r>
          <rPr>
            <sz val="9"/>
            <color indexed="81"/>
            <rFont val="ＭＳ Ｐゴシック"/>
            <family val="3"/>
            <charset val="128"/>
          </rPr>
          <t>入力してください。</t>
        </r>
      </text>
    </comment>
    <comment ref="H22" authorId="0" shapeId="0" xr:uid="{FDAD2E46-07F4-4370-A5EF-8E8CCD8C443E}">
      <text>
        <r>
          <rPr>
            <sz val="9"/>
            <color indexed="81"/>
            <rFont val="MS P ゴシック"/>
            <family val="3"/>
            <charset val="128"/>
          </rPr>
          <t>「不課税消費税相当額」及び「軽減税率と通常税率分の差額」（以下、不課税消費税相当額等）について、「直接経費」の「その他」に計上するか否かの意思表示を○印で選択してください。（該当しない方の選択肢の削除でも可）
※支出額に内に不課税消費税相当額等が存在しない場合でも選択をお願い致します。
※免税事業者等に該当する場合は「非計上(免税事業者等)」を選択してください。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44F34673-B6FF-4699-B01C-8863D0C3C902}">
      <text>
        <r>
          <rPr>
            <b/>
            <u/>
            <sz val="9"/>
            <color indexed="81"/>
            <rFont val="ＭＳ Ｐゴシック"/>
            <family val="3"/>
            <charset val="128"/>
          </rPr>
          <t>AMEDが付与した</t>
        </r>
        <r>
          <rPr>
            <sz val="9"/>
            <color indexed="81"/>
            <rFont val="ＭＳ Ｐゴシック"/>
            <family val="3"/>
            <charset val="128"/>
          </rPr>
          <t>課題管理番号を入力して下さい。</t>
        </r>
      </text>
    </comment>
    <comment ref="F4" authorId="0" shapeId="0" xr:uid="{FB8A2DB3-E065-460A-9B98-53D476EC1769}">
      <text>
        <r>
          <rPr>
            <b/>
            <u/>
            <sz val="9"/>
            <color indexed="81"/>
            <rFont val="ＭＳ Ｐゴシック"/>
            <family val="3"/>
            <charset val="128"/>
          </rPr>
          <t>e-Radにおいて付与された</t>
        </r>
        <r>
          <rPr>
            <sz val="9"/>
            <color indexed="81"/>
            <rFont val="ＭＳ Ｐゴシック"/>
            <family val="3"/>
            <charset val="128"/>
          </rPr>
          <t>課題IDを入力して下さい</t>
        </r>
        <r>
          <rPr>
            <b/>
            <sz val="9"/>
            <color indexed="81"/>
            <rFont val="ＭＳ Ｐゴシック"/>
            <family val="3"/>
            <charset val="128"/>
          </rPr>
          <t>。</t>
        </r>
      </text>
    </comment>
    <comment ref="I4" authorId="0" shapeId="0" xr:uid="{0B3C6188-67C5-4BCA-BA4C-70309D6FA677}">
      <text>
        <r>
          <rPr>
            <b/>
            <u/>
            <sz val="9"/>
            <color indexed="81"/>
            <rFont val="ＭＳ Ｐゴシック"/>
            <family val="3"/>
            <charset val="128"/>
          </rPr>
          <t>e-Radにおいて付与された</t>
        </r>
        <r>
          <rPr>
            <sz val="9"/>
            <color indexed="81"/>
            <rFont val="ＭＳ Ｐゴシック"/>
            <family val="3"/>
            <charset val="128"/>
          </rPr>
          <t>研究開発担当者の研究者番号を入力して下さい。</t>
        </r>
      </text>
    </comment>
    <comment ref="J4" authorId="0" shapeId="0" xr:uid="{ADC9F6D2-01D3-4534-94DD-FD1E3727240A}">
      <text>
        <r>
          <rPr>
            <b/>
            <u/>
            <sz val="9"/>
            <color indexed="81"/>
            <rFont val="ＭＳ Ｐゴシック"/>
            <family val="3"/>
            <charset val="128"/>
          </rPr>
          <t>e-Radにおいて付与された</t>
        </r>
        <r>
          <rPr>
            <sz val="9"/>
            <color indexed="81"/>
            <rFont val="ＭＳ Ｐゴシック"/>
            <family val="3"/>
            <charset val="128"/>
          </rPr>
          <t>代表機関の研究機関番号を入力して下さい。</t>
        </r>
      </text>
    </comment>
    <comment ref="I14" authorId="0" shapeId="0" xr:uid="{EF37D5B3-9983-4735-9BCC-C2EC67E759CF}">
      <text>
        <r>
          <rPr>
            <sz val="9"/>
            <color indexed="81"/>
            <rFont val="MS P ゴシック"/>
            <family val="3"/>
            <charset val="128"/>
          </rPr>
          <t>支出額における間接経費の額は、積算額（支出額※)における直接経費合計に間接経費率を乗じた額）が原則です。ただし、積算額が契約額における間接経費の額を超過する場合は、契約時の間接経費の額を入力して下さい。
※ 翌期に直接経費のみを繰り越す場合は、支出額に繰越分の直接経費を加えた額が積算額となります。</t>
        </r>
      </text>
    </comment>
    <comment ref="H15" authorId="0" shapeId="0" xr:uid="{924BCACB-D1AC-4116-AD00-350C99256A78}">
      <text>
        <r>
          <rPr>
            <sz val="9"/>
            <color indexed="81"/>
            <rFont val="MS P ゴシック"/>
            <family val="3"/>
            <charset val="128"/>
          </rPr>
          <t>間接経費率を百分率（％）で入力してください。</t>
        </r>
      </text>
    </comment>
    <comment ref="I15" authorId="0" shapeId="0" xr:uid="{6B550FAD-688C-468D-AE47-958AB8E67201}">
      <text>
        <r>
          <rPr>
            <sz val="9"/>
            <color indexed="81"/>
            <rFont val="MS P ゴシック"/>
            <family val="3"/>
            <charset val="128"/>
          </rPr>
          <t>間接経費の上限額（『契約額における間接経費の額』または『支出額における直接経費合計に間接経費率を乗じた額』のいずれか低い方）を自動計算します。
なお、本紙においては本項目は非表示としています。</t>
        </r>
      </text>
    </comment>
    <comment ref="J15" authorId="0" shapeId="0" xr:uid="{13FFB717-FDC5-44A1-8CBB-87C45989ED13}">
      <text>
        <r>
          <rPr>
            <sz val="9"/>
            <color indexed="81"/>
            <rFont val="MS P ゴシック"/>
            <family val="3"/>
            <charset val="128"/>
          </rPr>
          <t>上限額を超過していないか確認します。間接経費の上限額（『契約額における間接経費の額』または『支出額における直接経費合計に間接経費率を乗じた額』のいずれか低い方）を超過している場合、「ERR」と表示されますので、適宜確認・修正をお願いします。
※中間検査時においては超過確認は行いませんので、「ERR」が表示されたまま提出されて問題ございません。（計算式を削除しないで下さい。）</t>
        </r>
      </text>
    </comment>
    <comment ref="J16" authorId="0" shapeId="0" xr:uid="{8BC7E11D-DB40-4F49-A96D-B9F66EBBFD11}">
      <text>
        <r>
          <rPr>
            <sz val="9"/>
            <color indexed="81"/>
            <rFont val="MS P ゴシック"/>
            <family val="3"/>
            <charset val="128"/>
          </rPr>
          <t>「契約額-支出額-繰越額&gt;0」である場合、当該額金額を返還額として表示します。
（この計算は直接経費（A）と間接経費（B）で独立して行われます。）</t>
        </r>
      </text>
    </comment>
    <comment ref="J17" authorId="0" shapeId="0" xr:uid="{2EF88B96-112A-4803-9DAC-1B39C6A27287}">
      <text>
        <r>
          <rPr>
            <sz val="9"/>
            <color indexed="81"/>
            <rFont val="MS P ゴシック"/>
            <family val="3"/>
            <charset val="128"/>
          </rPr>
          <t>「契約額-支出額-繰越額&lt;0」である場合、当該額金額を自己充当額額として表示します。
（この計算は直接経費（A）と間接経費（B）で独立して行われます。）</t>
        </r>
      </text>
    </comment>
    <comment ref="H22" authorId="0" shapeId="0" xr:uid="{2E2AE206-4BC9-4980-90CA-44E77D5F36A9}">
      <text>
        <r>
          <rPr>
            <sz val="9"/>
            <color indexed="81"/>
            <rFont val="MS P ゴシック"/>
            <family val="3"/>
            <charset val="128"/>
          </rPr>
          <t>「不課税消費税相当額」及び「軽減税率と通常税率分の差額」（以下、不課税消費税相当額等）について、「直接経費」の「その他」に計上するか否かの意思表示を○印で選択してください。（該当しない方の選択肢の削除でも可）
※支出額に内に不課税消費税相当額等が存在しない場合でも選択をお願い致します。
※免税事業者等に該当する場合は「非計上(免税事業者等)」を選択してください。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DC38CD18-4D1B-4FCE-BF77-67A84B9E49E0}">
      <text>
        <r>
          <rPr>
            <b/>
            <u/>
            <sz val="9"/>
            <color indexed="81"/>
            <rFont val="ＭＳ Ｐゴシック"/>
            <family val="3"/>
            <charset val="128"/>
          </rPr>
          <t>AMEDが付与した</t>
        </r>
        <r>
          <rPr>
            <sz val="9"/>
            <color indexed="81"/>
            <rFont val="ＭＳ Ｐゴシック"/>
            <family val="3"/>
            <charset val="128"/>
          </rPr>
          <t>課題管理番号を入力して下さい。</t>
        </r>
      </text>
    </comment>
    <comment ref="F4" authorId="0" shapeId="0" xr:uid="{ADF56848-510F-4112-B715-B05FC46692AB}">
      <text>
        <r>
          <rPr>
            <b/>
            <u/>
            <sz val="9"/>
            <color indexed="81"/>
            <rFont val="ＭＳ Ｐゴシック"/>
            <family val="3"/>
            <charset val="128"/>
          </rPr>
          <t>e-Radにおいて付与された</t>
        </r>
        <r>
          <rPr>
            <sz val="9"/>
            <color indexed="81"/>
            <rFont val="ＭＳ Ｐゴシック"/>
            <family val="3"/>
            <charset val="128"/>
          </rPr>
          <t>課題IDを入力して下さい</t>
        </r>
        <r>
          <rPr>
            <b/>
            <sz val="9"/>
            <color indexed="81"/>
            <rFont val="ＭＳ Ｐゴシック"/>
            <family val="3"/>
            <charset val="128"/>
          </rPr>
          <t>。</t>
        </r>
      </text>
    </comment>
    <comment ref="I4" authorId="0" shapeId="0" xr:uid="{0203631B-A94E-4AD7-BEAD-A4136EFB934D}">
      <text>
        <r>
          <rPr>
            <b/>
            <u/>
            <sz val="9"/>
            <color indexed="81"/>
            <rFont val="ＭＳ Ｐゴシック"/>
            <family val="3"/>
            <charset val="128"/>
          </rPr>
          <t>e-Radにおいて付与された</t>
        </r>
        <r>
          <rPr>
            <sz val="9"/>
            <color indexed="81"/>
            <rFont val="ＭＳ Ｐゴシック"/>
            <family val="3"/>
            <charset val="128"/>
          </rPr>
          <t>研究開発担当者の研究者番号を入力して下さい。</t>
        </r>
      </text>
    </comment>
    <comment ref="J4" authorId="0" shapeId="0" xr:uid="{EDBA1A72-59E9-4EB9-9EC1-B6608E3D64E2}">
      <text>
        <r>
          <rPr>
            <b/>
            <u/>
            <sz val="9"/>
            <color indexed="81"/>
            <rFont val="ＭＳ Ｐゴシック"/>
            <family val="3"/>
            <charset val="128"/>
          </rPr>
          <t>e-Radにおいて付与された</t>
        </r>
        <r>
          <rPr>
            <sz val="9"/>
            <color indexed="81"/>
            <rFont val="ＭＳ Ｐゴシック"/>
            <family val="3"/>
            <charset val="128"/>
          </rPr>
          <t>代表機関の研究機関番号を入力して下さい。</t>
        </r>
      </text>
    </comment>
    <comment ref="I14" authorId="0" shapeId="0" xr:uid="{6AAAD5D2-F9E5-44C7-92D9-06B968199145}">
      <text>
        <r>
          <rPr>
            <sz val="9"/>
            <color indexed="81"/>
            <rFont val="MS P ゴシック"/>
            <family val="3"/>
            <charset val="128"/>
          </rPr>
          <t>支出額における間接経費の額は、積算額（支出額(及び繰越額)における直接経費合計に間接経費率を乗じた額）が原則です。ただし、積算額が契約額における間接経費の額を超過する場合は、契約時の間接経費の額を入力して下さい。</t>
        </r>
      </text>
    </comment>
    <comment ref="H15" authorId="0" shapeId="0" xr:uid="{2439E585-FE85-4DC1-BCF8-F0E46008A7FB}">
      <text>
        <r>
          <rPr>
            <sz val="9"/>
            <color indexed="81"/>
            <rFont val="MS P ゴシック"/>
            <family val="3"/>
            <charset val="128"/>
          </rPr>
          <t>間接経費率を百分率（％）で入力してください。</t>
        </r>
      </text>
    </comment>
    <comment ref="I15" authorId="0" shapeId="0" xr:uid="{E51349B5-C902-4708-8B61-4EABAD47A70E}">
      <text>
        <r>
          <rPr>
            <sz val="9"/>
            <color indexed="81"/>
            <rFont val="MS P ゴシック"/>
            <family val="3"/>
            <charset val="128"/>
          </rPr>
          <t>間接経費の上限額（『契約額における間接経費の額』または『支出額における直接経費合計に間接経費率を乗じた額』のいずれか低い方）を自動計算します。
なお、本紙においては本項目は非表示としています。</t>
        </r>
      </text>
    </comment>
    <comment ref="J15" authorId="0" shapeId="0" xr:uid="{962A3A50-395A-4B0E-BDD0-3F3EF37BD2F7}">
      <text>
        <r>
          <rPr>
            <sz val="9"/>
            <color indexed="81"/>
            <rFont val="MS P ゴシック"/>
            <family val="3"/>
            <charset val="128"/>
          </rPr>
          <t>上限額を超過していないか確認します。間接経費の上限額（『契約額における間接経費の額』または『支出額における直接経費合計に間接経費率を乗じた額』のいずれか低い方）を超過している場合、「ERR」と表示されますので、適宜確認・修正をお願いします。
※中間検査時においては超過確認は行いませんので、「ERR」が表示されたまま提出されて問題ございません。（計算式を削除しないで下さい。）</t>
        </r>
      </text>
    </comment>
    <comment ref="J16" authorId="0" shapeId="0" xr:uid="{49099C79-25E7-4F51-8E41-5CE70A630C11}">
      <text>
        <r>
          <rPr>
            <sz val="9"/>
            <color indexed="81"/>
            <rFont val="MS P ゴシック"/>
            <family val="3"/>
            <charset val="128"/>
          </rPr>
          <t>「契約額-支出額-繰越額&gt;0」である場合、当該額金額を返還額として表示します。
（この計算は直接経費（A）と間接経費（B）で独立して行われます。）</t>
        </r>
      </text>
    </comment>
    <comment ref="J17" authorId="0" shapeId="0" xr:uid="{83FFA6F0-F9EF-44E6-90C8-1F1F5C1911A9}">
      <text>
        <r>
          <rPr>
            <sz val="9"/>
            <color indexed="81"/>
            <rFont val="MS P ゴシック"/>
            <family val="3"/>
            <charset val="128"/>
          </rPr>
          <t>「契約額-支出額-繰越額&lt;0」である場合、当該額金額を自己充当額額として表示します。
（この計算は直接経費（A）と間接経費（B）で独立して行われます。）</t>
        </r>
      </text>
    </comment>
    <comment ref="H22" authorId="0" shapeId="0" xr:uid="{5AAB0EA1-D69A-4AD7-B5E0-E154FD4EFE0D}">
      <text>
        <r>
          <rPr>
            <sz val="9"/>
            <color indexed="81"/>
            <rFont val="MS P ゴシック"/>
            <family val="3"/>
            <charset val="128"/>
          </rPr>
          <t>「不課税消費税相当額」及び「軽減税率と通常税率分の差額」（以下、不課税消費税相当額等）について、「直接経費」の「その他」に計上するか否かの意思表示を○印で選択してください。（該当しない方の選択肢の削除でも可）
※支出額に内に不課税消費税相当額等が存在しない場合でも選択をお願い致します。
※免税事業者等に該当する場合は「非計上(免税事業者等)」を選択してください。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73647F43-9243-4E7C-BDB2-D464E439D945}">
      <text>
        <r>
          <rPr>
            <b/>
            <u/>
            <sz val="9"/>
            <color indexed="81"/>
            <rFont val="ＭＳ Ｐゴシック"/>
            <family val="3"/>
            <charset val="128"/>
          </rPr>
          <t>AMEDが付与した</t>
        </r>
        <r>
          <rPr>
            <sz val="9"/>
            <color indexed="81"/>
            <rFont val="ＭＳ Ｐゴシック"/>
            <family val="3"/>
            <charset val="128"/>
          </rPr>
          <t>課題管理番号を入力して下さい。</t>
        </r>
      </text>
    </comment>
    <comment ref="F4" authorId="0" shapeId="0" xr:uid="{4B08C01C-BF63-44DE-8FE3-5820A9E09516}">
      <text>
        <r>
          <rPr>
            <b/>
            <u/>
            <sz val="9"/>
            <color indexed="81"/>
            <rFont val="ＭＳ Ｐゴシック"/>
            <family val="3"/>
            <charset val="128"/>
          </rPr>
          <t>e-Radにおいて付与された</t>
        </r>
        <r>
          <rPr>
            <sz val="9"/>
            <color indexed="81"/>
            <rFont val="ＭＳ Ｐゴシック"/>
            <family val="3"/>
            <charset val="128"/>
          </rPr>
          <t>課題IDを入力して下さい</t>
        </r>
        <r>
          <rPr>
            <b/>
            <sz val="9"/>
            <color indexed="81"/>
            <rFont val="ＭＳ Ｐゴシック"/>
            <family val="3"/>
            <charset val="128"/>
          </rPr>
          <t>。</t>
        </r>
      </text>
    </comment>
    <comment ref="I4" authorId="0" shapeId="0" xr:uid="{4CF73C3D-4771-452E-A356-A8306F1BD7AF}">
      <text>
        <r>
          <rPr>
            <b/>
            <u/>
            <sz val="9"/>
            <color indexed="81"/>
            <rFont val="ＭＳ Ｐゴシック"/>
            <family val="3"/>
            <charset val="128"/>
          </rPr>
          <t>e-Radにおいて付与された</t>
        </r>
        <r>
          <rPr>
            <sz val="9"/>
            <color indexed="81"/>
            <rFont val="ＭＳ Ｐゴシック"/>
            <family val="3"/>
            <charset val="128"/>
          </rPr>
          <t>研究開発担当者の研究者番号を入力して下さい。</t>
        </r>
      </text>
    </comment>
    <comment ref="J4" authorId="0" shapeId="0" xr:uid="{6A95658D-3DB3-462B-A8E9-9C6FDC1DB118}">
      <text>
        <r>
          <rPr>
            <b/>
            <u/>
            <sz val="9"/>
            <color indexed="81"/>
            <rFont val="ＭＳ Ｐゴシック"/>
            <family val="3"/>
            <charset val="128"/>
          </rPr>
          <t>e-Radにおいて付与された</t>
        </r>
        <r>
          <rPr>
            <sz val="9"/>
            <color indexed="81"/>
            <rFont val="ＭＳ Ｐゴシック"/>
            <family val="3"/>
            <charset val="128"/>
          </rPr>
          <t>代表機関の研究機関番号を入力して下さい。</t>
        </r>
      </text>
    </comment>
    <comment ref="I14" authorId="0" shapeId="0" xr:uid="{B4430C9D-5643-4C74-8E60-5F384105AB1C}">
      <text>
        <r>
          <rPr>
            <sz val="9"/>
            <color indexed="81"/>
            <rFont val="MS P ゴシック"/>
            <family val="3"/>
            <charset val="128"/>
          </rPr>
          <t>支出額における間接経費の額は、積算額（支出額(及び繰越額)における直接経費合計に間接経費率を乗じた額）が原則です。ただし、積算額が契約額における間接経費の額を超過する場合は、契約時の間接経費の額を入力して下さい。</t>
        </r>
      </text>
    </comment>
    <comment ref="H15" authorId="0" shapeId="0" xr:uid="{793D5148-C360-49A2-8BD4-ABF0F2247695}">
      <text>
        <r>
          <rPr>
            <sz val="9"/>
            <color indexed="81"/>
            <rFont val="MS P ゴシック"/>
            <family val="3"/>
            <charset val="128"/>
          </rPr>
          <t>間接経費率を百分率（％）で入力してください。</t>
        </r>
      </text>
    </comment>
    <comment ref="I15" authorId="0" shapeId="0" xr:uid="{A9C209F4-CB29-4B44-A6EF-76C28AEAA0ED}">
      <text>
        <r>
          <rPr>
            <sz val="9"/>
            <color indexed="81"/>
            <rFont val="MS P ゴシック"/>
            <family val="3"/>
            <charset val="128"/>
          </rPr>
          <t>間接経費の上限額（『契約額における間接経費の額』または『支出額における直接経費合計に間接経費率を乗じた額』のいずれか低い方）を自動計算します。
なお、本紙においては本項目は非表示としています。</t>
        </r>
      </text>
    </comment>
    <comment ref="J15" authorId="0" shapeId="0" xr:uid="{943DCBA2-6EC7-4C60-9147-D2C1B0B0A105}">
      <text>
        <r>
          <rPr>
            <sz val="9"/>
            <color indexed="81"/>
            <rFont val="MS P ゴシック"/>
            <family val="3"/>
            <charset val="128"/>
          </rPr>
          <t>上限額を超過していないか確認します。間接経費の上限額（『契約額における間接経費の額』または『支出額における直接経費合計に間接経費率を乗じた額』のいずれか低い方）を超過している場合、「ERR」と表示されますので、適宜確認・修正をお願いします。
※中間検査時においては超過確認は行いませんので、「ERR」が表示されたまま提出されて問題ございません。（計算式を削除しないで下さい。）</t>
        </r>
      </text>
    </comment>
    <comment ref="J16" authorId="0" shapeId="0" xr:uid="{D5629290-7F8A-4172-8DEC-FC33CCFD7FCA}">
      <text>
        <r>
          <rPr>
            <sz val="9"/>
            <color indexed="81"/>
            <rFont val="MS P ゴシック"/>
            <family val="3"/>
            <charset val="128"/>
          </rPr>
          <t>「契約額-支出額-繰越額&gt;0」である場合、当該額金額を返還額として表示します。
（この計算は直接経費（A）と間接経費（B）で独立して行われます。）</t>
        </r>
      </text>
    </comment>
    <comment ref="J17" authorId="0" shapeId="0" xr:uid="{A3921459-D640-4078-94AA-8CF5909AEC4A}">
      <text>
        <r>
          <rPr>
            <sz val="9"/>
            <color indexed="81"/>
            <rFont val="MS P ゴシック"/>
            <family val="3"/>
            <charset val="128"/>
          </rPr>
          <t>「契約額-支出額-繰越額&lt;0」である場合、当該額金額を自己充当額額として表示します。
（この計算は直接経費（A）と間接経費（B）で独立して行われます。）</t>
        </r>
      </text>
    </comment>
    <comment ref="H22" authorId="0" shapeId="0" xr:uid="{41B0A150-0F16-4A5C-8DAE-351CDC552F34}">
      <text>
        <r>
          <rPr>
            <sz val="9"/>
            <color indexed="81"/>
            <rFont val="MS P ゴシック"/>
            <family val="3"/>
            <charset val="128"/>
          </rPr>
          <t>「不課税消費税相当額」及び「軽減税率と通常税率分の差額」（以下、不課税消費税相当額等）について、「直接経費」の「その他」に計上するか否かの意思表示を○印で選択してください。（該当しない方の選択肢の削除でも可）
※支出額に内に不課税消費税相当額等が存在しない場合でも選択をお願い致します。
※免税事業者等に該当する場合は「非計上(免税事業者等)」を選択してください。</t>
        </r>
      </text>
    </comment>
  </commentList>
</comments>
</file>

<file path=xl/sharedStrings.xml><?xml version="1.0" encoding="utf-8"?>
<sst xmlns="http://schemas.openxmlformats.org/spreadsheetml/2006/main" count="1761" uniqueCount="139">
  <si>
    <t>委託種別</t>
    <rPh sb="0" eb="2">
      <t>イタク</t>
    </rPh>
    <rPh sb="2" eb="4">
      <t>シュベツ</t>
    </rPh>
    <phoneticPr fontId="1"/>
  </si>
  <si>
    <t>機関名</t>
    <rPh sb="0" eb="3">
      <t>キカンメイ</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</si>
  <si>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</si>
  <si>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</si>
  <si>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</si>
  <si>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</si>
  <si>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</si>
  <si>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</si>
  <si>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</si>
  <si>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</si>
  <si>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</si>
  <si>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</si>
  <si>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</si>
  <si>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</si>
  <si>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</si>
  <si>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</si>
  <si>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</si>
  <si>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</si>
  <si>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</si>
  <si>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再委託１</t>
    <rPh sb="0" eb="3">
      <t>サイイタク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</si>
  <si>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</si>
  <si>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</si>
  <si>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再委託２</t>
    <rPh sb="0" eb="3">
      <t>サイイタク</t>
    </rPh>
    <phoneticPr fontId="1"/>
  </si>
  <si>
    <t>再委託３</t>
    <rPh sb="0" eb="3">
      <t>サイイタク</t>
    </rPh>
    <phoneticPr fontId="1"/>
  </si>
  <si>
    <t>再委託４</t>
    <rPh sb="0" eb="3">
      <t>サイイタク</t>
    </rPh>
    <phoneticPr fontId="1"/>
  </si>
  <si>
    <t>（単位：円）</t>
    <rPh sb="1" eb="3">
      <t>タンイ</t>
    </rPh>
    <rPh sb="4" eb="5">
      <t>エン</t>
    </rPh>
    <phoneticPr fontId="1"/>
  </si>
  <si>
    <t>全額返還</t>
    <rPh sb="0" eb="2">
      <t>ゼンガク</t>
    </rPh>
    <rPh sb="2" eb="4">
      <t>ヘンカン</t>
    </rPh>
    <phoneticPr fontId="1"/>
  </si>
  <si>
    <t>返還・自己充当共になし</t>
    <rPh sb="0" eb="2">
      <t>ヘンカン</t>
    </rPh>
    <rPh sb="3" eb="5">
      <t>ジコ</t>
    </rPh>
    <rPh sb="5" eb="7">
      <t>ジュウトウ</t>
    </rPh>
    <rPh sb="7" eb="8">
      <t>トモ</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</si>
  <si>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</si>
  <si>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一部返還</t>
    <rPh sb="0" eb="2">
      <t>イチブ</t>
    </rPh>
    <rPh sb="2" eb="4">
      <t>ヘンカン</t>
    </rPh>
    <phoneticPr fontId="1"/>
  </si>
  <si>
    <t>収支決算書</t>
    <phoneticPr fontId="1"/>
  </si>
  <si>
    <t>再委託５</t>
    <rPh sb="0" eb="3">
      <t>サイイタク</t>
    </rPh>
    <phoneticPr fontId="1"/>
  </si>
  <si>
    <t>再委託６</t>
    <rPh sb="0" eb="3">
      <t>サイイタク</t>
    </rPh>
    <phoneticPr fontId="1"/>
  </si>
  <si>
    <t>再委託７</t>
    <rPh sb="0" eb="3">
      <t>サイイタク</t>
    </rPh>
    <phoneticPr fontId="1"/>
  </si>
  <si>
    <t>再委託８</t>
    <rPh sb="0" eb="3">
      <t>サイイタク</t>
    </rPh>
    <phoneticPr fontId="1"/>
  </si>
  <si>
    <t>再委託９</t>
    <rPh sb="0" eb="3">
      <t>サイイタク</t>
    </rPh>
    <phoneticPr fontId="1"/>
  </si>
  <si>
    <t>再委託１０</t>
    <rPh sb="0" eb="3">
      <t>サイイタク</t>
    </rPh>
    <phoneticPr fontId="1"/>
  </si>
  <si>
    <t>再委託１１</t>
    <rPh sb="0" eb="3">
      <t>サイイタク</t>
    </rPh>
    <phoneticPr fontId="1"/>
  </si>
  <si>
    <t>再委託１２</t>
    <rPh sb="0" eb="3">
      <t>サイイタク</t>
    </rPh>
    <phoneticPr fontId="1"/>
  </si>
  <si>
    <t>再委託１３</t>
    <rPh sb="0" eb="3">
      <t>サイイタク</t>
    </rPh>
    <phoneticPr fontId="1"/>
  </si>
  <si>
    <t>再委託１４</t>
    <rPh sb="0" eb="3">
      <t>サイイタク</t>
    </rPh>
    <phoneticPr fontId="1"/>
  </si>
  <si>
    <t>再委託１５</t>
    <rPh sb="0" eb="3">
      <t>サイイタク</t>
    </rPh>
    <phoneticPr fontId="1"/>
  </si>
  <si>
    <t>再委託１６</t>
    <rPh sb="0" eb="3">
      <t>サイイタク</t>
    </rPh>
    <phoneticPr fontId="1"/>
  </si>
  <si>
    <t>再委託１７</t>
    <rPh sb="0" eb="3">
      <t>サイイタク</t>
    </rPh>
    <phoneticPr fontId="1"/>
  </si>
  <si>
    <t>再委託１８</t>
    <rPh sb="0" eb="3">
      <t>サイイタク</t>
    </rPh>
    <phoneticPr fontId="1"/>
  </si>
  <si>
    <t>再委託１９</t>
    <rPh sb="0" eb="3">
      <t>サイイタク</t>
    </rPh>
    <phoneticPr fontId="1"/>
  </si>
  <si>
    <t>再委託２０</t>
    <rPh sb="0" eb="3">
      <t>サイイタク</t>
    </rPh>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</si>
  <si>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</si>
  <si>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</si>
  <si>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</si>
  <si>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</si>
  <si>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再委託２１</t>
    <rPh sb="0" eb="3">
      <t>サイイタク</t>
    </rPh>
    <phoneticPr fontId="1"/>
  </si>
  <si>
    <t>再委託２２</t>
    <rPh sb="0" eb="3">
      <t>サイイタク</t>
    </rPh>
    <phoneticPr fontId="1"/>
  </si>
  <si>
    <t>再委託２３</t>
    <rPh sb="0" eb="3">
      <t>サイイタク</t>
    </rPh>
    <phoneticPr fontId="1"/>
  </si>
  <si>
    <t>再委託２４</t>
    <rPh sb="0" eb="3">
      <t>サイイタク</t>
    </rPh>
    <phoneticPr fontId="1"/>
  </si>
  <si>
    <t>再委託２５</t>
    <rPh sb="0" eb="3">
      <t>サイイタク</t>
    </rPh>
    <phoneticPr fontId="1"/>
  </si>
  <si>
    <t>再委託２６</t>
    <rPh sb="0" eb="3">
      <t>サイイタク</t>
    </rPh>
    <phoneticPr fontId="1"/>
  </si>
  <si>
    <t>再委託２７</t>
    <rPh sb="0" eb="3">
      <t>サイイタク</t>
    </rPh>
    <phoneticPr fontId="1"/>
  </si>
  <si>
    <t>再委託２８</t>
    <rPh sb="0" eb="3">
      <t>サイイタク</t>
    </rPh>
    <phoneticPr fontId="1"/>
  </si>
  <si>
    <t>再委託２９</t>
    <rPh sb="0" eb="3">
      <t>サイイタク</t>
    </rPh>
    <phoneticPr fontId="1"/>
  </si>
  <si>
    <t>再委託３０</t>
    <rPh sb="0" eb="3">
      <t>サイイタク</t>
    </rPh>
    <phoneticPr fontId="1"/>
  </si>
  <si>
    <t>再委託３１</t>
    <rPh sb="0" eb="3">
      <t>サイイタク</t>
    </rPh>
    <phoneticPr fontId="1"/>
  </si>
  <si>
    <t>再委託３２</t>
    <rPh sb="0" eb="3">
      <t>サイイタク</t>
    </rPh>
    <phoneticPr fontId="1"/>
  </si>
  <si>
    <t>再委託３３</t>
    <rPh sb="0" eb="3">
      <t>サイイタク</t>
    </rPh>
    <phoneticPr fontId="1"/>
  </si>
  <si>
    <t>再委託３４</t>
    <rPh sb="0" eb="3">
      <t>サイイタク</t>
    </rPh>
    <phoneticPr fontId="1"/>
  </si>
  <si>
    <t>再委託３５</t>
    <rPh sb="0" eb="3">
      <t>サイイタク</t>
    </rPh>
    <phoneticPr fontId="1"/>
  </si>
  <si>
    <t>再委託３６</t>
    <rPh sb="0" eb="3">
      <t>サイイタク</t>
    </rPh>
    <phoneticPr fontId="1"/>
  </si>
  <si>
    <t>自己充当あり</t>
    <rPh sb="0" eb="2">
      <t>ジコ</t>
    </rPh>
    <rPh sb="2" eb="4">
      <t>ジュウトウ</t>
    </rPh>
    <phoneticPr fontId="1"/>
  </si>
  <si>
    <t>繰り越し・返還あり</t>
    <rPh sb="0" eb="1">
      <t>ク</t>
    </rPh>
    <rPh sb="2" eb="3">
      <t>コ</t>
    </rPh>
    <rPh sb="5" eb="7">
      <t>ヘンカン</t>
    </rPh>
    <phoneticPr fontId="1"/>
  </si>
  <si>
    <t>繰り越し・自己充当あり</t>
    <rPh sb="0" eb="1">
      <t>ク</t>
    </rPh>
    <rPh sb="2" eb="3">
      <t>コ</t>
    </rPh>
    <rPh sb="5" eb="7">
      <t>ジコ</t>
    </rPh>
    <rPh sb="7" eb="9">
      <t>ジュウトウ</t>
    </rPh>
    <phoneticPr fontId="1"/>
  </si>
  <si>
    <t>一部返還・自己充当あり</t>
    <rPh sb="0" eb="2">
      <t>イチブ</t>
    </rPh>
    <rPh sb="2" eb="4">
      <t>ヘンカン</t>
    </rPh>
    <rPh sb="5" eb="7">
      <t>ジコ</t>
    </rPh>
    <rPh sb="7" eb="9">
      <t>ジュウトウ</t>
    </rPh>
    <phoneticPr fontId="1"/>
  </si>
  <si>
    <t>一部返還</t>
    <rPh sb="0" eb="2">
      <t>イチブ</t>
    </rPh>
    <rPh sb="2" eb="4">
      <t>ヘンカン</t>
    </rPh>
    <phoneticPr fontId="1"/>
  </si>
  <si>
    <t>（ 報告様式１別紙イ ）</t>
    <rPh sb="2" eb="4">
      <t>ホウコク</t>
    </rPh>
    <rPh sb="4" eb="6">
      <t>ヨウシキ</t>
    </rPh>
    <rPh sb="7" eb="9">
      <t>ベッシ</t>
    </rPh>
    <phoneticPr fontId="1"/>
  </si>
  <si>
    <t>課題ID（e-Rad）</t>
    <rPh sb="0" eb="2">
      <t>カダイ</t>
    </rPh>
    <phoneticPr fontId="1"/>
  </si>
  <si>
    <t>研究者番号</t>
    <rPh sb="0" eb="3">
      <t>ケンキュウシャ</t>
    </rPh>
    <rPh sb="3" eb="5">
      <t>バンゴウ</t>
    </rPh>
    <phoneticPr fontId="1"/>
  </si>
  <si>
    <t>12345678</t>
    <phoneticPr fontId="1"/>
  </si>
  <si>
    <t>87654321</t>
    <phoneticPr fontId="1"/>
  </si>
  <si>
    <t>0987654321</t>
    <phoneticPr fontId="1"/>
  </si>
  <si>
    <t>○○○○○○</t>
    <phoneticPr fontId="1"/>
  </si>
  <si>
    <t>△△△△△△</t>
    <phoneticPr fontId="1"/>
  </si>
  <si>
    <t>（ 報告様式1別紙イ ）</t>
    <rPh sb="2" eb="4">
      <t>ホウコク</t>
    </rPh>
    <rPh sb="4" eb="6">
      <t>ヨウシキ</t>
    </rPh>
    <rPh sb="7" eb="9">
      <t>ベッシ</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</si>
  <si>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</si>
  <si>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</si>
  <si>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</si>
  <si>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</si>
  <si>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</si>
  <si>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</si>
  <si>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</si>
  <si>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</si>
  <si>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</si>
  <si>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</si>
  <si>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</si>
  <si>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</si>
  <si>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</si>
  <si>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</si>
  <si>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</si>
  <si>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</si>
  <si>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</si>
  <si>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</si>
  <si>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</si>
  <si>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</si>
  <si>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</si>
  <si>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</si>
  <si>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</si>
  <si>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</si>
  <si>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</si>
  <si>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</si>
  <si>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</si>
  <si>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</si>
  <si>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</si>
  <si>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</si>
  <si>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</si>
  <si>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</si>
  <si>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</si>
  <si>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</si>
  <si>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</si>
  <si>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</si>
  <si>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</si>
  <si>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87654321</t>
    <phoneticPr fontId="1"/>
  </si>
  <si>
    <t>0987654321</t>
    <phoneticPr fontId="1"/>
  </si>
  <si>
    <t>間接経費率</t>
    <rPh sb="0" eb="2">
      <t>カンセツ</t>
    </rPh>
    <rPh sb="2" eb="5">
      <t>ケイヒリツ</t>
    </rPh>
    <phoneticPr fontId="1"/>
  </si>
  <si>
    <t>（上限額）／判定</t>
    <rPh sb="1" eb="4">
      <t>ジョウゲンガク</t>
    </rPh>
    <rPh sb="6" eb="8">
      <t>ハンテイ</t>
    </rPh>
    <phoneticPr fontId="1"/>
  </si>
  <si>
    <t>※</t>
    <phoneticPr fontId="1"/>
  </si>
  <si>
    <t>の欄に記入してください。</t>
    <rPh sb="1" eb="2">
      <t>ラン</t>
    </rPh>
    <rPh sb="3" eb="5">
      <t>キニュウ</t>
    </rPh>
    <phoneticPr fontId="1"/>
  </si>
  <si>
    <t>不課税消費税相当額等の取扱</t>
    <rPh sb="0" eb="9">
      <t>フカゼイショウヒゼイソウトウガク</t>
    </rPh>
    <rPh sb="9" eb="10">
      <t>トウ</t>
    </rPh>
    <rPh sb="11" eb="13">
      <t>トリアツカイ</t>
    </rPh>
    <phoneticPr fontId="1"/>
  </si>
  <si>
    <t>20zz0000000h0000</t>
    <phoneticPr fontId="1"/>
  </si>
  <si>
    <t>変更日</t>
    <rPh sb="0" eb="3">
      <t>ヘンコウビ</t>
    </rPh>
    <phoneticPr fontId="1"/>
  </si>
  <si>
    <t>変更内容</t>
    <rPh sb="0" eb="2">
      <t>ヘンコウ</t>
    </rPh>
    <rPh sb="2" eb="4">
      <t>ナイヨウ</t>
    </rPh>
    <phoneticPr fontId="1"/>
  </si>
  <si>
    <t>記入例の修正等を行いました。</t>
    <rPh sb="0" eb="2">
      <t>キニュウ</t>
    </rPh>
    <rPh sb="2" eb="3">
      <t>レイ</t>
    </rPh>
    <rPh sb="4" eb="6">
      <t>シュウセイ</t>
    </rPh>
    <rPh sb="6" eb="7">
      <t>トウ</t>
    </rPh>
    <rPh sb="8" eb="9">
      <t>オコナ</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</si>
  <si>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</si>
  <si>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r>
      <t>・仮消費税留保額計算書を削除しました。併せて本紙及び記入例の関連する項目の削除を行いました。なお、当該計算書の削除に伴い、「軽減税率と通常税率分の差額」については、「直接経費」の「その他」に計上をお願いします。
・「間接経費率を入力する項目」及び「支出額における間接経費を確認する項目」を新設しました。「支出額における間接経費を確認する項目」については、支出額における間接経費の</t>
    </r>
    <r>
      <rPr>
        <b/>
        <u/>
        <sz val="11"/>
        <color rgb="FFFF0000"/>
        <rFont val="ＭＳ Ｐゴシック"/>
        <family val="3"/>
        <charset val="128"/>
        <scheme val="minor"/>
      </rPr>
      <t>率</t>
    </r>
    <r>
      <rPr>
        <sz val="11"/>
        <color theme="1"/>
        <rFont val="ＭＳ Ｐゴシック"/>
        <family val="2"/>
        <charset val="128"/>
        <scheme val="minor"/>
      </rPr>
      <t>（間接経費÷直接経費合計）が、契約時の間接経費率を超過する場合、「ERR」が表示されます。
・「不課税消費税相当額の取扱」について選択する項目を新設しました。</t>
    </r>
    <rPh sb="1" eb="2">
      <t>カリ</t>
    </rPh>
    <rPh sb="2" eb="5">
      <t>ショウヒゼイ</t>
    </rPh>
    <rPh sb="5" eb="8">
      <t>リュウホガク</t>
    </rPh>
    <rPh sb="8" eb="11">
      <t>ケイサンショ</t>
    </rPh>
    <rPh sb="12" eb="14">
      <t>サクジョ</t>
    </rPh>
    <rPh sb="19" eb="20">
      <t>アワ</t>
    </rPh>
    <rPh sb="22" eb="24">
      <t>ホンシ</t>
    </rPh>
    <rPh sb="24" eb="25">
      <t>オヨ</t>
    </rPh>
    <rPh sb="26" eb="28">
      <t>キニュウ</t>
    </rPh>
    <rPh sb="28" eb="29">
      <t>レイ</t>
    </rPh>
    <rPh sb="30" eb="32">
      <t>カンレン</t>
    </rPh>
    <rPh sb="34" eb="36">
      <t>コウモク</t>
    </rPh>
    <rPh sb="37" eb="39">
      <t>サクジョ</t>
    </rPh>
    <rPh sb="40" eb="41">
      <t>オコナ</t>
    </rPh>
    <rPh sb="49" eb="51">
      <t>トウガイ</t>
    </rPh>
    <rPh sb="51" eb="54">
      <t>ケイサンショ</t>
    </rPh>
    <rPh sb="55" eb="57">
      <t>サクジョ</t>
    </rPh>
    <rPh sb="58" eb="59">
      <t>トモナ</t>
    </rPh>
    <rPh sb="62" eb="64">
      <t>ケイゲン</t>
    </rPh>
    <rPh sb="64" eb="66">
      <t>ゼイリツ</t>
    </rPh>
    <rPh sb="67" eb="69">
      <t>ツウジョウ</t>
    </rPh>
    <rPh sb="69" eb="71">
      <t>ゼイリツ</t>
    </rPh>
    <rPh sb="71" eb="72">
      <t>ブン</t>
    </rPh>
    <rPh sb="73" eb="75">
      <t>サガク</t>
    </rPh>
    <rPh sb="83" eb="85">
      <t>チョクセツ</t>
    </rPh>
    <rPh sb="85" eb="87">
      <t>ケイヒ</t>
    </rPh>
    <rPh sb="92" eb="93">
      <t>タ</t>
    </rPh>
    <rPh sb="95" eb="97">
      <t>ケイジョウ</t>
    </rPh>
    <rPh sb="99" eb="100">
      <t>ネガ</t>
    </rPh>
    <rPh sb="108" eb="113">
      <t>カンセツケイヒリツ</t>
    </rPh>
    <rPh sb="114" eb="116">
      <t>ニュウリョク</t>
    </rPh>
    <rPh sb="118" eb="120">
      <t>コウモク</t>
    </rPh>
    <rPh sb="121" eb="122">
      <t>オヨ</t>
    </rPh>
    <rPh sb="124" eb="126">
      <t>シシュツ</t>
    </rPh>
    <rPh sb="126" eb="127">
      <t>ガク</t>
    </rPh>
    <rPh sb="131" eb="133">
      <t>カンセツ</t>
    </rPh>
    <rPh sb="133" eb="135">
      <t>ケイヒ</t>
    </rPh>
    <rPh sb="136" eb="138">
      <t>カクニン</t>
    </rPh>
    <rPh sb="140" eb="142">
      <t>コウモク</t>
    </rPh>
    <rPh sb="144" eb="146">
      <t>シンセツ</t>
    </rPh>
    <rPh sb="177" eb="179">
      <t>シシュツ</t>
    </rPh>
    <rPh sb="179" eb="180">
      <t>ガク</t>
    </rPh>
    <rPh sb="184" eb="186">
      <t>カンセツ</t>
    </rPh>
    <rPh sb="186" eb="188">
      <t>ケイヒ</t>
    </rPh>
    <rPh sb="189" eb="190">
      <t>リツ</t>
    </rPh>
    <rPh sb="191" eb="193">
      <t>カンセツ</t>
    </rPh>
    <rPh sb="193" eb="195">
      <t>ケイヒ</t>
    </rPh>
    <rPh sb="196" eb="198">
      <t>チョクセツ</t>
    </rPh>
    <rPh sb="198" eb="200">
      <t>ケイヒ</t>
    </rPh>
    <rPh sb="200" eb="202">
      <t>ゴウケイ</t>
    </rPh>
    <rPh sb="205" eb="208">
      <t>ケイヤクジ</t>
    </rPh>
    <rPh sb="209" eb="211">
      <t>カンセツ</t>
    </rPh>
    <rPh sb="211" eb="213">
      <t>ケイヒ</t>
    </rPh>
    <rPh sb="213" eb="214">
      <t>リツ</t>
    </rPh>
    <rPh sb="215" eb="217">
      <t>チョウカ</t>
    </rPh>
    <rPh sb="219" eb="221">
      <t>バアイ</t>
    </rPh>
    <rPh sb="228" eb="230">
      <t>ヒョウジ</t>
    </rPh>
    <rPh sb="255" eb="257">
      <t>センタク</t>
    </rPh>
    <rPh sb="259" eb="261">
      <t>コウモク</t>
    </rPh>
    <rPh sb="262" eb="264">
      <t>シンセツ</t>
    </rPh>
    <phoneticPr fontId="1"/>
  </si>
  <si>
    <t>計上 / 非計上(自己資金負担) / 非計上(免税事業者等)</t>
    <rPh sb="19" eb="20">
      <t>ヒ</t>
    </rPh>
    <rPh sb="20" eb="22">
      <t>ケイジョウ</t>
    </rPh>
    <rPh sb="23" eb="25">
      <t>メンゼイ</t>
    </rPh>
    <phoneticPr fontId="1"/>
  </si>
  <si>
    <r>
      <t>・「支出額における間接経費を確認する項目」の計算式を修正し、支出額における間接経費の</t>
    </r>
    <r>
      <rPr>
        <b/>
        <u/>
        <sz val="11"/>
        <color rgb="FFFF0000"/>
        <rFont val="ＭＳ Ｐゴシック"/>
        <family val="3"/>
        <charset val="128"/>
        <scheme val="minor"/>
      </rPr>
      <t>額</t>
    </r>
    <r>
      <rPr>
        <sz val="11"/>
        <color theme="1"/>
        <rFont val="ＭＳ Ｐゴシック"/>
        <family val="2"/>
        <charset val="128"/>
        <scheme val="minor"/>
      </rPr>
      <t>が、契約時の間接経費の額を超過している場合においても「ERR」が表示されるよう変更を行いました。
・「間接経費率を入力する項目」について、百分率（％）での入力をお願いする旨の追記を行いました。
・「不課税消費税相当額の取扱」について、項目名を「不課税消費税相当額</t>
    </r>
    <r>
      <rPr>
        <b/>
        <u/>
        <sz val="11"/>
        <color rgb="FFFF0000"/>
        <rFont val="ＭＳ Ｐゴシック"/>
        <family val="3"/>
        <charset val="128"/>
        <scheme val="minor"/>
      </rPr>
      <t>等</t>
    </r>
    <r>
      <rPr>
        <sz val="11"/>
        <color theme="1"/>
        <rFont val="ＭＳ Ｐゴシック"/>
        <family val="2"/>
        <charset val="128"/>
        <scheme val="minor"/>
      </rPr>
      <t>の取扱」へ変更しました。また、選択肢に『非計上（免税事業者等）』を追加及び既存の選択肢の表記修正を行いました。
・記入例の説明文の追記・修正を行いました。
・「変更履歴」シート（本シート）を新設しました。</t>
    </r>
    <rPh sb="22" eb="25">
      <t>ケイサンシキ</t>
    </rPh>
    <rPh sb="26" eb="28">
      <t>シュウセイ</t>
    </rPh>
    <rPh sb="62" eb="64">
      <t>バアイ</t>
    </rPh>
    <rPh sb="75" eb="77">
      <t>ヒョウジ</t>
    </rPh>
    <rPh sb="82" eb="84">
      <t>ヘンコウ</t>
    </rPh>
    <rPh sb="85" eb="86">
      <t>オコナ</t>
    </rPh>
    <rPh sb="120" eb="122">
      <t>ニュウリョク</t>
    </rPh>
    <rPh sb="124" eb="125">
      <t>ネガ</t>
    </rPh>
    <rPh sb="128" eb="129">
      <t>ムネ</t>
    </rPh>
    <rPh sb="130" eb="132">
      <t>ツイキ</t>
    </rPh>
    <rPh sb="133" eb="134">
      <t>オコナ</t>
    </rPh>
    <rPh sb="160" eb="163">
      <t>コウモクメイ</t>
    </rPh>
    <rPh sb="174" eb="175">
      <t>トウ</t>
    </rPh>
    <rPh sb="180" eb="182">
      <t>ヘンコウ</t>
    </rPh>
    <rPh sb="184" eb="186">
      <t>ヒョウキ</t>
    </rPh>
    <rPh sb="189" eb="190">
      <t>オコナ</t>
    </rPh>
    <rPh sb="190" eb="193">
      <t>センタクシ</t>
    </rPh>
    <rPh sb="195" eb="196">
      <t>ヒ</t>
    </rPh>
    <rPh sb="196" eb="198">
      <t>ケイジョウ</t>
    </rPh>
    <rPh sb="199" eb="201">
      <t>メンゼイ</t>
    </rPh>
    <rPh sb="201" eb="204">
      <t>ジギョウシャ</t>
    </rPh>
    <rPh sb="204" eb="205">
      <t>トウ</t>
    </rPh>
    <rPh sb="208" eb="210">
      <t>ツイカ</t>
    </rPh>
    <rPh sb="210" eb="211">
      <t>オヨ</t>
    </rPh>
    <rPh sb="212" eb="214">
      <t>キゾン</t>
    </rPh>
    <rPh sb="215" eb="218">
      <t>センタクシ</t>
    </rPh>
    <rPh sb="222" eb="224">
      <t>キニュウ</t>
    </rPh>
    <rPh sb="224" eb="225">
      <t>レイ</t>
    </rPh>
    <rPh sb="226" eb="228">
      <t>セツメイ</t>
    </rPh>
    <rPh sb="228" eb="229">
      <t>ブン</t>
    </rPh>
    <rPh sb="235" eb="236">
      <t>オコナ</t>
    </rPh>
    <rPh sb="240" eb="242">
      <t>ツイキ</t>
    </rPh>
    <rPh sb="245" eb="247">
      <t>ヘンコウ</t>
    </rPh>
    <rPh sb="247" eb="249">
      <t>リレキ</t>
    </rPh>
    <rPh sb="254" eb="255">
      <t>ホン</t>
    </rPh>
    <rPh sb="260" eb="262">
      <t>シンセツ</t>
    </rPh>
    <phoneticPr fontId="1"/>
  </si>
  <si>
    <t>20zz0000000h0001</t>
    <phoneticPr fontId="1"/>
  </si>
  <si>
    <t>・記入例の追加等（主に繰越に関係）を実施しました。
・「支出額における間接経費を確認する項目」について、直接経費のみを翌期に繰り越した際に判定が正しく行われるよう計算式を修正しました。</t>
    <rPh sb="1" eb="3">
      <t>キニュウ</t>
    </rPh>
    <rPh sb="3" eb="4">
      <t>レイ</t>
    </rPh>
    <rPh sb="5" eb="7">
      <t>ツイカ</t>
    </rPh>
    <rPh sb="7" eb="8">
      <t>トウ</t>
    </rPh>
    <rPh sb="9" eb="10">
      <t>オモ</t>
    </rPh>
    <rPh sb="11" eb="13">
      <t>クリコシ</t>
    </rPh>
    <rPh sb="14" eb="16">
      <t>カンケイ</t>
    </rPh>
    <rPh sb="18" eb="20">
      <t>ジッシ</t>
    </rPh>
    <rPh sb="52" eb="54">
      <t>チョクセツ</t>
    </rPh>
    <rPh sb="54" eb="56">
      <t>ケイヒ</t>
    </rPh>
    <rPh sb="59" eb="60">
      <t>ヨク</t>
    </rPh>
    <rPh sb="60" eb="61">
      <t>キ</t>
    </rPh>
    <rPh sb="62" eb="63">
      <t>ク</t>
    </rPh>
    <rPh sb="64" eb="65">
      <t>コ</t>
    </rPh>
    <rPh sb="67" eb="68">
      <t>サイ</t>
    </rPh>
    <rPh sb="69" eb="71">
      <t>ハンテイ</t>
    </rPh>
    <rPh sb="72" eb="73">
      <t>タダ</t>
    </rPh>
    <rPh sb="75" eb="76">
      <t>オコナ</t>
    </rPh>
    <rPh sb="81" eb="84">
      <t>ケイサンシキ</t>
    </rPh>
    <rPh sb="85" eb="87">
      <t>シュウセイ</t>
    </rPh>
    <phoneticPr fontId="1"/>
  </si>
  <si>
    <t>・『「直接経費合計」は契約額以上の額となっているが、「間接経費（B）」は契約額未満の額を記載している（またはその逆）」という状況において、「返還額」及び「自己充当額」が適切に算出されない問題に対応するため、「返還額」及び「自己充当額」の数式を修正しました。</t>
    <phoneticPr fontId="1"/>
  </si>
  <si>
    <t>・再委託先の繰越額集計用計算式の誤り（「再委託４」の「繰越額」が、「再委託費合計」において二重に加算されている）を修正しました。</t>
    <rPh sb="1" eb="4">
      <t>サイイタク</t>
    </rPh>
    <rPh sb="4" eb="5">
      <t>サキ</t>
    </rPh>
    <rPh sb="6" eb="9">
      <t>クリコシガク</t>
    </rPh>
    <rPh sb="9" eb="11">
      <t>シュウケイ</t>
    </rPh>
    <rPh sb="11" eb="12">
      <t>ヨウ</t>
    </rPh>
    <rPh sb="12" eb="15">
      <t>ケイサンシキ</t>
    </rPh>
    <rPh sb="16" eb="17">
      <t>アヤマ</t>
    </rPh>
    <rPh sb="27" eb="30">
      <t>クリコシガク</t>
    </rPh>
    <rPh sb="45" eb="47">
      <t>ニジュウ</t>
    </rPh>
    <rPh sb="48" eb="50">
      <t>カサン</t>
    </rPh>
    <rPh sb="57" eb="59">
      <t>シュウセイ</t>
    </rPh>
    <phoneticPr fontId="1"/>
  </si>
  <si>
    <t>2020年4月1日（令和2年4月1日）からの変更履歴</t>
    <rPh sb="4" eb="5">
      <t>ネン</t>
    </rPh>
    <rPh sb="6" eb="7">
      <t>ガツ</t>
    </rPh>
    <rPh sb="8" eb="9">
      <t>ニチ</t>
    </rPh>
    <rPh sb="10" eb="12">
      <t>レイワ</t>
    </rPh>
    <rPh sb="13" eb="14">
      <t>ネン</t>
    </rPh>
    <rPh sb="15" eb="16">
      <t>ガツ</t>
    </rPh>
    <rPh sb="17" eb="18">
      <t>ニチ</t>
    </rPh>
    <rPh sb="22" eb="24">
      <t>ヘンコウ</t>
    </rPh>
    <rPh sb="24" eb="26">
      <t>リレキ</t>
    </rPh>
    <phoneticPr fontId="1"/>
  </si>
  <si>
    <t>・各機関の「返還額」及び「自己充当額」について、『繰越を実施した課題において自己充当が生じた場合に、「返還額」側に誤って集計されてしまう』という問題を修正しました。</t>
    <rPh sb="1" eb="4">
      <t>カクキカン</t>
    </rPh>
    <rPh sb="6" eb="9">
      <t>ヘンカンガク</t>
    </rPh>
    <rPh sb="10" eb="11">
      <t>オヨ</t>
    </rPh>
    <rPh sb="13" eb="15">
      <t>ジコ</t>
    </rPh>
    <rPh sb="15" eb="17">
      <t>ジュウトウ</t>
    </rPh>
    <rPh sb="17" eb="18">
      <t>ガク</t>
    </rPh>
    <rPh sb="25" eb="27">
      <t>クリコシ</t>
    </rPh>
    <rPh sb="28" eb="30">
      <t>ジッシ</t>
    </rPh>
    <rPh sb="32" eb="34">
      <t>カダイ</t>
    </rPh>
    <rPh sb="38" eb="40">
      <t>ジコ</t>
    </rPh>
    <rPh sb="40" eb="42">
      <t>ジュウトウ</t>
    </rPh>
    <rPh sb="43" eb="44">
      <t>ショウ</t>
    </rPh>
    <rPh sb="46" eb="48">
      <t>バアイ</t>
    </rPh>
    <rPh sb="51" eb="54">
      <t>ヘンカンガク</t>
    </rPh>
    <rPh sb="55" eb="56">
      <t>ガワ</t>
    </rPh>
    <rPh sb="57" eb="58">
      <t>アヤマ</t>
    </rPh>
    <rPh sb="60" eb="62">
      <t>シュウケイ</t>
    </rPh>
    <rPh sb="72" eb="74">
      <t>モンダイ</t>
    </rPh>
    <rPh sb="75" eb="77">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</si>
</sst>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0\)"/>
    <numFmt numFmtId="178" formatCode=";;;"/>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2"/>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9"/>
      <color indexed="81"/>
      <name val="MS P ゴシック"/>
      <family val="3"/>
      <charset val="128"/>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9"/>
      <color indexed="81"/>
      <name val="ＭＳ Ｐゴシック"/>
      <family val="3"/>
      <charset val="128"/>
    </font>
    <font>
      <sz val="9"/>
      <color indexed="10"/>
      <name val="ＭＳ Ｐゴシック"/>
      <family val="3"/>
      <charset val="128"/>
    </font>
    <font>
      <i/>
      <sz val="12"/>
      <color rgb="FFFF0000"/>
      <name val="ＭＳ Ｐゴシック"/>
      <family val="3"/>
      <charset val="128"/>
      <scheme val="minor"/>
    </font>
    <font>
      <b/>
      <u/>
      <sz val="11"/>
      <color rgb="FFFF0000"/>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7" tint="0.79998168889431442"/>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99">
    <xf numFmtId="0" fontId="0" fillId="0" borderId="0" xfId="0">
      <alignment vertical="center"/>
    </xf>
    <xf numFmtId="0" fontId="4" fillId="0" borderId="0" xfId="0" applyFont="1">
      <alignment vertical="center"/>
    </xf>
    <xf numFmtId="176" fontId="5" fillId="0" borderId="0" xfId="0" applyNumberFormat="1" applyFont="1">
      <alignment vertical="center"/>
    </xf>
    <xf numFmtId="38" fontId="3" fillId="0" borderId="0" xfId="1" applyFont="1">
      <alignment vertical="center"/>
    </xf>
    <xf numFmtId="38" fontId="4" fillId="0" borderId="0" xfId="1" applyFont="1">
      <alignment vertical="center"/>
    </xf>
    <xf numFmtId="38" fontId="5" fillId="0" borderId="1" xfId="1" applyFont="1" applyBorder="1" applyAlignment="1">
      <alignment horizontal="center" vertical="center"/>
    </xf>
    <xf numFmtId="38" fontId="5" fillId="0" borderId="31" xfId="1" applyFont="1" applyBorder="1" applyAlignment="1">
      <alignment horizontal="center" vertical="center"/>
    </xf>
    <xf numFmtId="38" fontId="5" fillId="0" borderId="20" xfId="1" applyFont="1" applyBorder="1" applyAlignment="1">
      <alignment horizontal="center" vertical="center"/>
    </xf>
    <xf numFmtId="38" fontId="5" fillId="0" borderId="17" xfId="1" applyFont="1" applyBorder="1" applyAlignment="1">
      <alignment horizontal="center" vertical="center"/>
    </xf>
    <xf numFmtId="38" fontId="5" fillId="2" borderId="1" xfId="1" applyFont="1" applyFill="1" applyBorder="1" applyAlignment="1">
      <alignment horizontal="center" vertical="center"/>
    </xf>
    <xf numFmtId="38" fontId="5" fillId="2" borderId="31" xfId="1" applyFont="1" applyFill="1" applyBorder="1" applyAlignment="1">
      <alignment horizontal="center" vertical="center"/>
    </xf>
    <xf numFmtId="38" fontId="5" fillId="2" borderId="17" xfId="1" applyFont="1" applyFill="1" applyBorder="1" applyAlignment="1">
      <alignment horizontal="center" vertical="center"/>
    </xf>
    <xf numFmtId="38" fontId="5" fillId="2" borderId="2" xfId="1" applyFont="1" applyFill="1" applyBorder="1" applyAlignment="1">
      <alignment vertical="center" shrinkToFit="1"/>
    </xf>
    <xf numFmtId="38" fontId="5" fillId="2" borderId="32" xfId="1" applyFont="1" applyFill="1" applyBorder="1" applyAlignment="1">
      <alignment vertical="center" shrinkToFit="1"/>
    </xf>
    <xf numFmtId="38" fontId="5" fillId="2" borderId="21" xfId="1" applyFont="1" applyFill="1" applyBorder="1" applyAlignment="1">
      <alignment vertical="center" shrinkToFit="1"/>
    </xf>
    <xf numFmtId="38" fontId="5" fillId="2" borderId="9" xfId="1" applyFont="1" applyFill="1" applyBorder="1" applyAlignment="1">
      <alignment vertical="center" shrinkToFit="1"/>
    </xf>
    <xf numFmtId="38" fontId="5" fillId="2" borderId="8" xfId="1" applyFont="1" applyFill="1" applyBorder="1" applyAlignment="1">
      <alignment vertical="center" shrinkToFit="1"/>
    </xf>
    <xf numFmtId="38" fontId="5" fillId="2" borderId="3" xfId="1" applyFont="1" applyFill="1" applyBorder="1" applyAlignment="1">
      <alignment vertical="center" shrinkToFit="1"/>
    </xf>
    <xf numFmtId="38" fontId="5" fillId="3" borderId="2" xfId="1" applyFont="1" applyFill="1" applyBorder="1" applyAlignment="1">
      <alignment vertical="center" shrinkToFit="1"/>
    </xf>
    <xf numFmtId="38" fontId="5" fillId="3" borderId="32" xfId="1" applyFont="1" applyFill="1" applyBorder="1" applyAlignment="1">
      <alignment vertical="center" shrinkToFit="1"/>
    </xf>
    <xf numFmtId="38" fontId="5" fillId="2" borderId="4" xfId="1" applyFont="1" applyFill="1" applyBorder="1" applyAlignment="1">
      <alignment vertical="center" shrinkToFit="1"/>
    </xf>
    <xf numFmtId="38" fontId="5" fillId="0" borderId="3" xfId="1" applyFont="1" applyBorder="1" applyAlignment="1">
      <alignment horizontal="left" vertical="center" indent="1"/>
    </xf>
    <xf numFmtId="38" fontId="5" fillId="0" borderId="25" xfId="1" applyFont="1" applyBorder="1" applyAlignment="1">
      <alignment horizontal="left" vertical="center" indent="1"/>
    </xf>
    <xf numFmtId="177" fontId="5" fillId="2" borderId="9" xfId="1" applyNumberFormat="1" applyFont="1" applyFill="1" applyBorder="1" applyAlignment="1">
      <alignment horizontal="right" vertical="center" shrinkToFit="1"/>
    </xf>
    <xf numFmtId="177" fontId="5" fillId="2" borderId="3" xfId="1" applyNumberFormat="1" applyFont="1" applyFill="1" applyBorder="1" applyAlignment="1">
      <alignment vertical="center" shrinkToFit="1"/>
    </xf>
    <xf numFmtId="38" fontId="7" fillId="2" borderId="2" xfId="1" applyFont="1" applyFill="1" applyBorder="1" applyAlignment="1">
      <alignment vertical="center" shrinkToFit="1"/>
    </xf>
    <xf numFmtId="38" fontId="7" fillId="2" borderId="32" xfId="1" applyFont="1" applyFill="1" applyBorder="1" applyAlignment="1">
      <alignment vertical="center" shrinkToFit="1"/>
    </xf>
    <xf numFmtId="38" fontId="7" fillId="2" borderId="21" xfId="1" applyFont="1" applyFill="1" applyBorder="1" applyAlignment="1">
      <alignment vertical="center" shrinkToFit="1"/>
    </xf>
    <xf numFmtId="38" fontId="7" fillId="2" borderId="9" xfId="1" applyFont="1" applyFill="1" applyBorder="1" applyAlignment="1">
      <alignment vertical="center" shrinkToFit="1"/>
    </xf>
    <xf numFmtId="38" fontId="7" fillId="2" borderId="8" xfId="1" applyFont="1" applyFill="1" applyBorder="1" applyAlignment="1">
      <alignment vertical="center" shrinkToFit="1"/>
    </xf>
    <xf numFmtId="38" fontId="7" fillId="2" borderId="3" xfId="1" applyFont="1" applyFill="1" applyBorder="1" applyAlignment="1">
      <alignment vertical="center" shrinkToFit="1"/>
    </xf>
    <xf numFmtId="38" fontId="7" fillId="3" borderId="2" xfId="1" applyFont="1" applyFill="1" applyBorder="1" applyAlignment="1">
      <alignment vertical="center" shrinkToFit="1"/>
    </xf>
    <xf numFmtId="38" fontId="7" fillId="3" borderId="32" xfId="1" applyFont="1" applyFill="1" applyBorder="1" applyAlignment="1">
      <alignment vertical="center" shrinkToFit="1"/>
    </xf>
    <xf numFmtId="38" fontId="7" fillId="2" borderId="4" xfId="1" applyFont="1" applyFill="1" applyBorder="1" applyAlignment="1">
      <alignment vertical="center" shrinkToFit="1"/>
    </xf>
    <xf numFmtId="177" fontId="7" fillId="2" borderId="9" xfId="1" applyNumberFormat="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0" borderId="13" xfId="1" applyFont="1" applyBorder="1" applyAlignment="1">
      <alignment horizontal="left" vertical="center" indent="1"/>
    </xf>
    <xf numFmtId="38" fontId="5" fillId="2" borderId="9" xfId="1" applyFont="1" applyFill="1" applyBorder="1" applyAlignment="1">
      <alignment horizontal="right" vertical="center" shrinkToFit="1"/>
    </xf>
    <xf numFmtId="38" fontId="7" fillId="2" borderId="9" xfId="1" applyFont="1" applyFill="1" applyBorder="1" applyAlignment="1">
      <alignment horizontal="right" vertical="center" shrinkToFit="1"/>
    </xf>
    <xf numFmtId="38" fontId="5" fillId="0" borderId="13" xfId="1" applyFont="1" applyBorder="1" applyAlignment="1">
      <alignment horizontal="left" vertical="center" indent="1"/>
    </xf>
    <xf numFmtId="38" fontId="5" fillId="0" borderId="0" xfId="1" applyFont="1">
      <alignment vertical="center"/>
    </xf>
    <xf numFmtId="38" fontId="7" fillId="2" borderId="9" xfId="1" applyFont="1" applyFill="1" applyBorder="1" applyAlignment="1">
      <alignment horizontal="right" vertical="center" shrinkToFit="1"/>
    </xf>
    <xf numFmtId="176" fontId="7" fillId="2" borderId="9" xfId="1" applyNumberFormat="1" applyFont="1" applyFill="1" applyBorder="1" applyAlignment="1">
      <alignment horizontal="right" vertical="center" shrinkToFit="1"/>
    </xf>
    <xf numFmtId="38" fontId="5" fillId="0" borderId="0" xfId="1" applyFont="1" applyAlignment="1">
      <alignment horizontal="center" vertical="center"/>
    </xf>
    <xf numFmtId="38" fontId="7" fillId="3" borderId="24" xfId="1" applyFont="1" applyFill="1" applyBorder="1" applyAlignment="1">
      <alignment horizontal="center" vertical="center"/>
    </xf>
    <xf numFmtId="38" fontId="5" fillId="0" borderId="44" xfId="1" applyFont="1" applyBorder="1" applyAlignment="1">
      <alignment horizontal="center" vertical="center"/>
    </xf>
    <xf numFmtId="38" fontId="4" fillId="0" borderId="34" xfId="1" applyFont="1" applyBorder="1" applyAlignment="1">
      <alignment horizontal="left" vertical="center"/>
    </xf>
    <xf numFmtId="38" fontId="5" fillId="0" borderId="33" xfId="1" applyFont="1" applyBorder="1">
      <alignment vertical="center"/>
    </xf>
    <xf numFmtId="38" fontId="5" fillId="0" borderId="24" xfId="1" applyFont="1" applyBorder="1">
      <alignment vertical="center"/>
    </xf>
    <xf numFmtId="49" fontId="7" fillId="3" borderId="24" xfId="1" applyNumberFormat="1" applyFont="1" applyFill="1" applyBorder="1" applyAlignment="1">
      <alignment horizontal="right" vertical="center"/>
    </xf>
    <xf numFmtId="49" fontId="7" fillId="3" borderId="45" xfId="1" applyNumberFormat="1" applyFont="1" applyFill="1" applyBorder="1" applyAlignment="1">
      <alignment horizontal="center" vertical="center"/>
    </xf>
    <xf numFmtId="49" fontId="7" fillId="3" borderId="46" xfId="1" applyNumberFormat="1" applyFont="1" applyFill="1" applyBorder="1" applyAlignment="1">
      <alignment horizontal="center" vertical="center"/>
    </xf>
    <xf numFmtId="38" fontId="4" fillId="0" borderId="0" xfId="1" applyFont="1" applyAlignment="1">
      <alignment horizontal="distributed" vertical="center" indent="20"/>
    </xf>
    <xf numFmtId="38" fontId="4" fillId="0" borderId="1" xfId="1" applyFont="1" applyBorder="1" applyAlignment="1">
      <alignment horizontal="center" vertical="center"/>
    </xf>
    <xf numFmtId="38" fontId="5" fillId="0" borderId="0" xfId="1" applyFont="1" applyAlignment="1">
      <alignment horizontal="center" vertical="center"/>
    </xf>
    <xf numFmtId="38" fontId="5" fillId="0" borderId="0" xfId="1" applyFont="1" applyAlignment="1">
      <alignment horizontal="distributed" vertical="center" indent="3"/>
    </xf>
    <xf numFmtId="38" fontId="10" fillId="0" borderId="44" xfId="1" applyFont="1" applyBorder="1" applyAlignment="1">
      <alignment horizontal="center" vertical="center"/>
    </xf>
    <xf numFmtId="38" fontId="2" fillId="0" borderId="1" xfId="1" applyFont="1" applyBorder="1" applyAlignment="1">
      <alignment horizontal="center" vertical="center"/>
    </xf>
    <xf numFmtId="38" fontId="5" fillId="2" borderId="29"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38" fontId="5" fillId="2" borderId="30" xfId="1" applyFont="1" applyFill="1" applyBorder="1" applyAlignment="1">
      <alignment horizontal="right" vertical="center" shrinkToFit="1"/>
    </xf>
    <xf numFmtId="38" fontId="5" fillId="0" borderId="32" xfId="1" applyFont="1" applyFill="1" applyBorder="1" applyAlignment="1">
      <alignment vertical="center" shrinkToFit="1"/>
    </xf>
    <xf numFmtId="9" fontId="5" fillId="3" borderId="2" xfId="2" applyFont="1" applyFill="1" applyBorder="1" applyAlignment="1">
      <alignment vertical="center" shrinkToFit="1"/>
    </xf>
    <xf numFmtId="38" fontId="5" fillId="0" borderId="3" xfId="1" applyFont="1" applyBorder="1" applyAlignment="1">
      <alignment horizontal="center" vertical="center"/>
    </xf>
    <xf numFmtId="38" fontId="12" fillId="0" borderId="32" xfId="1" applyFont="1" applyFill="1" applyBorder="1" applyAlignment="1">
      <alignment vertical="center" shrinkToFit="1"/>
    </xf>
    <xf numFmtId="38" fontId="13" fillId="2" borderId="9" xfId="1" applyFont="1" applyFill="1" applyBorder="1" applyAlignment="1">
      <alignment vertical="center" shrinkToFit="1"/>
    </xf>
    <xf numFmtId="178" fontId="12" fillId="0" borderId="32" xfId="1" applyNumberFormat="1" applyFont="1" applyFill="1" applyBorder="1" applyAlignment="1">
      <alignment vertical="center" shrinkToFit="1"/>
    </xf>
    <xf numFmtId="38" fontId="4" fillId="3" borderId="32" xfId="1" applyFont="1" applyFill="1" applyBorder="1">
      <alignment vertical="center"/>
    </xf>
    <xf numFmtId="38" fontId="14" fillId="0" borderId="0" xfId="1" applyFont="1" applyAlignment="1">
      <alignment horizontal="right" vertical="center"/>
    </xf>
    <xf numFmtId="38" fontId="15" fillId="2" borderId="29" xfId="1" applyFont="1" applyFill="1" applyBorder="1" applyAlignment="1">
      <alignment horizontal="right" vertical="center" shrinkToFit="1"/>
    </xf>
    <xf numFmtId="38" fontId="15" fillId="2" borderId="37" xfId="1" applyFont="1" applyFill="1" applyBorder="1" applyAlignment="1">
      <alignment horizontal="right" vertical="center" shrinkToFit="1"/>
    </xf>
    <xf numFmtId="38" fontId="15" fillId="2" borderId="30" xfId="1" applyFont="1" applyFill="1" applyBorder="1" applyAlignment="1">
      <alignment horizontal="right" vertical="center" shrinkToFit="1"/>
    </xf>
    <xf numFmtId="178" fontId="18" fillId="0" borderId="32" xfId="1" applyNumberFormat="1" applyFont="1" applyFill="1" applyBorder="1" applyAlignment="1">
      <alignment vertical="center" shrinkToFit="1"/>
    </xf>
    <xf numFmtId="0" fontId="0" fillId="0" borderId="32" xfId="0" applyBorder="1">
      <alignment vertical="center"/>
    </xf>
    <xf numFmtId="0" fontId="0" fillId="0" borderId="32" xfId="0" applyBorder="1" applyAlignment="1">
      <alignment vertical="top" wrapText="1"/>
    </xf>
    <xf numFmtId="14" fontId="0" fillId="0" borderId="32" xfId="0" applyNumberFormat="1" applyBorder="1" applyAlignment="1">
      <alignment horizontal="left" vertical="center"/>
    </xf>
    <xf numFmtId="14" fontId="0" fillId="0" borderId="32" xfId="0" applyNumberFormat="1" applyBorder="1" applyAlignment="1">
      <alignment horizontal="left" vertical="top"/>
    </xf>
    <xf numFmtId="38" fontId="5" fillId="2" borderId="9" xfId="1" applyFont="1" applyFill="1" applyBorder="1" applyAlignment="1">
      <alignment horizontal="right" vertical="center" shrinkToFit="1"/>
    </xf>
    <xf numFmtId="38" fontId="7" fillId="2" borderId="9" xfId="1" applyFont="1" applyFill="1" applyBorder="1" applyAlignment="1">
      <alignment horizontal="right" vertical="center" shrinkToFit="1"/>
    </xf>
    <xf numFmtId="38" fontId="5" fillId="0" borderId="0" xfId="1" applyFont="1" applyAlignment="1">
      <alignment horizontal="center" vertical="center"/>
    </xf>
    <xf numFmtId="38" fontId="5" fillId="0" borderId="13" xfId="1" applyFont="1" applyBorder="1" applyAlignment="1">
      <alignment horizontal="left" vertical="center" indent="1"/>
    </xf>
    <xf numFmtId="38" fontId="5" fillId="2" borderId="9" xfId="1" applyFont="1" applyFill="1" applyBorder="1" applyAlignment="1">
      <alignment horizontal="right" vertical="center" shrinkToFit="1"/>
    </xf>
    <xf numFmtId="38" fontId="7" fillId="2" borderId="9" xfId="1" applyFont="1" applyFill="1" applyBorder="1" applyAlignment="1">
      <alignment horizontal="right" vertical="center" shrinkToFit="1"/>
    </xf>
    <xf numFmtId="38" fontId="5" fillId="0" borderId="13" xfId="1" applyFont="1" applyBorder="1" applyAlignment="1">
      <alignment horizontal="left" vertical="center" indent="1"/>
    </xf>
    <xf numFmtId="38" fontId="5" fillId="0" borderId="0" xfId="1" applyFont="1" applyAlignment="1">
      <alignment horizontal="center" vertical="center"/>
    </xf>
    <xf numFmtId="14" fontId="0" fillId="4" borderId="32" xfId="0" applyNumberFormat="1" applyFill="1" applyBorder="1" applyAlignment="1">
      <alignment horizontal="left" vertical="top"/>
    </xf>
    <xf numFmtId="0" fontId="0" fillId="4" borderId="32" xfId="0" applyFill="1" applyBorder="1" applyAlignment="1">
      <alignment vertical="top" wrapText="1"/>
    </xf>
    <xf numFmtId="14" fontId="0" fillId="2" borderId="32" xfId="0" applyNumberFormat="1" applyFill="1" applyBorder="1" applyAlignment="1">
      <alignment horizontal="left" vertical="top"/>
    </xf>
    <xf numFmtId="0" fontId="0" fillId="2" borderId="32" xfId="0" applyFill="1" applyBorder="1" applyAlignment="1">
      <alignment vertical="top" wrapText="1"/>
    </xf>
    <xf numFmtId="38" fontId="7" fillId="2" borderId="9" xfId="1" applyFont="1" applyFill="1" applyBorder="1" applyAlignment="1">
      <alignment horizontal="right" vertical="center" shrinkToFit="1"/>
    </xf>
    <xf numFmtId="38" fontId="20" fillId="2" borderId="8" xfId="1" applyFont="1" applyFill="1" applyBorder="1" applyAlignment="1">
      <alignment horizontal="right" vertical="center" shrinkToFit="1"/>
    </xf>
    <xf numFmtId="38" fontId="20" fillId="2" borderId="21" xfId="1" applyFont="1" applyFill="1" applyBorder="1" applyAlignment="1">
      <alignment horizontal="right" vertical="center" shrinkToFit="1"/>
    </xf>
    <xf numFmtId="38" fontId="20" fillId="2" borderId="9" xfId="1" applyFont="1" applyFill="1" applyBorder="1" applyAlignment="1">
      <alignment horizontal="right" vertical="center" shrinkToFit="1"/>
    </xf>
    <xf numFmtId="38" fontId="5" fillId="3" borderId="34" xfId="1" applyFont="1" applyFill="1" applyBorder="1" applyAlignment="1">
      <alignment horizontal="left" vertical="top" shrinkToFit="1"/>
    </xf>
    <xf numFmtId="38" fontId="5" fillId="3" borderId="35" xfId="1" applyFont="1" applyFill="1" applyBorder="1" applyAlignment="1">
      <alignment horizontal="left" vertical="top" shrinkToFit="1"/>
    </xf>
    <xf numFmtId="38" fontId="5" fillId="3" borderId="33" xfId="1" applyFont="1" applyFill="1" applyBorder="1" applyAlignment="1">
      <alignment horizontal="left" vertical="top" shrinkToFit="1"/>
    </xf>
    <xf numFmtId="38" fontId="5" fillId="2" borderId="10" xfId="1" applyFont="1" applyFill="1" applyBorder="1" applyAlignment="1">
      <alignment horizontal="right" vertical="center" shrinkToFit="1"/>
    </xf>
    <xf numFmtId="38" fontId="5" fillId="2" borderId="22" xfId="1" applyFont="1" applyFill="1" applyBorder="1" applyAlignment="1">
      <alignment horizontal="right" vertical="center" shrinkToFit="1"/>
    </xf>
    <xf numFmtId="38" fontId="5" fillId="2" borderId="11" xfId="1" applyFont="1" applyFill="1" applyBorder="1" applyAlignment="1">
      <alignment horizontal="right" vertical="center" shrinkToFit="1"/>
    </xf>
    <xf numFmtId="38" fontId="5" fillId="0" borderId="24" xfId="1" applyFont="1" applyBorder="1" applyAlignment="1">
      <alignment horizontal="left" vertical="center" indent="2"/>
    </xf>
    <xf numFmtId="38" fontId="5" fillId="0" borderId="34" xfId="1" applyFont="1" applyBorder="1" applyAlignment="1">
      <alignment horizontal="left" vertical="top" shrinkToFit="1"/>
    </xf>
    <xf numFmtId="38" fontId="5" fillId="0" borderId="35" xfId="1" applyFont="1" applyBorder="1" applyAlignment="1">
      <alignment horizontal="left" vertical="top" shrinkToFit="1"/>
    </xf>
    <xf numFmtId="38" fontId="5" fillId="0" borderId="33" xfId="1" applyFont="1" applyBorder="1" applyAlignment="1">
      <alignment horizontal="left" vertical="top" shrinkToFit="1"/>
    </xf>
    <xf numFmtId="38" fontId="5" fillId="2" borderId="8" xfId="1" applyFont="1" applyFill="1" applyBorder="1" applyAlignment="1">
      <alignment horizontal="right" vertical="center" shrinkToFit="1"/>
    </xf>
    <xf numFmtId="38" fontId="5" fillId="2" borderId="21"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0" borderId="10" xfId="1" applyFont="1" applyBorder="1" applyAlignment="1">
      <alignment horizontal="left" vertical="center" indent="2"/>
    </xf>
    <xf numFmtId="38" fontId="5" fillId="0" borderId="22" xfId="1" applyFont="1" applyBorder="1" applyAlignment="1">
      <alignment horizontal="left" vertical="center" indent="2"/>
    </xf>
    <xf numFmtId="38" fontId="5" fillId="0" borderId="11" xfId="1" applyFont="1" applyBorder="1" applyAlignment="1">
      <alignment horizontal="left" vertical="center" indent="2"/>
    </xf>
    <xf numFmtId="38" fontId="5" fillId="3" borderId="8" xfId="1" applyFont="1" applyFill="1" applyBorder="1" applyAlignment="1">
      <alignment horizontal="right" vertical="center" shrinkToFit="1"/>
    </xf>
    <xf numFmtId="38" fontId="5" fillId="3" borderId="21" xfId="1" applyFont="1" applyFill="1" applyBorder="1" applyAlignment="1">
      <alignment horizontal="right" vertical="center" shrinkToFit="1"/>
    </xf>
    <xf numFmtId="38" fontId="5" fillId="3" borderId="9" xfId="1" applyFont="1" applyFill="1" applyBorder="1" applyAlignment="1">
      <alignment horizontal="right" vertical="center" shrinkToFit="1"/>
    </xf>
    <xf numFmtId="38" fontId="5" fillId="0" borderId="12" xfId="1" applyFont="1" applyBorder="1" applyAlignment="1">
      <alignment horizontal="center" vertical="center"/>
    </xf>
    <xf numFmtId="38" fontId="5" fillId="0" borderId="14" xfId="1" applyFont="1" applyBorder="1" applyAlignment="1">
      <alignment horizontal="center" vertical="center"/>
    </xf>
    <xf numFmtId="38" fontId="5" fillId="0" borderId="23" xfId="1" applyFont="1" applyBorder="1" applyAlignment="1">
      <alignment horizontal="center" vertical="center"/>
    </xf>
    <xf numFmtId="38" fontId="5" fillId="0" borderId="26" xfId="1" applyFont="1" applyBorder="1" applyAlignment="1">
      <alignment horizontal="center" vertical="center"/>
    </xf>
    <xf numFmtId="38" fontId="5" fillId="0" borderId="16" xfId="1" applyFont="1" applyBorder="1" applyAlignment="1">
      <alignment horizontal="center" vertical="center"/>
    </xf>
    <xf numFmtId="38" fontId="5" fillId="0" borderId="5" xfId="1" applyFont="1" applyBorder="1" applyAlignment="1">
      <alignment horizontal="center" vertical="center"/>
    </xf>
    <xf numFmtId="38" fontId="5" fillId="2" borderId="38" xfId="1" applyFont="1" applyFill="1" applyBorder="1" applyAlignment="1">
      <alignment horizontal="center" vertical="center" shrinkToFit="1"/>
    </xf>
    <xf numFmtId="38" fontId="5" fillId="2" borderId="40" xfId="1" applyFont="1" applyFill="1" applyBorder="1" applyAlignment="1">
      <alignment horizontal="center" vertical="center" shrinkToFit="1"/>
    </xf>
    <xf numFmtId="38" fontId="5" fillId="2" borderId="39" xfId="1" applyFont="1" applyFill="1" applyBorder="1" applyAlignment="1">
      <alignment horizontal="center" vertical="center" shrinkToFit="1"/>
    </xf>
    <xf numFmtId="38" fontId="5" fillId="2" borderId="41" xfId="1" applyFont="1" applyFill="1" applyBorder="1" applyAlignment="1">
      <alignment horizontal="center" vertical="center" shrinkToFit="1"/>
    </xf>
    <xf numFmtId="38" fontId="5" fillId="0" borderId="8" xfId="1" applyFont="1" applyBorder="1" applyAlignment="1">
      <alignment horizontal="left" vertical="center" indent="2"/>
    </xf>
    <xf numFmtId="38" fontId="5" fillId="0" borderId="21" xfId="1" applyFont="1" applyBorder="1" applyAlignment="1">
      <alignment horizontal="left" vertical="center" indent="2"/>
    </xf>
    <xf numFmtId="38" fontId="5" fillId="0" borderId="9" xfId="1" applyFont="1" applyBorder="1" applyAlignment="1">
      <alignment horizontal="left" vertical="center" indent="2"/>
    </xf>
    <xf numFmtId="38" fontId="5" fillId="0" borderId="12" xfId="1" applyFont="1" applyBorder="1" applyAlignment="1">
      <alignment horizontal="left" vertical="center" indent="2"/>
    </xf>
    <xf numFmtId="38" fontId="5" fillId="0" borderId="19" xfId="1" applyFont="1" applyBorder="1" applyAlignment="1">
      <alignment horizontal="left" vertical="center" indent="2"/>
    </xf>
    <xf numFmtId="38" fontId="5" fillId="0" borderId="13" xfId="1" applyFont="1" applyBorder="1" applyAlignment="1">
      <alignment horizontal="left" vertical="center" indent="2"/>
    </xf>
    <xf numFmtId="38" fontId="5" fillId="2" borderId="42" xfId="1" applyFont="1" applyFill="1" applyBorder="1" applyAlignment="1">
      <alignment horizontal="center" vertical="center" shrinkToFit="1"/>
    </xf>
    <xf numFmtId="38" fontId="5" fillId="2" borderId="43" xfId="1" applyFont="1" applyFill="1" applyBorder="1" applyAlignment="1">
      <alignment horizontal="center" vertical="center" shrinkToFit="1"/>
    </xf>
    <xf numFmtId="38" fontId="7" fillId="3" borderId="10" xfId="1" applyFont="1" applyFill="1" applyBorder="1" applyAlignment="1">
      <alignment horizontal="center" vertical="center" shrinkToFit="1"/>
    </xf>
    <xf numFmtId="38" fontId="5" fillId="3" borderId="22" xfId="1" applyFont="1" applyFill="1" applyBorder="1" applyAlignment="1">
      <alignment horizontal="center" vertical="center" shrinkToFit="1"/>
    </xf>
    <xf numFmtId="38" fontId="5" fillId="3" borderId="11" xfId="1" applyFont="1" applyFill="1" applyBorder="1" applyAlignment="1">
      <alignment horizontal="center" vertical="center" shrinkToFit="1"/>
    </xf>
    <xf numFmtId="38" fontId="5" fillId="0" borderId="16" xfId="1" applyFont="1" applyBorder="1" applyAlignment="1">
      <alignment horizontal="left" vertical="center" indent="2"/>
    </xf>
    <xf numFmtId="38" fontId="5" fillId="0" borderId="20" xfId="1" applyFont="1" applyBorder="1" applyAlignment="1">
      <alignment horizontal="left" vertical="center" indent="2"/>
    </xf>
    <xf numFmtId="38" fontId="5" fillId="0" borderId="17" xfId="1" applyFont="1" applyBorder="1" applyAlignment="1">
      <alignment horizontal="left" vertical="center" indent="2"/>
    </xf>
    <xf numFmtId="38" fontId="5" fillId="0" borderId="2" xfId="1" applyFont="1" applyBorder="1" applyAlignment="1">
      <alignment horizontal="center" vertical="center" textRotation="255"/>
    </xf>
    <xf numFmtId="38" fontId="5" fillId="0" borderId="15" xfId="1" applyFont="1" applyBorder="1" applyAlignment="1">
      <alignment horizontal="left" vertical="center" indent="1"/>
    </xf>
    <xf numFmtId="38" fontId="5" fillId="0" borderId="13" xfId="1" applyFont="1" applyBorder="1" applyAlignment="1">
      <alignment horizontal="left" vertical="center" indent="1"/>
    </xf>
    <xf numFmtId="38" fontId="5" fillId="0" borderId="6" xfId="1" applyFont="1" applyBorder="1" applyAlignment="1">
      <alignment horizontal="center" vertical="center"/>
    </xf>
    <xf numFmtId="38" fontId="5" fillId="0" borderId="18" xfId="1" applyFont="1" applyBorder="1" applyAlignment="1">
      <alignment horizontal="center" vertical="center"/>
    </xf>
    <xf numFmtId="38" fontId="5" fillId="0" borderId="7" xfId="1" applyFont="1" applyBorder="1" applyAlignment="1">
      <alignment horizontal="center" vertical="center"/>
    </xf>
    <xf numFmtId="38" fontId="5" fillId="2" borderId="6"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7" xfId="1" applyFont="1" applyFill="1" applyBorder="1" applyAlignment="1">
      <alignment horizontal="center" vertical="center"/>
    </xf>
    <xf numFmtId="38" fontId="5" fillId="0" borderId="6" xfId="1" applyFont="1" applyBorder="1" applyAlignment="1">
      <alignment horizontal="left" vertical="center" indent="2"/>
    </xf>
    <xf numFmtId="38" fontId="5" fillId="0" borderId="18" xfId="1" applyFont="1" applyBorder="1" applyAlignment="1">
      <alignment horizontal="left" vertical="center" indent="2"/>
    </xf>
    <xf numFmtId="38" fontId="5" fillId="0" borderId="7" xfId="1" applyFont="1" applyBorder="1" applyAlignment="1">
      <alignment horizontal="left" vertical="center" indent="2"/>
    </xf>
    <xf numFmtId="38" fontId="5" fillId="0" borderId="27" xfId="1" applyFont="1" applyBorder="1" applyAlignment="1">
      <alignment horizontal="center" vertical="center" wrapText="1"/>
    </xf>
    <xf numFmtId="38" fontId="5" fillId="0" borderId="36" xfId="1" applyFont="1" applyBorder="1" applyAlignment="1">
      <alignment horizontal="center" vertical="center"/>
    </xf>
    <xf numFmtId="38" fontId="5" fillId="0" borderId="28" xfId="1" applyFont="1" applyBorder="1" applyAlignment="1">
      <alignment horizontal="center" vertical="center"/>
    </xf>
    <xf numFmtId="38" fontId="5" fillId="0" borderId="29" xfId="1" applyFont="1" applyBorder="1" applyAlignment="1">
      <alignment horizontal="center" vertical="center"/>
    </xf>
    <xf numFmtId="38" fontId="5" fillId="0" borderId="37" xfId="1" applyFont="1" applyBorder="1" applyAlignment="1">
      <alignment horizontal="center" vertical="center"/>
    </xf>
    <xf numFmtId="38" fontId="5" fillId="0" borderId="30" xfId="1" applyFont="1" applyBorder="1" applyAlignment="1">
      <alignment horizontal="center" vertical="center"/>
    </xf>
    <xf numFmtId="38" fontId="5" fillId="0" borderId="27" xfId="1" applyFont="1" applyBorder="1" applyAlignment="1">
      <alignment horizontal="center" vertical="center"/>
    </xf>
    <xf numFmtId="38" fontId="5" fillId="0" borderId="0" xfId="1" applyFont="1" applyAlignment="1">
      <alignment horizontal="center" vertical="center"/>
    </xf>
    <xf numFmtId="38" fontId="6" fillId="0" borderId="0" xfId="1" applyFont="1" applyAlignment="1">
      <alignment horizontal="distributed" vertical="center" indent="20"/>
    </xf>
    <xf numFmtId="38" fontId="5" fillId="0" borderId="0" xfId="1" applyFont="1" applyAlignment="1">
      <alignment horizontal="distributed" vertical="center" indent="3"/>
    </xf>
    <xf numFmtId="38" fontId="20" fillId="3" borderId="8" xfId="1" applyFont="1" applyFill="1" applyBorder="1" applyAlignment="1">
      <alignment horizontal="center" vertical="center" shrinkToFit="1"/>
    </xf>
    <xf numFmtId="38" fontId="20" fillId="3" borderId="21" xfId="1" applyFont="1" applyFill="1" applyBorder="1" applyAlignment="1">
      <alignment horizontal="center" vertical="center" shrinkToFit="1"/>
    </xf>
    <xf numFmtId="38" fontId="20" fillId="3" borderId="9" xfId="1" applyFont="1" applyFill="1" applyBorder="1" applyAlignment="1">
      <alignment horizontal="center" vertical="center" shrinkToFit="1"/>
    </xf>
    <xf numFmtId="38" fontId="15" fillId="0" borderId="34" xfId="1" applyFont="1" applyBorder="1" applyAlignment="1">
      <alignment horizontal="center" vertical="center"/>
    </xf>
    <xf numFmtId="38" fontId="15" fillId="0" borderId="35" xfId="1" applyFont="1" applyBorder="1" applyAlignment="1">
      <alignment horizontal="center" vertical="center"/>
    </xf>
    <xf numFmtId="38" fontId="15" fillId="0" borderId="33" xfId="1" applyFont="1" applyBorder="1" applyAlignment="1">
      <alignment horizontal="center" vertical="center"/>
    </xf>
    <xf numFmtId="38" fontId="5" fillId="0" borderId="8" xfId="1" applyFont="1" applyBorder="1" applyAlignment="1">
      <alignment horizontal="center" vertical="center"/>
    </xf>
    <xf numFmtId="38" fontId="5" fillId="0" borderId="21" xfId="1" applyFont="1" applyBorder="1" applyAlignment="1">
      <alignment horizontal="center" vertical="center"/>
    </xf>
    <xf numFmtId="38" fontId="5" fillId="3" borderId="10" xfId="1" applyFont="1" applyFill="1" applyBorder="1" applyAlignment="1">
      <alignment horizontal="center" vertical="center" shrinkToFit="1"/>
    </xf>
    <xf numFmtId="38" fontId="7" fillId="2" borderId="10" xfId="1" applyFont="1" applyFill="1" applyBorder="1" applyAlignment="1">
      <alignment horizontal="right" vertical="center" shrinkToFit="1"/>
    </xf>
    <xf numFmtId="38" fontId="7" fillId="2" borderId="22" xfId="1" applyFont="1" applyFill="1" applyBorder="1" applyAlignment="1">
      <alignment horizontal="right" vertical="center" shrinkToFit="1"/>
    </xf>
    <xf numFmtId="38" fontId="7" fillId="2" borderId="11" xfId="1" applyFont="1" applyFill="1" applyBorder="1" applyAlignment="1">
      <alignment horizontal="right" vertical="center" shrinkToFit="1"/>
    </xf>
    <xf numFmtId="38" fontId="7" fillId="0" borderId="34" xfId="1" applyFont="1" applyBorder="1" applyAlignment="1">
      <alignment horizontal="left" vertical="top" shrinkToFit="1"/>
    </xf>
    <xf numFmtId="38" fontId="7" fillId="0" borderId="35" xfId="1" applyFont="1" applyBorder="1" applyAlignment="1">
      <alignment horizontal="left" vertical="top" shrinkToFit="1"/>
    </xf>
    <xf numFmtId="38" fontId="7" fillId="0" borderId="33" xfId="1" applyFont="1" applyBorder="1" applyAlignment="1">
      <alignment horizontal="left" vertical="top" shrinkToFit="1"/>
    </xf>
    <xf numFmtId="38" fontId="7" fillId="2" borderId="8" xfId="1" applyFont="1" applyFill="1" applyBorder="1" applyAlignment="1">
      <alignment horizontal="right" vertical="center" shrinkToFit="1"/>
    </xf>
    <xf numFmtId="38" fontId="7" fillId="2" borderId="21" xfId="1" applyFont="1" applyFill="1" applyBorder="1" applyAlignment="1">
      <alignment horizontal="right" vertical="center" shrinkToFit="1"/>
    </xf>
    <xf numFmtId="38" fontId="7" fillId="2" borderId="9" xfId="1" applyFont="1" applyFill="1" applyBorder="1" applyAlignment="1">
      <alignment horizontal="right" vertical="center" shrinkToFit="1"/>
    </xf>
    <xf numFmtId="38" fontId="7" fillId="3" borderId="22" xfId="1" applyFont="1" applyFill="1" applyBorder="1" applyAlignment="1">
      <alignment horizontal="center" vertical="center" shrinkToFit="1"/>
    </xf>
    <xf numFmtId="38" fontId="7" fillId="3" borderId="11" xfId="1" applyFont="1" applyFill="1" applyBorder="1" applyAlignment="1">
      <alignment horizontal="center" vertical="center" shrinkToFit="1"/>
    </xf>
    <xf numFmtId="38" fontId="7" fillId="3" borderId="34" xfId="1" applyFont="1" applyFill="1" applyBorder="1" applyAlignment="1">
      <alignment horizontal="left" vertical="top" shrinkToFit="1"/>
    </xf>
    <xf numFmtId="38" fontId="7" fillId="3" borderId="35" xfId="1" applyFont="1" applyFill="1" applyBorder="1" applyAlignment="1">
      <alignment horizontal="left" vertical="top" shrinkToFit="1"/>
    </xf>
    <xf numFmtId="38" fontId="7" fillId="3" borderId="33" xfId="1" applyFont="1" applyFill="1" applyBorder="1" applyAlignment="1">
      <alignment horizontal="left" vertical="top" shrinkToFit="1"/>
    </xf>
    <xf numFmtId="38" fontId="7" fillId="3" borderId="8" xfId="1" applyFont="1" applyFill="1" applyBorder="1" applyAlignment="1">
      <alignment horizontal="right" vertical="center" shrinkToFit="1"/>
    </xf>
    <xf numFmtId="38" fontId="7" fillId="3" borderId="21" xfId="1" applyFont="1" applyFill="1" applyBorder="1" applyAlignment="1">
      <alignment horizontal="right" vertical="center" shrinkToFit="1"/>
    </xf>
    <xf numFmtId="38" fontId="7" fillId="3" borderId="9" xfId="1" applyFont="1" applyFill="1" applyBorder="1" applyAlignment="1">
      <alignment horizontal="right" vertical="center" shrinkToFit="1"/>
    </xf>
    <xf numFmtId="38" fontId="15" fillId="3" borderId="8" xfId="1" applyFont="1" applyFill="1" applyBorder="1" applyAlignment="1">
      <alignment horizontal="center" vertical="center" shrinkToFit="1"/>
    </xf>
    <xf numFmtId="38" fontId="15" fillId="3" borderId="21" xfId="1" applyFont="1" applyFill="1" applyBorder="1" applyAlignment="1">
      <alignment horizontal="center" vertical="center" shrinkToFit="1"/>
    </xf>
    <xf numFmtId="38" fontId="15" fillId="3" borderId="9" xfId="1" applyFont="1" applyFill="1" applyBorder="1" applyAlignment="1">
      <alignment horizontal="center" vertical="center" shrinkToFit="1"/>
    </xf>
    <xf numFmtId="38" fontId="5" fillId="0" borderId="14" xfId="1" applyFont="1" applyBorder="1" applyAlignment="1">
      <alignment horizontal="left" vertical="center" indent="2"/>
    </xf>
    <xf numFmtId="38" fontId="5" fillId="0" borderId="23" xfId="1" applyFont="1" applyBorder="1" applyAlignment="1">
      <alignment horizontal="left" vertical="center" indent="2"/>
    </xf>
    <xf numFmtId="38" fontId="5" fillId="0" borderId="26" xfId="1" applyFont="1" applyBorder="1" applyAlignment="1">
      <alignment horizontal="left" vertical="center" indent="2"/>
    </xf>
    <xf numFmtId="38" fontId="5" fillId="0" borderId="5" xfId="1" applyFont="1" applyBorder="1" applyAlignment="1">
      <alignment horizontal="left" vertical="center" indent="2"/>
    </xf>
    <xf numFmtId="38" fontId="7" fillId="2" borderId="38" xfId="1" applyFont="1" applyFill="1" applyBorder="1" applyAlignment="1">
      <alignment horizontal="center" vertical="center" shrinkToFit="1"/>
    </xf>
    <xf numFmtId="38" fontId="7" fillId="2" borderId="40" xfId="1" applyFont="1" applyFill="1" applyBorder="1" applyAlignment="1">
      <alignment horizontal="center" vertical="center" shrinkToFit="1"/>
    </xf>
    <xf numFmtId="38" fontId="7" fillId="2" borderId="39" xfId="1" applyFont="1" applyFill="1" applyBorder="1" applyAlignment="1">
      <alignment horizontal="center" vertical="center" shrinkToFit="1"/>
    </xf>
    <xf numFmtId="38" fontId="7" fillId="2" borderId="41" xfId="1" applyFont="1" applyFill="1" applyBorder="1" applyAlignment="1">
      <alignment horizontal="center" vertical="center" shrinkToFit="1"/>
    </xf>
    <xf numFmtId="38" fontId="7" fillId="2" borderId="42" xfId="1" applyFont="1" applyFill="1" applyBorder="1" applyAlignment="1">
      <alignment horizontal="center" vertical="center" shrinkToFit="1"/>
    </xf>
    <xf numFmtId="38" fontId="7" fillId="2" borderId="43" xfId="1" applyFont="1" applyFill="1" applyBorder="1" applyAlignment="1">
      <alignment horizontal="center" vertical="center" shrinkToFit="1"/>
    </xf>
    <xf numFmtId="38" fontId="14" fillId="0" borderId="0" xfId="1" applyFont="1" applyAlignment="1">
      <alignment vertical="center"/>
    </xf>
    <xf numFmtId="38" fontId="15" fillId="0" borderId="0" xfId="1" applyFont="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25</xdr:row>
      <xdr:rowOff>0</xdr:rowOff>
    </xdr:from>
    <xdr:to>
      <xdr:col>7</xdr:col>
      <xdr:colOff>635000</xdr:colOff>
      <xdr:row>26</xdr:row>
      <xdr:rowOff>100734</xdr:rowOff>
    </xdr:to>
    <xdr:sp macro="" textlink="">
      <xdr:nvSpPr>
        <xdr:cNvPr id="2" name="楕円 1">
          <a:extLst>
            <a:ext uri="{FF2B5EF4-FFF2-40B4-BE49-F238E27FC236}">
              <a16:creationId xmlns:a16="http://schemas.microsoft.com/office/drawing/2014/main" id="{F80375D6-9B41-48B9-8B0C-A42083E8E618}"/>
            </a:ext>
          </a:extLst>
        </xdr:cNvPr>
        <xdr:cNvSpPr/>
      </xdr:nvSpPr>
      <xdr:spPr>
        <a:xfrm>
          <a:off x="6459682"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25</xdr:row>
      <xdr:rowOff>0</xdr:rowOff>
    </xdr:from>
    <xdr:to>
      <xdr:col>13</xdr:col>
      <xdr:colOff>635000</xdr:colOff>
      <xdr:row>26</xdr:row>
      <xdr:rowOff>100734</xdr:rowOff>
    </xdr:to>
    <xdr:sp macro="" textlink="">
      <xdr:nvSpPr>
        <xdr:cNvPr id="4" name="楕円 3">
          <a:extLst>
            <a:ext uri="{FF2B5EF4-FFF2-40B4-BE49-F238E27FC236}">
              <a16:creationId xmlns:a16="http://schemas.microsoft.com/office/drawing/2014/main" id="{0DFB4AA2-66A2-4E7E-B2A7-FD6C796E85EC}"/>
            </a:ext>
          </a:extLst>
        </xdr:cNvPr>
        <xdr:cNvSpPr/>
      </xdr:nvSpPr>
      <xdr:spPr>
        <a:xfrm>
          <a:off x="13057909"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25</xdr:row>
      <xdr:rowOff>0</xdr:rowOff>
    </xdr:from>
    <xdr:to>
      <xdr:col>16</xdr:col>
      <xdr:colOff>635000</xdr:colOff>
      <xdr:row>26</xdr:row>
      <xdr:rowOff>100734</xdr:rowOff>
    </xdr:to>
    <xdr:sp macro="" textlink="">
      <xdr:nvSpPr>
        <xdr:cNvPr id="5" name="楕円 4">
          <a:extLst>
            <a:ext uri="{FF2B5EF4-FFF2-40B4-BE49-F238E27FC236}">
              <a16:creationId xmlns:a16="http://schemas.microsoft.com/office/drawing/2014/main" id="{60865B81-CAAB-4DB9-A094-9685D4EDCCF1}"/>
            </a:ext>
          </a:extLst>
        </xdr:cNvPr>
        <xdr:cNvSpPr/>
      </xdr:nvSpPr>
      <xdr:spPr>
        <a:xfrm>
          <a:off x="16019318"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8659</xdr:colOff>
      <xdr:row>25</xdr:row>
      <xdr:rowOff>0</xdr:rowOff>
    </xdr:from>
    <xdr:to>
      <xdr:col>19</xdr:col>
      <xdr:colOff>643659</xdr:colOff>
      <xdr:row>26</xdr:row>
      <xdr:rowOff>100734</xdr:rowOff>
    </xdr:to>
    <xdr:sp macro="" textlink="">
      <xdr:nvSpPr>
        <xdr:cNvPr id="6" name="楕円 5">
          <a:extLst>
            <a:ext uri="{FF2B5EF4-FFF2-40B4-BE49-F238E27FC236}">
              <a16:creationId xmlns:a16="http://schemas.microsoft.com/office/drawing/2014/main" id="{2F29F232-89AF-4895-B5F8-7BD3CDD2B9CC}"/>
            </a:ext>
          </a:extLst>
        </xdr:cNvPr>
        <xdr:cNvSpPr/>
      </xdr:nvSpPr>
      <xdr:spPr>
        <a:xfrm>
          <a:off x="18989386"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25</xdr:row>
      <xdr:rowOff>0</xdr:rowOff>
    </xdr:from>
    <xdr:to>
      <xdr:col>22</xdr:col>
      <xdr:colOff>635000</xdr:colOff>
      <xdr:row>26</xdr:row>
      <xdr:rowOff>100734</xdr:rowOff>
    </xdr:to>
    <xdr:sp macro="" textlink="">
      <xdr:nvSpPr>
        <xdr:cNvPr id="7" name="楕円 6">
          <a:extLst>
            <a:ext uri="{FF2B5EF4-FFF2-40B4-BE49-F238E27FC236}">
              <a16:creationId xmlns:a16="http://schemas.microsoft.com/office/drawing/2014/main" id="{A43F2912-2263-4D5D-9AC4-3C19D90FC852}"/>
            </a:ext>
          </a:extLst>
        </xdr:cNvPr>
        <xdr:cNvSpPr/>
      </xdr:nvSpPr>
      <xdr:spPr>
        <a:xfrm>
          <a:off x="21942136"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25</xdr:row>
      <xdr:rowOff>0</xdr:rowOff>
    </xdr:from>
    <xdr:to>
      <xdr:col>25</xdr:col>
      <xdr:colOff>635000</xdr:colOff>
      <xdr:row>26</xdr:row>
      <xdr:rowOff>100734</xdr:rowOff>
    </xdr:to>
    <xdr:sp macro="" textlink="">
      <xdr:nvSpPr>
        <xdr:cNvPr id="8" name="楕円 7">
          <a:extLst>
            <a:ext uri="{FF2B5EF4-FFF2-40B4-BE49-F238E27FC236}">
              <a16:creationId xmlns:a16="http://schemas.microsoft.com/office/drawing/2014/main" id="{1BE12DA3-ACE8-499C-AE59-828BD0285C8F}"/>
            </a:ext>
          </a:extLst>
        </xdr:cNvPr>
        <xdr:cNvSpPr/>
      </xdr:nvSpPr>
      <xdr:spPr>
        <a:xfrm>
          <a:off x="24903545"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25</xdr:row>
      <xdr:rowOff>0</xdr:rowOff>
    </xdr:from>
    <xdr:to>
      <xdr:col>28</xdr:col>
      <xdr:colOff>635000</xdr:colOff>
      <xdr:row>26</xdr:row>
      <xdr:rowOff>100734</xdr:rowOff>
    </xdr:to>
    <xdr:sp macro="" textlink="">
      <xdr:nvSpPr>
        <xdr:cNvPr id="9" name="楕円 8">
          <a:extLst>
            <a:ext uri="{FF2B5EF4-FFF2-40B4-BE49-F238E27FC236}">
              <a16:creationId xmlns:a16="http://schemas.microsoft.com/office/drawing/2014/main" id="{E965B66B-4308-4629-87A3-E23DCAE3E424}"/>
            </a:ext>
          </a:extLst>
        </xdr:cNvPr>
        <xdr:cNvSpPr/>
      </xdr:nvSpPr>
      <xdr:spPr>
        <a:xfrm>
          <a:off x="27864955"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25</xdr:row>
      <xdr:rowOff>0</xdr:rowOff>
    </xdr:from>
    <xdr:to>
      <xdr:col>31</xdr:col>
      <xdr:colOff>635000</xdr:colOff>
      <xdr:row>26</xdr:row>
      <xdr:rowOff>100734</xdr:rowOff>
    </xdr:to>
    <xdr:sp macro="" textlink="">
      <xdr:nvSpPr>
        <xdr:cNvPr id="10" name="楕円 9">
          <a:extLst>
            <a:ext uri="{FF2B5EF4-FFF2-40B4-BE49-F238E27FC236}">
              <a16:creationId xmlns:a16="http://schemas.microsoft.com/office/drawing/2014/main" id="{4F5FD553-3A06-4CF2-83B6-9E34FB680ECF}"/>
            </a:ext>
          </a:extLst>
        </xdr:cNvPr>
        <xdr:cNvSpPr/>
      </xdr:nvSpPr>
      <xdr:spPr>
        <a:xfrm>
          <a:off x="30826364"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25</xdr:row>
      <xdr:rowOff>0</xdr:rowOff>
    </xdr:from>
    <xdr:to>
      <xdr:col>34</xdr:col>
      <xdr:colOff>635000</xdr:colOff>
      <xdr:row>26</xdr:row>
      <xdr:rowOff>100734</xdr:rowOff>
    </xdr:to>
    <xdr:sp macro="" textlink="">
      <xdr:nvSpPr>
        <xdr:cNvPr id="11" name="楕円 10">
          <a:extLst>
            <a:ext uri="{FF2B5EF4-FFF2-40B4-BE49-F238E27FC236}">
              <a16:creationId xmlns:a16="http://schemas.microsoft.com/office/drawing/2014/main" id="{9E4D118C-9751-4CFE-9A7B-87C316178B84}"/>
            </a:ext>
          </a:extLst>
        </xdr:cNvPr>
        <xdr:cNvSpPr/>
      </xdr:nvSpPr>
      <xdr:spPr>
        <a:xfrm>
          <a:off x="33787773" y="7299614"/>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51954</xdr:colOff>
      <xdr:row>25</xdr:row>
      <xdr:rowOff>17318</xdr:rowOff>
    </xdr:from>
    <xdr:to>
      <xdr:col>37</xdr:col>
      <xdr:colOff>686954</xdr:colOff>
      <xdr:row>26</xdr:row>
      <xdr:rowOff>92075</xdr:rowOff>
    </xdr:to>
    <xdr:sp macro="" textlink="">
      <xdr:nvSpPr>
        <xdr:cNvPr id="12" name="楕円 11">
          <a:extLst>
            <a:ext uri="{FF2B5EF4-FFF2-40B4-BE49-F238E27FC236}">
              <a16:creationId xmlns:a16="http://schemas.microsoft.com/office/drawing/2014/main" id="{D4E1F3DD-6AD5-40D3-A711-08F514542ACF}"/>
            </a:ext>
          </a:extLst>
        </xdr:cNvPr>
        <xdr:cNvSpPr/>
      </xdr:nvSpPr>
      <xdr:spPr>
        <a:xfrm>
          <a:off x="36801136" y="7316932"/>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25</xdr:row>
      <xdr:rowOff>0</xdr:rowOff>
    </xdr:from>
    <xdr:to>
      <xdr:col>40</xdr:col>
      <xdr:colOff>635000</xdr:colOff>
      <xdr:row>26</xdr:row>
      <xdr:rowOff>74757</xdr:rowOff>
    </xdr:to>
    <xdr:sp macro="" textlink="">
      <xdr:nvSpPr>
        <xdr:cNvPr id="13" name="楕円 12">
          <a:extLst>
            <a:ext uri="{FF2B5EF4-FFF2-40B4-BE49-F238E27FC236}">
              <a16:creationId xmlns:a16="http://schemas.microsoft.com/office/drawing/2014/main" id="{5FCEB87F-9454-483C-A28D-AB4614C27088}"/>
            </a:ext>
          </a:extLst>
        </xdr:cNvPr>
        <xdr:cNvSpPr/>
      </xdr:nvSpPr>
      <xdr:spPr>
        <a:xfrm>
          <a:off x="39710591"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25</xdr:row>
      <xdr:rowOff>0</xdr:rowOff>
    </xdr:from>
    <xdr:to>
      <xdr:col>43</xdr:col>
      <xdr:colOff>635000</xdr:colOff>
      <xdr:row>26</xdr:row>
      <xdr:rowOff>74757</xdr:rowOff>
    </xdr:to>
    <xdr:sp macro="" textlink="">
      <xdr:nvSpPr>
        <xdr:cNvPr id="14" name="楕円 13">
          <a:extLst>
            <a:ext uri="{FF2B5EF4-FFF2-40B4-BE49-F238E27FC236}">
              <a16:creationId xmlns:a16="http://schemas.microsoft.com/office/drawing/2014/main" id="{82B012E6-01F3-4F2D-AEB3-F3234A2AF950}"/>
            </a:ext>
          </a:extLst>
        </xdr:cNvPr>
        <xdr:cNvSpPr/>
      </xdr:nvSpPr>
      <xdr:spPr>
        <a:xfrm>
          <a:off x="42672000"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25</xdr:row>
      <xdr:rowOff>0</xdr:rowOff>
    </xdr:from>
    <xdr:to>
      <xdr:col>46</xdr:col>
      <xdr:colOff>635000</xdr:colOff>
      <xdr:row>26</xdr:row>
      <xdr:rowOff>74757</xdr:rowOff>
    </xdr:to>
    <xdr:sp macro="" textlink="">
      <xdr:nvSpPr>
        <xdr:cNvPr id="15" name="楕円 14">
          <a:extLst>
            <a:ext uri="{FF2B5EF4-FFF2-40B4-BE49-F238E27FC236}">
              <a16:creationId xmlns:a16="http://schemas.microsoft.com/office/drawing/2014/main" id="{8EA5A7EB-BC3C-4E33-9B75-133135A6E765}"/>
            </a:ext>
          </a:extLst>
        </xdr:cNvPr>
        <xdr:cNvSpPr/>
      </xdr:nvSpPr>
      <xdr:spPr>
        <a:xfrm>
          <a:off x="45633409"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25</xdr:row>
      <xdr:rowOff>0</xdr:rowOff>
    </xdr:from>
    <xdr:to>
      <xdr:col>49</xdr:col>
      <xdr:colOff>635000</xdr:colOff>
      <xdr:row>26</xdr:row>
      <xdr:rowOff>74757</xdr:rowOff>
    </xdr:to>
    <xdr:sp macro="" textlink="">
      <xdr:nvSpPr>
        <xdr:cNvPr id="16" name="楕円 15">
          <a:extLst>
            <a:ext uri="{FF2B5EF4-FFF2-40B4-BE49-F238E27FC236}">
              <a16:creationId xmlns:a16="http://schemas.microsoft.com/office/drawing/2014/main" id="{646D4096-5CA7-4878-AB93-7F96381A7F18}"/>
            </a:ext>
          </a:extLst>
        </xdr:cNvPr>
        <xdr:cNvSpPr/>
      </xdr:nvSpPr>
      <xdr:spPr>
        <a:xfrm>
          <a:off x="48594818"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25</xdr:row>
      <xdr:rowOff>0</xdr:rowOff>
    </xdr:from>
    <xdr:to>
      <xdr:col>52</xdr:col>
      <xdr:colOff>635000</xdr:colOff>
      <xdr:row>26</xdr:row>
      <xdr:rowOff>74757</xdr:rowOff>
    </xdr:to>
    <xdr:sp macro="" textlink="">
      <xdr:nvSpPr>
        <xdr:cNvPr id="17" name="楕円 16">
          <a:extLst>
            <a:ext uri="{FF2B5EF4-FFF2-40B4-BE49-F238E27FC236}">
              <a16:creationId xmlns:a16="http://schemas.microsoft.com/office/drawing/2014/main" id="{851546F8-2A1F-444F-81CB-FDB89FA5C7D7}"/>
            </a:ext>
          </a:extLst>
        </xdr:cNvPr>
        <xdr:cNvSpPr/>
      </xdr:nvSpPr>
      <xdr:spPr>
        <a:xfrm>
          <a:off x="51556227"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25</xdr:row>
      <xdr:rowOff>0</xdr:rowOff>
    </xdr:from>
    <xdr:to>
      <xdr:col>55</xdr:col>
      <xdr:colOff>635000</xdr:colOff>
      <xdr:row>26</xdr:row>
      <xdr:rowOff>74757</xdr:rowOff>
    </xdr:to>
    <xdr:sp macro="" textlink="">
      <xdr:nvSpPr>
        <xdr:cNvPr id="18" name="楕円 17">
          <a:extLst>
            <a:ext uri="{FF2B5EF4-FFF2-40B4-BE49-F238E27FC236}">
              <a16:creationId xmlns:a16="http://schemas.microsoft.com/office/drawing/2014/main" id="{0EEA44E9-D172-49EB-B3E0-A19FAAF07941}"/>
            </a:ext>
          </a:extLst>
        </xdr:cNvPr>
        <xdr:cNvSpPr/>
      </xdr:nvSpPr>
      <xdr:spPr>
        <a:xfrm>
          <a:off x="54517636"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25</xdr:row>
      <xdr:rowOff>0</xdr:rowOff>
    </xdr:from>
    <xdr:to>
      <xdr:col>58</xdr:col>
      <xdr:colOff>635000</xdr:colOff>
      <xdr:row>26</xdr:row>
      <xdr:rowOff>74757</xdr:rowOff>
    </xdr:to>
    <xdr:sp macro="" textlink="">
      <xdr:nvSpPr>
        <xdr:cNvPr id="19" name="楕円 18">
          <a:extLst>
            <a:ext uri="{FF2B5EF4-FFF2-40B4-BE49-F238E27FC236}">
              <a16:creationId xmlns:a16="http://schemas.microsoft.com/office/drawing/2014/main" id="{F696AC36-2A3E-4D13-8200-2B8F9BB892E5}"/>
            </a:ext>
          </a:extLst>
        </xdr:cNvPr>
        <xdr:cNvSpPr/>
      </xdr:nvSpPr>
      <xdr:spPr>
        <a:xfrm>
          <a:off x="57479045"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0</xdr:colOff>
      <xdr:row>25</xdr:row>
      <xdr:rowOff>0</xdr:rowOff>
    </xdr:from>
    <xdr:to>
      <xdr:col>61</xdr:col>
      <xdr:colOff>635000</xdr:colOff>
      <xdr:row>26</xdr:row>
      <xdr:rowOff>74757</xdr:rowOff>
    </xdr:to>
    <xdr:sp macro="" textlink="">
      <xdr:nvSpPr>
        <xdr:cNvPr id="20" name="楕円 19">
          <a:extLst>
            <a:ext uri="{FF2B5EF4-FFF2-40B4-BE49-F238E27FC236}">
              <a16:creationId xmlns:a16="http://schemas.microsoft.com/office/drawing/2014/main" id="{E436081A-7413-4F7C-A3E6-17FEDF1770A4}"/>
            </a:ext>
          </a:extLst>
        </xdr:cNvPr>
        <xdr:cNvSpPr/>
      </xdr:nvSpPr>
      <xdr:spPr>
        <a:xfrm>
          <a:off x="60440455"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0</xdr:colOff>
      <xdr:row>25</xdr:row>
      <xdr:rowOff>0</xdr:rowOff>
    </xdr:from>
    <xdr:to>
      <xdr:col>64</xdr:col>
      <xdr:colOff>635000</xdr:colOff>
      <xdr:row>26</xdr:row>
      <xdr:rowOff>74757</xdr:rowOff>
    </xdr:to>
    <xdr:sp macro="" textlink="">
      <xdr:nvSpPr>
        <xdr:cNvPr id="21" name="楕円 20">
          <a:extLst>
            <a:ext uri="{FF2B5EF4-FFF2-40B4-BE49-F238E27FC236}">
              <a16:creationId xmlns:a16="http://schemas.microsoft.com/office/drawing/2014/main" id="{D77DC6C4-1079-4D59-B54B-D5B691C6212D}"/>
            </a:ext>
          </a:extLst>
        </xdr:cNvPr>
        <xdr:cNvSpPr/>
      </xdr:nvSpPr>
      <xdr:spPr>
        <a:xfrm>
          <a:off x="63401864"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0</xdr:colOff>
      <xdr:row>25</xdr:row>
      <xdr:rowOff>0</xdr:rowOff>
    </xdr:from>
    <xdr:to>
      <xdr:col>67</xdr:col>
      <xdr:colOff>635000</xdr:colOff>
      <xdr:row>26</xdr:row>
      <xdr:rowOff>74757</xdr:rowOff>
    </xdr:to>
    <xdr:sp macro="" textlink="">
      <xdr:nvSpPr>
        <xdr:cNvPr id="22" name="楕円 21">
          <a:extLst>
            <a:ext uri="{FF2B5EF4-FFF2-40B4-BE49-F238E27FC236}">
              <a16:creationId xmlns:a16="http://schemas.microsoft.com/office/drawing/2014/main" id="{F147726C-3D6E-4EF3-A9D9-66AB868A82BC}"/>
            </a:ext>
          </a:extLst>
        </xdr:cNvPr>
        <xdr:cNvSpPr/>
      </xdr:nvSpPr>
      <xdr:spPr>
        <a:xfrm>
          <a:off x="66363273"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25</xdr:row>
      <xdr:rowOff>0</xdr:rowOff>
    </xdr:from>
    <xdr:to>
      <xdr:col>70</xdr:col>
      <xdr:colOff>635000</xdr:colOff>
      <xdr:row>26</xdr:row>
      <xdr:rowOff>74757</xdr:rowOff>
    </xdr:to>
    <xdr:sp macro="" textlink="">
      <xdr:nvSpPr>
        <xdr:cNvPr id="23" name="楕円 22">
          <a:extLst>
            <a:ext uri="{FF2B5EF4-FFF2-40B4-BE49-F238E27FC236}">
              <a16:creationId xmlns:a16="http://schemas.microsoft.com/office/drawing/2014/main" id="{FF6744DA-6674-4B43-9095-1D301F76CC6E}"/>
            </a:ext>
          </a:extLst>
        </xdr:cNvPr>
        <xdr:cNvSpPr/>
      </xdr:nvSpPr>
      <xdr:spPr>
        <a:xfrm>
          <a:off x="69324682"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25</xdr:row>
      <xdr:rowOff>0</xdr:rowOff>
    </xdr:from>
    <xdr:to>
      <xdr:col>73</xdr:col>
      <xdr:colOff>635000</xdr:colOff>
      <xdr:row>26</xdr:row>
      <xdr:rowOff>74757</xdr:rowOff>
    </xdr:to>
    <xdr:sp macro="" textlink="">
      <xdr:nvSpPr>
        <xdr:cNvPr id="24" name="楕円 23">
          <a:extLst>
            <a:ext uri="{FF2B5EF4-FFF2-40B4-BE49-F238E27FC236}">
              <a16:creationId xmlns:a16="http://schemas.microsoft.com/office/drawing/2014/main" id="{1ED89FB9-18C1-4F92-96B3-17A715E682BA}"/>
            </a:ext>
          </a:extLst>
        </xdr:cNvPr>
        <xdr:cNvSpPr/>
      </xdr:nvSpPr>
      <xdr:spPr>
        <a:xfrm>
          <a:off x="72286091"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0</xdr:colOff>
      <xdr:row>25</xdr:row>
      <xdr:rowOff>0</xdr:rowOff>
    </xdr:from>
    <xdr:to>
      <xdr:col>76</xdr:col>
      <xdr:colOff>635000</xdr:colOff>
      <xdr:row>26</xdr:row>
      <xdr:rowOff>74757</xdr:rowOff>
    </xdr:to>
    <xdr:sp macro="" textlink="">
      <xdr:nvSpPr>
        <xdr:cNvPr id="25" name="楕円 24">
          <a:extLst>
            <a:ext uri="{FF2B5EF4-FFF2-40B4-BE49-F238E27FC236}">
              <a16:creationId xmlns:a16="http://schemas.microsoft.com/office/drawing/2014/main" id="{8C9C3069-E181-4923-B54F-04B253B11C32}"/>
            </a:ext>
          </a:extLst>
        </xdr:cNvPr>
        <xdr:cNvSpPr/>
      </xdr:nvSpPr>
      <xdr:spPr>
        <a:xfrm>
          <a:off x="75247500"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0</xdr:colOff>
      <xdr:row>25</xdr:row>
      <xdr:rowOff>0</xdr:rowOff>
    </xdr:from>
    <xdr:to>
      <xdr:col>79</xdr:col>
      <xdr:colOff>635000</xdr:colOff>
      <xdr:row>26</xdr:row>
      <xdr:rowOff>74757</xdr:rowOff>
    </xdr:to>
    <xdr:sp macro="" textlink="">
      <xdr:nvSpPr>
        <xdr:cNvPr id="26" name="楕円 25">
          <a:extLst>
            <a:ext uri="{FF2B5EF4-FFF2-40B4-BE49-F238E27FC236}">
              <a16:creationId xmlns:a16="http://schemas.microsoft.com/office/drawing/2014/main" id="{CB7301F1-5580-43F4-BB03-A493C8E543A8}"/>
            </a:ext>
          </a:extLst>
        </xdr:cNvPr>
        <xdr:cNvSpPr/>
      </xdr:nvSpPr>
      <xdr:spPr>
        <a:xfrm>
          <a:off x="78208909"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0</xdr:colOff>
      <xdr:row>25</xdr:row>
      <xdr:rowOff>0</xdr:rowOff>
    </xdr:from>
    <xdr:to>
      <xdr:col>82</xdr:col>
      <xdr:colOff>635000</xdr:colOff>
      <xdr:row>26</xdr:row>
      <xdr:rowOff>74757</xdr:rowOff>
    </xdr:to>
    <xdr:sp macro="" textlink="">
      <xdr:nvSpPr>
        <xdr:cNvPr id="27" name="楕円 26">
          <a:extLst>
            <a:ext uri="{FF2B5EF4-FFF2-40B4-BE49-F238E27FC236}">
              <a16:creationId xmlns:a16="http://schemas.microsoft.com/office/drawing/2014/main" id="{4D3ADF78-F114-42B1-997D-CE21650C15CF}"/>
            </a:ext>
          </a:extLst>
        </xdr:cNvPr>
        <xdr:cNvSpPr/>
      </xdr:nvSpPr>
      <xdr:spPr>
        <a:xfrm>
          <a:off x="81170318"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0</xdr:colOff>
      <xdr:row>25</xdr:row>
      <xdr:rowOff>0</xdr:rowOff>
    </xdr:from>
    <xdr:to>
      <xdr:col>85</xdr:col>
      <xdr:colOff>635000</xdr:colOff>
      <xdr:row>26</xdr:row>
      <xdr:rowOff>74757</xdr:rowOff>
    </xdr:to>
    <xdr:sp macro="" textlink="">
      <xdr:nvSpPr>
        <xdr:cNvPr id="28" name="楕円 27">
          <a:extLst>
            <a:ext uri="{FF2B5EF4-FFF2-40B4-BE49-F238E27FC236}">
              <a16:creationId xmlns:a16="http://schemas.microsoft.com/office/drawing/2014/main" id="{B6E7B5AE-6DFE-445D-8985-6AA726A00BBD}"/>
            </a:ext>
          </a:extLst>
        </xdr:cNvPr>
        <xdr:cNvSpPr/>
      </xdr:nvSpPr>
      <xdr:spPr>
        <a:xfrm>
          <a:off x="84131727"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0</xdr:colOff>
      <xdr:row>25</xdr:row>
      <xdr:rowOff>0</xdr:rowOff>
    </xdr:from>
    <xdr:to>
      <xdr:col>88</xdr:col>
      <xdr:colOff>635000</xdr:colOff>
      <xdr:row>26</xdr:row>
      <xdr:rowOff>74757</xdr:rowOff>
    </xdr:to>
    <xdr:sp macro="" textlink="">
      <xdr:nvSpPr>
        <xdr:cNvPr id="29" name="楕円 28">
          <a:extLst>
            <a:ext uri="{FF2B5EF4-FFF2-40B4-BE49-F238E27FC236}">
              <a16:creationId xmlns:a16="http://schemas.microsoft.com/office/drawing/2014/main" id="{4DA7436C-D793-4079-AD20-35C5F1EF80CE}"/>
            </a:ext>
          </a:extLst>
        </xdr:cNvPr>
        <xdr:cNvSpPr/>
      </xdr:nvSpPr>
      <xdr:spPr>
        <a:xfrm>
          <a:off x="87093136" y="7299614"/>
          <a:ext cx="635000" cy="256598"/>
        </a:xfrm>
        <a:prstGeom prst="ellipse">
          <a:avLst/>
        </a:prstGeom>
        <a:noFill/>
        <a:ln w="381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91</xdr:col>
      <xdr:colOff>0</xdr:colOff>
      <xdr:row>25</xdr:row>
      <xdr:rowOff>0</xdr:rowOff>
    </xdr:from>
    <xdr:to>
      <xdr:col>91</xdr:col>
      <xdr:colOff>635000</xdr:colOff>
      <xdr:row>26</xdr:row>
      <xdr:rowOff>74757</xdr:rowOff>
    </xdr:to>
    <xdr:sp macro="" textlink="">
      <xdr:nvSpPr>
        <xdr:cNvPr id="30" name="楕円 29">
          <a:extLst>
            <a:ext uri="{FF2B5EF4-FFF2-40B4-BE49-F238E27FC236}">
              <a16:creationId xmlns:a16="http://schemas.microsoft.com/office/drawing/2014/main" id="{04E1BEB8-0182-413A-90AA-5A87F60106B7}"/>
            </a:ext>
          </a:extLst>
        </xdr:cNvPr>
        <xdr:cNvSpPr/>
      </xdr:nvSpPr>
      <xdr:spPr>
        <a:xfrm>
          <a:off x="90054545"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0</xdr:colOff>
      <xdr:row>25</xdr:row>
      <xdr:rowOff>0</xdr:rowOff>
    </xdr:from>
    <xdr:to>
      <xdr:col>94</xdr:col>
      <xdr:colOff>635000</xdr:colOff>
      <xdr:row>26</xdr:row>
      <xdr:rowOff>74757</xdr:rowOff>
    </xdr:to>
    <xdr:sp macro="" textlink="">
      <xdr:nvSpPr>
        <xdr:cNvPr id="31" name="楕円 30">
          <a:extLst>
            <a:ext uri="{FF2B5EF4-FFF2-40B4-BE49-F238E27FC236}">
              <a16:creationId xmlns:a16="http://schemas.microsoft.com/office/drawing/2014/main" id="{01614E23-7CE2-4E7D-8E88-4CF379800AFB}"/>
            </a:ext>
          </a:extLst>
        </xdr:cNvPr>
        <xdr:cNvSpPr/>
      </xdr:nvSpPr>
      <xdr:spPr>
        <a:xfrm>
          <a:off x="93015955"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97</xdr:col>
      <xdr:colOff>0</xdr:colOff>
      <xdr:row>25</xdr:row>
      <xdr:rowOff>0</xdr:rowOff>
    </xdr:from>
    <xdr:to>
      <xdr:col>97</xdr:col>
      <xdr:colOff>635000</xdr:colOff>
      <xdr:row>26</xdr:row>
      <xdr:rowOff>74757</xdr:rowOff>
    </xdr:to>
    <xdr:sp macro="" textlink="">
      <xdr:nvSpPr>
        <xdr:cNvPr id="32" name="楕円 31">
          <a:extLst>
            <a:ext uri="{FF2B5EF4-FFF2-40B4-BE49-F238E27FC236}">
              <a16:creationId xmlns:a16="http://schemas.microsoft.com/office/drawing/2014/main" id="{CD24DFDD-515F-4AA9-A6AB-AF958C97B037}"/>
            </a:ext>
          </a:extLst>
        </xdr:cNvPr>
        <xdr:cNvSpPr/>
      </xdr:nvSpPr>
      <xdr:spPr>
        <a:xfrm>
          <a:off x="95977364"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0</xdr:colOff>
      <xdr:row>25</xdr:row>
      <xdr:rowOff>0</xdr:rowOff>
    </xdr:from>
    <xdr:to>
      <xdr:col>100</xdr:col>
      <xdr:colOff>635000</xdr:colOff>
      <xdr:row>26</xdr:row>
      <xdr:rowOff>74757</xdr:rowOff>
    </xdr:to>
    <xdr:sp macro="" textlink="">
      <xdr:nvSpPr>
        <xdr:cNvPr id="33" name="楕円 32">
          <a:extLst>
            <a:ext uri="{FF2B5EF4-FFF2-40B4-BE49-F238E27FC236}">
              <a16:creationId xmlns:a16="http://schemas.microsoft.com/office/drawing/2014/main" id="{48097244-5A04-4624-A7D4-DA6BB73E662F}"/>
            </a:ext>
          </a:extLst>
        </xdr:cNvPr>
        <xdr:cNvSpPr/>
      </xdr:nvSpPr>
      <xdr:spPr>
        <a:xfrm>
          <a:off x="98938773"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103</xdr:col>
      <xdr:colOff>0</xdr:colOff>
      <xdr:row>25</xdr:row>
      <xdr:rowOff>0</xdr:rowOff>
    </xdr:from>
    <xdr:to>
      <xdr:col>103</xdr:col>
      <xdr:colOff>635000</xdr:colOff>
      <xdr:row>26</xdr:row>
      <xdr:rowOff>74757</xdr:rowOff>
    </xdr:to>
    <xdr:sp macro="" textlink="">
      <xdr:nvSpPr>
        <xdr:cNvPr id="34" name="楕円 33">
          <a:extLst>
            <a:ext uri="{FF2B5EF4-FFF2-40B4-BE49-F238E27FC236}">
              <a16:creationId xmlns:a16="http://schemas.microsoft.com/office/drawing/2014/main" id="{9BDF08E2-5F6A-461A-A238-ACFEE1789BB6}"/>
            </a:ext>
          </a:extLst>
        </xdr:cNvPr>
        <xdr:cNvSpPr/>
      </xdr:nvSpPr>
      <xdr:spPr>
        <a:xfrm>
          <a:off x="101900182"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106</xdr:col>
      <xdr:colOff>0</xdr:colOff>
      <xdr:row>25</xdr:row>
      <xdr:rowOff>0</xdr:rowOff>
    </xdr:from>
    <xdr:to>
      <xdr:col>106</xdr:col>
      <xdr:colOff>635000</xdr:colOff>
      <xdr:row>26</xdr:row>
      <xdr:rowOff>74757</xdr:rowOff>
    </xdr:to>
    <xdr:sp macro="" textlink="">
      <xdr:nvSpPr>
        <xdr:cNvPr id="35" name="楕円 34">
          <a:extLst>
            <a:ext uri="{FF2B5EF4-FFF2-40B4-BE49-F238E27FC236}">
              <a16:creationId xmlns:a16="http://schemas.microsoft.com/office/drawing/2014/main" id="{C9EF5D3D-CE42-4458-B447-5F2457059E4B}"/>
            </a:ext>
          </a:extLst>
        </xdr:cNvPr>
        <xdr:cNvSpPr/>
      </xdr:nvSpPr>
      <xdr:spPr>
        <a:xfrm>
          <a:off x="104861591"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0</xdr:colOff>
      <xdr:row>25</xdr:row>
      <xdr:rowOff>0</xdr:rowOff>
    </xdr:from>
    <xdr:to>
      <xdr:col>109</xdr:col>
      <xdr:colOff>635000</xdr:colOff>
      <xdr:row>26</xdr:row>
      <xdr:rowOff>74757</xdr:rowOff>
    </xdr:to>
    <xdr:sp macro="" textlink="">
      <xdr:nvSpPr>
        <xdr:cNvPr id="36" name="楕円 35">
          <a:extLst>
            <a:ext uri="{FF2B5EF4-FFF2-40B4-BE49-F238E27FC236}">
              <a16:creationId xmlns:a16="http://schemas.microsoft.com/office/drawing/2014/main" id="{CF130E2D-83A5-464E-99E1-74947597D90D}"/>
            </a:ext>
          </a:extLst>
        </xdr:cNvPr>
        <xdr:cNvSpPr/>
      </xdr:nvSpPr>
      <xdr:spPr>
        <a:xfrm>
          <a:off x="107823000"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112</xdr:col>
      <xdr:colOff>0</xdr:colOff>
      <xdr:row>25</xdr:row>
      <xdr:rowOff>0</xdr:rowOff>
    </xdr:from>
    <xdr:to>
      <xdr:col>112</xdr:col>
      <xdr:colOff>635000</xdr:colOff>
      <xdr:row>26</xdr:row>
      <xdr:rowOff>74757</xdr:rowOff>
    </xdr:to>
    <xdr:sp macro="" textlink="">
      <xdr:nvSpPr>
        <xdr:cNvPr id="37" name="楕円 36">
          <a:extLst>
            <a:ext uri="{FF2B5EF4-FFF2-40B4-BE49-F238E27FC236}">
              <a16:creationId xmlns:a16="http://schemas.microsoft.com/office/drawing/2014/main" id="{F994C126-EAC0-445E-921B-D45CD4724DB1}"/>
            </a:ext>
          </a:extLst>
        </xdr:cNvPr>
        <xdr:cNvSpPr/>
      </xdr:nvSpPr>
      <xdr:spPr>
        <a:xfrm>
          <a:off x="110784409"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0</xdr:colOff>
      <xdr:row>25</xdr:row>
      <xdr:rowOff>0</xdr:rowOff>
    </xdr:from>
    <xdr:to>
      <xdr:col>115</xdr:col>
      <xdr:colOff>635000</xdr:colOff>
      <xdr:row>26</xdr:row>
      <xdr:rowOff>74757</xdr:rowOff>
    </xdr:to>
    <xdr:sp macro="" textlink="">
      <xdr:nvSpPr>
        <xdr:cNvPr id="38" name="楕円 37">
          <a:extLst>
            <a:ext uri="{FF2B5EF4-FFF2-40B4-BE49-F238E27FC236}">
              <a16:creationId xmlns:a16="http://schemas.microsoft.com/office/drawing/2014/main" id="{887AD3C5-0C7B-43A0-870C-0CF69F47C7F0}"/>
            </a:ext>
          </a:extLst>
        </xdr:cNvPr>
        <xdr:cNvSpPr/>
      </xdr:nvSpPr>
      <xdr:spPr>
        <a:xfrm>
          <a:off x="113745818"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118</xdr:col>
      <xdr:colOff>0</xdr:colOff>
      <xdr:row>25</xdr:row>
      <xdr:rowOff>0</xdr:rowOff>
    </xdr:from>
    <xdr:to>
      <xdr:col>118</xdr:col>
      <xdr:colOff>635000</xdr:colOff>
      <xdr:row>26</xdr:row>
      <xdr:rowOff>74757</xdr:rowOff>
    </xdr:to>
    <xdr:sp macro="" textlink="">
      <xdr:nvSpPr>
        <xdr:cNvPr id="39" name="楕円 38">
          <a:extLst>
            <a:ext uri="{FF2B5EF4-FFF2-40B4-BE49-F238E27FC236}">
              <a16:creationId xmlns:a16="http://schemas.microsoft.com/office/drawing/2014/main" id="{7D34897F-3B3D-499B-95F2-EF44E2FD4D72}"/>
            </a:ext>
          </a:extLst>
        </xdr:cNvPr>
        <xdr:cNvSpPr/>
      </xdr:nvSpPr>
      <xdr:spPr>
        <a:xfrm>
          <a:off x="116707227" y="7299614"/>
          <a:ext cx="635000" cy="256598"/>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119063</xdr:colOff>
      <xdr:row>1</xdr:row>
      <xdr:rowOff>47625</xdr:rowOff>
    </xdr:from>
    <xdr:ext cx="2207343" cy="48527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57376" y="238125"/>
          <a:ext cx="2207343" cy="485272"/>
        </a:xfrm>
        <a:prstGeom prst="rect">
          <a:avLst/>
        </a:prstGeom>
        <a:solidFill>
          <a:schemeClr val="bg1"/>
        </a:solidFill>
        <a:ln w="635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144000" tIns="144000" rIns="144000" bIns="144000" rtlCol="0" anchor="ctr" anchorCtr="1">
          <a:noAutofit/>
        </a:bodyPr>
        <a:lstStyle/>
        <a:p>
          <a:r>
            <a:rPr kumimoji="1" lang="ja-JP" altLang="en-US" sz="2400">
              <a:solidFill>
                <a:srgbClr val="FF0000"/>
              </a:solidFill>
            </a:rPr>
            <a:t>記 入 例</a:t>
          </a:r>
        </a:p>
      </xdr:txBody>
    </xdr:sp>
    <xdr:clientData/>
  </xdr:oneCellAnchor>
  <xdr:twoCellAnchor>
    <xdr:from>
      <xdr:col>6</xdr:col>
      <xdr:colOff>1049867</xdr:colOff>
      <xdr:row>21</xdr:row>
      <xdr:rowOff>31750</xdr:rowOff>
    </xdr:from>
    <xdr:to>
      <xdr:col>7</xdr:col>
      <xdr:colOff>570442</xdr:colOff>
      <xdr:row>22</xdr:row>
      <xdr:rowOff>9525</xdr:rowOff>
    </xdr:to>
    <xdr:sp macro="" textlink="">
      <xdr:nvSpPr>
        <xdr:cNvPr id="4" name="楕円 3">
          <a:extLst>
            <a:ext uri="{FF2B5EF4-FFF2-40B4-BE49-F238E27FC236}">
              <a16:creationId xmlns:a16="http://schemas.microsoft.com/office/drawing/2014/main" id="{6630799C-FE81-400D-AEC8-7770BBB088F2}"/>
            </a:ext>
          </a:extLst>
        </xdr:cNvPr>
        <xdr:cNvSpPr/>
      </xdr:nvSpPr>
      <xdr:spPr>
        <a:xfrm>
          <a:off x="7336367" y="6327775"/>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446616</xdr:colOff>
      <xdr:row>20</xdr:row>
      <xdr:rowOff>285750</xdr:rowOff>
    </xdr:from>
    <xdr:to>
      <xdr:col>14</xdr:col>
      <xdr:colOff>771524</xdr:colOff>
      <xdr:row>22</xdr:row>
      <xdr:rowOff>38100</xdr:rowOff>
    </xdr:to>
    <xdr:sp macro="" textlink="">
      <xdr:nvSpPr>
        <xdr:cNvPr id="5" name="楕円 4">
          <a:extLst>
            <a:ext uri="{FF2B5EF4-FFF2-40B4-BE49-F238E27FC236}">
              <a16:creationId xmlns:a16="http://schemas.microsoft.com/office/drawing/2014/main" id="{130EF3E4-D647-4E5A-A320-D914D098648D}"/>
            </a:ext>
          </a:extLst>
        </xdr:cNvPr>
        <xdr:cNvSpPr/>
      </xdr:nvSpPr>
      <xdr:spPr>
        <a:xfrm>
          <a:off x="14534091" y="6276975"/>
          <a:ext cx="1267883" cy="36195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71438</xdr:colOff>
      <xdr:row>0</xdr:row>
      <xdr:rowOff>69056</xdr:rowOff>
    </xdr:from>
    <xdr:ext cx="2071687" cy="1728788"/>
    <xdr:sp macro="" textlink="">
      <xdr:nvSpPr>
        <xdr:cNvPr id="2" name="テキスト ボックス 1">
          <a:extLst>
            <a:ext uri="{FF2B5EF4-FFF2-40B4-BE49-F238E27FC236}">
              <a16:creationId xmlns:a16="http://schemas.microsoft.com/office/drawing/2014/main" id="{77B3DC45-CEAA-4081-86CE-AC6DE7075B92}"/>
            </a:ext>
          </a:extLst>
        </xdr:cNvPr>
        <xdr:cNvSpPr txBox="1"/>
      </xdr:nvSpPr>
      <xdr:spPr>
        <a:xfrm>
          <a:off x="71438" y="69056"/>
          <a:ext cx="2071687" cy="1728788"/>
        </a:xfrm>
        <a:prstGeom prst="rect">
          <a:avLst/>
        </a:prstGeom>
        <a:solidFill>
          <a:schemeClr val="bg1"/>
        </a:solidFill>
        <a:ln w="635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ctr" anchorCtr="1">
          <a:noAutofit/>
        </a:bodyPr>
        <a:lstStyle/>
        <a:p>
          <a:r>
            <a:rPr kumimoji="1" lang="ja-JP" altLang="en-US" sz="1800">
              <a:solidFill>
                <a:srgbClr val="FF0000"/>
              </a:solidFill>
            </a:rPr>
            <a:t>記 入 例</a:t>
          </a:r>
          <a:endParaRPr kumimoji="1" lang="en-US" altLang="ja-JP" sz="1800">
            <a:solidFill>
              <a:srgbClr val="FF0000"/>
            </a:solidFill>
          </a:endParaRPr>
        </a:p>
        <a:p>
          <a:r>
            <a:rPr kumimoji="1" lang="ja-JP" altLang="en-US" sz="1200">
              <a:solidFill>
                <a:srgbClr val="FF0000"/>
              </a:solidFill>
            </a:rPr>
            <a:t>契約総額</a:t>
          </a:r>
          <a:r>
            <a:rPr kumimoji="1" lang="en-US" altLang="ja-JP" sz="1200">
              <a:solidFill>
                <a:srgbClr val="FF0000"/>
              </a:solidFill>
            </a:rPr>
            <a:t>520</a:t>
          </a:r>
          <a:r>
            <a:rPr kumimoji="1" lang="ja-JP" altLang="en-US" sz="1200">
              <a:solidFill>
                <a:srgbClr val="FF0000"/>
              </a:solidFill>
            </a:rPr>
            <a:t>万円（直</a:t>
          </a:r>
          <a:r>
            <a:rPr kumimoji="1" lang="en-US" altLang="ja-JP" sz="1200">
              <a:solidFill>
                <a:srgbClr val="FF0000"/>
              </a:solidFill>
            </a:rPr>
            <a:t>400</a:t>
          </a:r>
          <a:r>
            <a:rPr kumimoji="1" lang="ja-JP" altLang="en-US" sz="1200">
              <a:solidFill>
                <a:srgbClr val="FF0000"/>
              </a:solidFill>
            </a:rPr>
            <a:t>万円</a:t>
          </a:r>
          <a:r>
            <a:rPr kumimoji="1" lang="en-US" altLang="ja-JP" sz="1200">
              <a:solidFill>
                <a:srgbClr val="FF0000"/>
              </a:solidFill>
            </a:rPr>
            <a:t>/</a:t>
          </a:r>
          <a:r>
            <a:rPr kumimoji="1" lang="ja-JP" altLang="en-US" sz="1200">
              <a:solidFill>
                <a:srgbClr val="FF0000"/>
              </a:solidFill>
            </a:rPr>
            <a:t>間</a:t>
          </a:r>
          <a:r>
            <a:rPr kumimoji="1" lang="en-US" altLang="ja-JP" sz="1200">
              <a:solidFill>
                <a:srgbClr val="FF0000"/>
              </a:solidFill>
            </a:rPr>
            <a:t>120</a:t>
          </a:r>
          <a:r>
            <a:rPr kumimoji="1" lang="ja-JP" altLang="en-US" sz="1200">
              <a:solidFill>
                <a:srgbClr val="FF0000"/>
              </a:solidFill>
            </a:rPr>
            <a:t>万円）のうち、直</a:t>
          </a:r>
          <a:r>
            <a:rPr kumimoji="1" lang="en-US" altLang="ja-JP" sz="1200">
              <a:solidFill>
                <a:srgbClr val="FF0000"/>
              </a:solidFill>
            </a:rPr>
            <a:t>100</a:t>
          </a:r>
          <a:r>
            <a:rPr kumimoji="1" lang="ja-JP" altLang="en-US" sz="1200">
              <a:solidFill>
                <a:srgbClr val="FF0000"/>
              </a:solidFill>
            </a:rPr>
            <a:t>万円を翌年度に繰り越す。（当年度執行分に</a:t>
          </a:r>
          <a:r>
            <a:rPr kumimoji="1" lang="en-US" altLang="ja-JP" sz="1200">
              <a:solidFill>
                <a:srgbClr val="FF0000"/>
              </a:solidFill>
            </a:rPr>
            <a:t>2</a:t>
          </a:r>
          <a:r>
            <a:rPr kumimoji="1" lang="ja-JP" altLang="en-US" sz="1200">
              <a:solidFill>
                <a:srgbClr val="FF0000"/>
              </a:solidFill>
            </a:rPr>
            <a:t>万円の不使用あり。）</a:t>
          </a:r>
          <a:endParaRPr kumimoji="1" lang="en-US" altLang="ja-JP" sz="1200">
            <a:solidFill>
              <a:srgbClr val="FF0000"/>
            </a:solidFill>
          </a:endParaRPr>
        </a:p>
      </xdr:txBody>
    </xdr:sp>
    <xdr:clientData/>
  </xdr:oneCellAnchor>
  <xdr:twoCellAnchor>
    <xdr:from>
      <xdr:col>6</xdr:col>
      <xdr:colOff>1049867</xdr:colOff>
      <xdr:row>21</xdr:row>
      <xdr:rowOff>31750</xdr:rowOff>
    </xdr:from>
    <xdr:to>
      <xdr:col>7</xdr:col>
      <xdr:colOff>570442</xdr:colOff>
      <xdr:row>22</xdr:row>
      <xdr:rowOff>9525</xdr:rowOff>
    </xdr:to>
    <xdr:sp macro="" textlink="">
      <xdr:nvSpPr>
        <xdr:cNvPr id="3" name="楕円 2">
          <a:extLst>
            <a:ext uri="{FF2B5EF4-FFF2-40B4-BE49-F238E27FC236}">
              <a16:creationId xmlns:a16="http://schemas.microsoft.com/office/drawing/2014/main" id="{972DA806-5AC4-483E-A5E0-6CCD77285282}"/>
            </a:ext>
          </a:extLst>
        </xdr:cNvPr>
        <xdr:cNvSpPr/>
      </xdr:nvSpPr>
      <xdr:spPr>
        <a:xfrm>
          <a:off x="7336367" y="6327775"/>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988219</xdr:colOff>
      <xdr:row>8</xdr:row>
      <xdr:rowOff>130968</xdr:rowOff>
    </xdr:from>
    <xdr:to>
      <xdr:col>7</xdr:col>
      <xdr:colOff>381000</xdr:colOff>
      <xdr:row>13</xdr:row>
      <xdr:rowOff>190499</xdr:rowOff>
    </xdr:to>
    <xdr:sp macro="" textlink="">
      <xdr:nvSpPr>
        <xdr:cNvPr id="4" name="テキスト ボックス 3">
          <a:extLst>
            <a:ext uri="{FF2B5EF4-FFF2-40B4-BE49-F238E27FC236}">
              <a16:creationId xmlns:a16="http://schemas.microsoft.com/office/drawing/2014/main" id="{C53D312E-ADD8-4254-9981-9E98CB853A5A}"/>
            </a:ext>
          </a:extLst>
        </xdr:cNvPr>
        <xdr:cNvSpPr txBox="1"/>
      </xdr:nvSpPr>
      <xdr:spPr>
        <a:xfrm>
          <a:off x="6703219" y="2476499"/>
          <a:ext cx="511969" cy="16073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36000" tIns="36000" rIns="36000" bIns="36000" rtlCol="0" anchor="ctr"/>
        <a:lstStyle/>
        <a:p>
          <a:pPr algn="l"/>
          <a:r>
            <a:rPr kumimoji="1" lang="ja-JP" altLang="en-US" sz="1100"/>
            <a:t>繰越分も含んだ内訳を</a:t>
          </a:r>
          <a:endParaRPr kumimoji="1" lang="en-US" altLang="ja-JP" sz="1100"/>
        </a:p>
        <a:p>
          <a:pPr algn="l"/>
          <a:r>
            <a:rPr kumimoji="1" lang="ja-JP" altLang="en-US" sz="1100"/>
            <a:t>入力してください。</a:t>
          </a:r>
        </a:p>
      </xdr:txBody>
    </xdr:sp>
    <xdr:clientData/>
  </xdr:twoCellAnchor>
  <xdr:twoCellAnchor>
    <xdr:from>
      <xdr:col>7</xdr:col>
      <xdr:colOff>428625</xdr:colOff>
      <xdr:row>17</xdr:row>
      <xdr:rowOff>23812</xdr:rowOff>
    </xdr:from>
    <xdr:to>
      <xdr:col>9</xdr:col>
      <xdr:colOff>107156</xdr:colOff>
      <xdr:row>18</xdr:row>
      <xdr:rowOff>261938</xdr:rowOff>
    </xdr:to>
    <xdr:sp macro="" textlink="">
      <xdr:nvSpPr>
        <xdr:cNvPr id="5" name="テキスト ボックス 4">
          <a:extLst>
            <a:ext uri="{FF2B5EF4-FFF2-40B4-BE49-F238E27FC236}">
              <a16:creationId xmlns:a16="http://schemas.microsoft.com/office/drawing/2014/main" id="{720C0575-850B-4716-8B48-678292BBB158}"/>
            </a:ext>
          </a:extLst>
        </xdr:cNvPr>
        <xdr:cNvSpPr txBox="1"/>
      </xdr:nvSpPr>
      <xdr:spPr>
        <a:xfrm>
          <a:off x="7262813" y="5155406"/>
          <a:ext cx="1916906" cy="54768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l"/>
          <a:r>
            <a:rPr kumimoji="1" lang="ja-JP" altLang="en-US" sz="1100"/>
            <a:t>繰越額を直接経費と間接経費に分けて入力して下さい。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71438</xdr:colOff>
      <xdr:row>0</xdr:row>
      <xdr:rowOff>69056</xdr:rowOff>
    </xdr:from>
    <xdr:ext cx="2071687" cy="1764506"/>
    <xdr:sp macro="" textlink="">
      <xdr:nvSpPr>
        <xdr:cNvPr id="2" name="テキスト ボックス 1">
          <a:extLst>
            <a:ext uri="{FF2B5EF4-FFF2-40B4-BE49-F238E27FC236}">
              <a16:creationId xmlns:a16="http://schemas.microsoft.com/office/drawing/2014/main" id="{571192EC-4DC0-4C74-A267-B33A736A1901}"/>
            </a:ext>
          </a:extLst>
        </xdr:cNvPr>
        <xdr:cNvSpPr txBox="1"/>
      </xdr:nvSpPr>
      <xdr:spPr>
        <a:xfrm>
          <a:off x="71438" y="69056"/>
          <a:ext cx="2071687" cy="1764506"/>
        </a:xfrm>
        <a:prstGeom prst="rect">
          <a:avLst/>
        </a:prstGeom>
        <a:solidFill>
          <a:schemeClr val="bg1"/>
        </a:solidFill>
        <a:ln w="635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ctr" anchorCtr="1">
          <a:noAutofit/>
        </a:bodyPr>
        <a:lstStyle/>
        <a:p>
          <a:r>
            <a:rPr kumimoji="1" lang="ja-JP" altLang="en-US" sz="1800">
              <a:solidFill>
                <a:srgbClr val="FF0000"/>
              </a:solidFill>
            </a:rPr>
            <a:t>記 入 例</a:t>
          </a:r>
          <a:endParaRPr kumimoji="1" lang="en-US" altLang="ja-JP" sz="1800">
            <a:solidFill>
              <a:srgbClr val="FF0000"/>
            </a:solidFill>
          </a:endParaRPr>
        </a:p>
        <a:p>
          <a:r>
            <a:rPr kumimoji="1" lang="ja-JP" altLang="en-US" sz="1200">
              <a:solidFill>
                <a:srgbClr val="FF0000"/>
              </a:solidFill>
            </a:rPr>
            <a:t>契約総額</a:t>
          </a:r>
          <a:r>
            <a:rPr kumimoji="1" lang="en-US" altLang="ja-JP" sz="1200">
              <a:solidFill>
                <a:srgbClr val="FF0000"/>
              </a:solidFill>
            </a:rPr>
            <a:t>520</a:t>
          </a:r>
          <a:r>
            <a:rPr kumimoji="1" lang="ja-JP" altLang="en-US" sz="1200">
              <a:solidFill>
                <a:srgbClr val="FF0000"/>
              </a:solidFill>
            </a:rPr>
            <a:t>万円（直</a:t>
          </a:r>
          <a:r>
            <a:rPr kumimoji="1" lang="en-US" altLang="ja-JP" sz="1200">
              <a:solidFill>
                <a:srgbClr val="FF0000"/>
              </a:solidFill>
            </a:rPr>
            <a:t>400</a:t>
          </a:r>
          <a:r>
            <a:rPr kumimoji="1" lang="ja-JP" altLang="en-US" sz="1200">
              <a:solidFill>
                <a:srgbClr val="FF0000"/>
              </a:solidFill>
            </a:rPr>
            <a:t>万円</a:t>
          </a:r>
          <a:r>
            <a:rPr kumimoji="1" lang="en-US" altLang="ja-JP" sz="1200">
              <a:solidFill>
                <a:srgbClr val="FF0000"/>
              </a:solidFill>
            </a:rPr>
            <a:t>/</a:t>
          </a:r>
          <a:r>
            <a:rPr kumimoji="1" lang="ja-JP" altLang="en-US" sz="1200">
              <a:solidFill>
                <a:srgbClr val="FF0000"/>
              </a:solidFill>
            </a:rPr>
            <a:t>間</a:t>
          </a:r>
          <a:r>
            <a:rPr kumimoji="1" lang="en-US" altLang="ja-JP" sz="1200">
              <a:solidFill>
                <a:srgbClr val="FF0000"/>
              </a:solidFill>
            </a:rPr>
            <a:t>120</a:t>
          </a:r>
          <a:r>
            <a:rPr kumimoji="1" lang="ja-JP" altLang="en-US" sz="1200">
              <a:solidFill>
                <a:srgbClr val="FF0000"/>
              </a:solidFill>
            </a:rPr>
            <a:t>万円）のうち、</a:t>
          </a:r>
          <a:r>
            <a:rPr kumimoji="1" lang="en-US" altLang="ja-JP" sz="1200">
              <a:solidFill>
                <a:srgbClr val="FF0000"/>
              </a:solidFill>
            </a:rPr>
            <a:t>130</a:t>
          </a:r>
          <a:r>
            <a:rPr kumimoji="1" lang="ja-JP" altLang="en-US" sz="1200">
              <a:solidFill>
                <a:srgbClr val="FF0000"/>
              </a:solidFill>
            </a:rPr>
            <a:t>万円（直</a:t>
          </a:r>
          <a:r>
            <a:rPr kumimoji="1" lang="en-US" altLang="ja-JP" sz="1200">
              <a:solidFill>
                <a:srgbClr val="FF0000"/>
              </a:solidFill>
            </a:rPr>
            <a:t>100</a:t>
          </a:r>
          <a:r>
            <a:rPr kumimoji="1" lang="ja-JP" altLang="en-US" sz="1200">
              <a:solidFill>
                <a:srgbClr val="FF0000"/>
              </a:solidFill>
            </a:rPr>
            <a:t>万円</a:t>
          </a:r>
          <a:r>
            <a:rPr kumimoji="1" lang="en-US" altLang="ja-JP" sz="1200">
              <a:solidFill>
                <a:srgbClr val="FF0000"/>
              </a:solidFill>
            </a:rPr>
            <a:t>/</a:t>
          </a:r>
          <a:r>
            <a:rPr kumimoji="1" lang="ja-JP" altLang="en-US" sz="1200">
              <a:solidFill>
                <a:srgbClr val="FF0000"/>
              </a:solidFill>
            </a:rPr>
            <a:t>間</a:t>
          </a:r>
          <a:r>
            <a:rPr kumimoji="1" lang="en-US" altLang="ja-JP" sz="1200">
              <a:solidFill>
                <a:srgbClr val="FF0000"/>
              </a:solidFill>
            </a:rPr>
            <a:t>30</a:t>
          </a:r>
          <a:r>
            <a:rPr kumimoji="1" lang="ja-JP" altLang="en-US" sz="1200">
              <a:solidFill>
                <a:srgbClr val="FF0000"/>
              </a:solidFill>
            </a:rPr>
            <a:t>万円）を翌年度に繰り越す。（当年度執行分に</a:t>
          </a:r>
          <a:r>
            <a:rPr kumimoji="1" lang="en-US" altLang="ja-JP" sz="1200">
              <a:solidFill>
                <a:srgbClr val="FF0000"/>
              </a:solidFill>
            </a:rPr>
            <a:t>2</a:t>
          </a:r>
          <a:r>
            <a:rPr kumimoji="1" lang="ja-JP" altLang="en-US" sz="1200">
              <a:solidFill>
                <a:srgbClr val="FF0000"/>
              </a:solidFill>
            </a:rPr>
            <a:t>万円の不使用あり。）</a:t>
          </a:r>
          <a:endParaRPr kumimoji="1" lang="en-US" altLang="ja-JP" sz="1200">
            <a:solidFill>
              <a:srgbClr val="FF0000"/>
            </a:solidFill>
          </a:endParaRPr>
        </a:p>
      </xdr:txBody>
    </xdr:sp>
    <xdr:clientData/>
  </xdr:oneCellAnchor>
  <xdr:twoCellAnchor>
    <xdr:from>
      <xdr:col>6</xdr:col>
      <xdr:colOff>1049867</xdr:colOff>
      <xdr:row>21</xdr:row>
      <xdr:rowOff>31750</xdr:rowOff>
    </xdr:from>
    <xdr:to>
      <xdr:col>7</xdr:col>
      <xdr:colOff>570442</xdr:colOff>
      <xdr:row>22</xdr:row>
      <xdr:rowOff>9525</xdr:rowOff>
    </xdr:to>
    <xdr:sp macro="" textlink="">
      <xdr:nvSpPr>
        <xdr:cNvPr id="3" name="楕円 2">
          <a:extLst>
            <a:ext uri="{FF2B5EF4-FFF2-40B4-BE49-F238E27FC236}">
              <a16:creationId xmlns:a16="http://schemas.microsoft.com/office/drawing/2014/main" id="{A8949D18-A587-4B95-98DF-520EDE52D72F}"/>
            </a:ext>
          </a:extLst>
        </xdr:cNvPr>
        <xdr:cNvSpPr/>
      </xdr:nvSpPr>
      <xdr:spPr>
        <a:xfrm>
          <a:off x="6764867" y="6327775"/>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988219</xdr:colOff>
      <xdr:row>8</xdr:row>
      <xdr:rowOff>154781</xdr:rowOff>
    </xdr:from>
    <xdr:to>
      <xdr:col>7</xdr:col>
      <xdr:colOff>381000</xdr:colOff>
      <xdr:row>13</xdr:row>
      <xdr:rowOff>214312</xdr:rowOff>
    </xdr:to>
    <xdr:sp macro="" textlink="">
      <xdr:nvSpPr>
        <xdr:cNvPr id="5" name="テキスト ボックス 4">
          <a:extLst>
            <a:ext uri="{FF2B5EF4-FFF2-40B4-BE49-F238E27FC236}">
              <a16:creationId xmlns:a16="http://schemas.microsoft.com/office/drawing/2014/main" id="{329F4902-A68D-4764-8EAD-E9660294110B}"/>
            </a:ext>
          </a:extLst>
        </xdr:cNvPr>
        <xdr:cNvSpPr txBox="1"/>
      </xdr:nvSpPr>
      <xdr:spPr>
        <a:xfrm>
          <a:off x="6703219" y="2500312"/>
          <a:ext cx="511969" cy="16073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36000" tIns="36000" rIns="36000" bIns="36000" rtlCol="0" anchor="ctr"/>
        <a:lstStyle/>
        <a:p>
          <a:pPr algn="l"/>
          <a:r>
            <a:rPr kumimoji="1" lang="ja-JP" altLang="en-US" sz="1100"/>
            <a:t>繰越分も含んだ内訳を</a:t>
          </a:r>
          <a:endParaRPr kumimoji="1" lang="en-US" altLang="ja-JP" sz="1100"/>
        </a:p>
        <a:p>
          <a:pPr algn="l"/>
          <a:r>
            <a:rPr kumimoji="1" lang="ja-JP" altLang="en-US" sz="1100"/>
            <a:t>入力してください。</a:t>
          </a:r>
        </a:p>
      </xdr:txBody>
    </xdr:sp>
    <xdr:clientData/>
  </xdr:twoCellAnchor>
  <xdr:twoCellAnchor>
    <xdr:from>
      <xdr:col>7</xdr:col>
      <xdr:colOff>440532</xdr:colOff>
      <xdr:row>17</xdr:row>
      <xdr:rowOff>35719</xdr:rowOff>
    </xdr:from>
    <xdr:to>
      <xdr:col>9</xdr:col>
      <xdr:colOff>119063</xdr:colOff>
      <xdr:row>18</xdr:row>
      <xdr:rowOff>273845</xdr:rowOff>
    </xdr:to>
    <xdr:sp macro="" textlink="">
      <xdr:nvSpPr>
        <xdr:cNvPr id="6" name="テキスト ボックス 5">
          <a:extLst>
            <a:ext uri="{FF2B5EF4-FFF2-40B4-BE49-F238E27FC236}">
              <a16:creationId xmlns:a16="http://schemas.microsoft.com/office/drawing/2014/main" id="{51FC25FE-8D02-4E38-97F8-B8B7EB1DCD2D}"/>
            </a:ext>
          </a:extLst>
        </xdr:cNvPr>
        <xdr:cNvSpPr txBox="1"/>
      </xdr:nvSpPr>
      <xdr:spPr>
        <a:xfrm>
          <a:off x="7274720" y="5167313"/>
          <a:ext cx="1916906" cy="54768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l"/>
          <a:r>
            <a:rPr kumimoji="1" lang="ja-JP" altLang="en-US" sz="1100"/>
            <a:t>繰越額を直接経費と間接経費に分けて入力して下さい。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71438</xdr:colOff>
      <xdr:row>0</xdr:row>
      <xdr:rowOff>69056</xdr:rowOff>
    </xdr:from>
    <xdr:ext cx="2071687" cy="1764506"/>
    <xdr:sp macro="" textlink="">
      <xdr:nvSpPr>
        <xdr:cNvPr id="2" name="テキスト ボックス 1">
          <a:extLst>
            <a:ext uri="{FF2B5EF4-FFF2-40B4-BE49-F238E27FC236}">
              <a16:creationId xmlns:a16="http://schemas.microsoft.com/office/drawing/2014/main" id="{272188AC-0D6E-489F-89E2-08418D0109EE}"/>
            </a:ext>
          </a:extLst>
        </xdr:cNvPr>
        <xdr:cNvSpPr txBox="1"/>
      </xdr:nvSpPr>
      <xdr:spPr>
        <a:xfrm>
          <a:off x="71438" y="69056"/>
          <a:ext cx="2071687" cy="1764506"/>
        </a:xfrm>
        <a:prstGeom prst="rect">
          <a:avLst/>
        </a:prstGeom>
        <a:solidFill>
          <a:schemeClr val="bg1"/>
        </a:solidFill>
        <a:ln w="635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ctr" anchorCtr="1">
          <a:noAutofit/>
        </a:bodyPr>
        <a:lstStyle/>
        <a:p>
          <a:r>
            <a:rPr kumimoji="1" lang="ja-JP" altLang="en-US" sz="1800">
              <a:solidFill>
                <a:srgbClr val="FF0000"/>
              </a:solidFill>
            </a:rPr>
            <a:t>記 入 例</a:t>
          </a:r>
          <a:endParaRPr kumimoji="1" lang="en-US" altLang="ja-JP" sz="1800">
            <a:solidFill>
              <a:srgbClr val="FF0000"/>
            </a:solidFill>
          </a:endParaRPr>
        </a:p>
        <a:p>
          <a:r>
            <a:rPr kumimoji="1" lang="ja-JP" altLang="en-US" sz="1200">
              <a:solidFill>
                <a:srgbClr val="FF0000"/>
              </a:solidFill>
            </a:rPr>
            <a:t>契約総額</a:t>
          </a:r>
          <a:r>
            <a:rPr kumimoji="1" lang="en-US" altLang="ja-JP" sz="1200">
              <a:solidFill>
                <a:srgbClr val="FF0000"/>
              </a:solidFill>
            </a:rPr>
            <a:t>520</a:t>
          </a:r>
          <a:r>
            <a:rPr kumimoji="1" lang="ja-JP" altLang="en-US" sz="1200">
              <a:solidFill>
                <a:srgbClr val="FF0000"/>
              </a:solidFill>
            </a:rPr>
            <a:t>万円（直</a:t>
          </a:r>
          <a:r>
            <a:rPr kumimoji="1" lang="en-US" altLang="ja-JP" sz="1200">
              <a:solidFill>
                <a:srgbClr val="FF0000"/>
              </a:solidFill>
            </a:rPr>
            <a:t>400</a:t>
          </a:r>
          <a:r>
            <a:rPr kumimoji="1" lang="ja-JP" altLang="en-US" sz="1200">
              <a:solidFill>
                <a:srgbClr val="FF0000"/>
              </a:solidFill>
            </a:rPr>
            <a:t>万円</a:t>
          </a:r>
          <a:r>
            <a:rPr kumimoji="1" lang="en-US" altLang="ja-JP" sz="1200">
              <a:solidFill>
                <a:srgbClr val="FF0000"/>
              </a:solidFill>
            </a:rPr>
            <a:t>/</a:t>
          </a:r>
          <a:r>
            <a:rPr kumimoji="1" lang="ja-JP" altLang="en-US" sz="1200">
              <a:solidFill>
                <a:srgbClr val="FF0000"/>
              </a:solidFill>
            </a:rPr>
            <a:t>間</a:t>
          </a:r>
          <a:r>
            <a:rPr kumimoji="1" lang="en-US" altLang="ja-JP" sz="1200">
              <a:solidFill>
                <a:srgbClr val="FF0000"/>
              </a:solidFill>
            </a:rPr>
            <a:t>120</a:t>
          </a:r>
          <a:r>
            <a:rPr kumimoji="1" lang="ja-JP" altLang="en-US" sz="1200">
              <a:solidFill>
                <a:srgbClr val="FF0000"/>
              </a:solidFill>
            </a:rPr>
            <a:t>万円）のうち、</a:t>
          </a:r>
          <a:r>
            <a:rPr kumimoji="1" lang="en-US" altLang="ja-JP" sz="1200">
              <a:solidFill>
                <a:srgbClr val="FF0000"/>
              </a:solidFill>
            </a:rPr>
            <a:t>130</a:t>
          </a:r>
          <a:r>
            <a:rPr kumimoji="1" lang="ja-JP" altLang="en-US" sz="1200">
              <a:solidFill>
                <a:srgbClr val="FF0000"/>
              </a:solidFill>
            </a:rPr>
            <a:t>万円（直</a:t>
          </a:r>
          <a:r>
            <a:rPr kumimoji="1" lang="en-US" altLang="ja-JP" sz="1200">
              <a:solidFill>
                <a:srgbClr val="FF0000"/>
              </a:solidFill>
            </a:rPr>
            <a:t>100</a:t>
          </a:r>
          <a:r>
            <a:rPr kumimoji="1" lang="ja-JP" altLang="en-US" sz="1200">
              <a:solidFill>
                <a:srgbClr val="FF0000"/>
              </a:solidFill>
            </a:rPr>
            <a:t>万円</a:t>
          </a:r>
          <a:r>
            <a:rPr kumimoji="1" lang="en-US" altLang="ja-JP" sz="1200">
              <a:solidFill>
                <a:srgbClr val="FF0000"/>
              </a:solidFill>
            </a:rPr>
            <a:t>/</a:t>
          </a:r>
          <a:r>
            <a:rPr kumimoji="1" lang="ja-JP" altLang="en-US" sz="1200">
              <a:solidFill>
                <a:srgbClr val="FF0000"/>
              </a:solidFill>
            </a:rPr>
            <a:t>間</a:t>
          </a:r>
          <a:r>
            <a:rPr kumimoji="1" lang="en-US" altLang="ja-JP" sz="1200">
              <a:solidFill>
                <a:srgbClr val="FF0000"/>
              </a:solidFill>
            </a:rPr>
            <a:t>30</a:t>
          </a:r>
          <a:r>
            <a:rPr kumimoji="1" lang="ja-JP" altLang="en-US" sz="1200">
              <a:solidFill>
                <a:srgbClr val="FF0000"/>
              </a:solidFill>
            </a:rPr>
            <a:t>万円）を翌年度に繰り越す。（当年度執行分に</a:t>
          </a:r>
          <a:r>
            <a:rPr kumimoji="1" lang="en-US" altLang="ja-JP" sz="1200">
              <a:solidFill>
                <a:srgbClr val="FF0000"/>
              </a:solidFill>
            </a:rPr>
            <a:t>2</a:t>
          </a:r>
          <a:r>
            <a:rPr kumimoji="1" lang="ja-JP" altLang="en-US" sz="1200">
              <a:solidFill>
                <a:srgbClr val="FF0000"/>
              </a:solidFill>
            </a:rPr>
            <a:t>万円の自己充当あり。）</a:t>
          </a:r>
          <a:endParaRPr kumimoji="1" lang="en-US" altLang="ja-JP" sz="1200">
            <a:solidFill>
              <a:srgbClr val="FF0000"/>
            </a:solidFill>
          </a:endParaRPr>
        </a:p>
      </xdr:txBody>
    </xdr:sp>
    <xdr:clientData/>
  </xdr:oneCellAnchor>
  <xdr:twoCellAnchor>
    <xdr:from>
      <xdr:col>6</xdr:col>
      <xdr:colOff>1049867</xdr:colOff>
      <xdr:row>21</xdr:row>
      <xdr:rowOff>31750</xdr:rowOff>
    </xdr:from>
    <xdr:to>
      <xdr:col>7</xdr:col>
      <xdr:colOff>570442</xdr:colOff>
      <xdr:row>22</xdr:row>
      <xdr:rowOff>9525</xdr:rowOff>
    </xdr:to>
    <xdr:sp macro="" textlink="">
      <xdr:nvSpPr>
        <xdr:cNvPr id="3" name="楕円 2">
          <a:extLst>
            <a:ext uri="{FF2B5EF4-FFF2-40B4-BE49-F238E27FC236}">
              <a16:creationId xmlns:a16="http://schemas.microsoft.com/office/drawing/2014/main" id="{352B0C64-44F3-415B-871B-C56F7B5380D0}"/>
            </a:ext>
          </a:extLst>
        </xdr:cNvPr>
        <xdr:cNvSpPr/>
      </xdr:nvSpPr>
      <xdr:spPr>
        <a:xfrm>
          <a:off x="6764867" y="6327775"/>
          <a:ext cx="635000" cy="282575"/>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1023938</xdr:colOff>
      <xdr:row>8</xdr:row>
      <xdr:rowOff>119063</xdr:rowOff>
    </xdr:from>
    <xdr:to>
      <xdr:col>7</xdr:col>
      <xdr:colOff>416719</xdr:colOff>
      <xdr:row>13</xdr:row>
      <xdr:rowOff>178594</xdr:rowOff>
    </xdr:to>
    <xdr:sp macro="" textlink="">
      <xdr:nvSpPr>
        <xdr:cNvPr id="6" name="テキスト ボックス 5">
          <a:extLst>
            <a:ext uri="{FF2B5EF4-FFF2-40B4-BE49-F238E27FC236}">
              <a16:creationId xmlns:a16="http://schemas.microsoft.com/office/drawing/2014/main" id="{9817A5A6-C0E4-4713-849C-2BFCDF3D2CE8}"/>
            </a:ext>
          </a:extLst>
        </xdr:cNvPr>
        <xdr:cNvSpPr txBox="1"/>
      </xdr:nvSpPr>
      <xdr:spPr>
        <a:xfrm>
          <a:off x="6738938" y="2464594"/>
          <a:ext cx="511969" cy="16073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36000" tIns="36000" rIns="36000" bIns="36000" rtlCol="0" anchor="ctr"/>
        <a:lstStyle/>
        <a:p>
          <a:pPr algn="l"/>
          <a:r>
            <a:rPr kumimoji="1" lang="ja-JP" altLang="en-US" sz="1100"/>
            <a:t>繰越分も含んだ内訳を</a:t>
          </a:r>
          <a:endParaRPr kumimoji="1" lang="en-US" altLang="ja-JP" sz="1100"/>
        </a:p>
        <a:p>
          <a:pPr algn="l"/>
          <a:r>
            <a:rPr kumimoji="1" lang="ja-JP" altLang="en-US" sz="1100"/>
            <a:t>入力してください。</a:t>
          </a:r>
        </a:p>
      </xdr:txBody>
    </xdr:sp>
    <xdr:clientData/>
  </xdr:twoCellAnchor>
  <xdr:twoCellAnchor>
    <xdr:from>
      <xdr:col>7</xdr:col>
      <xdr:colOff>500063</xdr:colOff>
      <xdr:row>17</xdr:row>
      <xdr:rowOff>47625</xdr:rowOff>
    </xdr:from>
    <xdr:to>
      <xdr:col>9</xdr:col>
      <xdr:colOff>178594</xdr:colOff>
      <xdr:row>18</xdr:row>
      <xdr:rowOff>285751</xdr:rowOff>
    </xdr:to>
    <xdr:sp macro="" textlink="">
      <xdr:nvSpPr>
        <xdr:cNvPr id="7" name="テキスト ボックス 6">
          <a:extLst>
            <a:ext uri="{FF2B5EF4-FFF2-40B4-BE49-F238E27FC236}">
              <a16:creationId xmlns:a16="http://schemas.microsoft.com/office/drawing/2014/main" id="{48449823-3C40-4F75-AF28-D4ACBDB1F832}"/>
            </a:ext>
          </a:extLst>
        </xdr:cNvPr>
        <xdr:cNvSpPr txBox="1"/>
      </xdr:nvSpPr>
      <xdr:spPr>
        <a:xfrm>
          <a:off x="7334251" y="5179219"/>
          <a:ext cx="1916906" cy="54768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36000" tIns="36000" rIns="36000" bIns="36000" rtlCol="0" anchor="ctr"/>
        <a:lstStyle/>
        <a:p>
          <a:pPr algn="l"/>
          <a:r>
            <a:rPr kumimoji="1" lang="ja-JP" altLang="en-US" sz="1100"/>
            <a:t>繰越額を直接経費と間接経費に分けて入力して下さい。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23"/>
  <sheetViews>
    <sheetView showGridLines="0" tabSelected="1" view="pageBreakPreview" zoomScale="80" zoomScaleNormal="80" zoomScaleSheetLayoutView="80" workbookViewId="0"/>
  </sheetViews>
  <sheetFormatPr defaultColWidth="9" defaultRowHeight="14.4"/>
  <cols>
    <col min="1" max="1" width="6.33203125" style="1" customWidth="1"/>
    <col min="2" max="2" width="4.33203125" style="1" customWidth="1"/>
    <col min="3" max="3" width="9.77734375" style="1" customWidth="1"/>
    <col min="4" max="4" width="20.88671875" style="1" customWidth="1"/>
    <col min="5" max="13" width="14.33203125" style="1" customWidth="1"/>
    <col min="14" max="121" width="13" style="1" customWidth="1"/>
    <col min="122" max="16384" width="9" style="1"/>
  </cols>
  <sheetData>
    <row r="1" spans="1:121" ht="24" customHeight="1">
      <c r="B1" s="3" t="s">
        <v>80</v>
      </c>
      <c r="C1" s="4"/>
      <c r="D1" s="4"/>
      <c r="E1" s="155"/>
      <c r="F1" s="155"/>
      <c r="G1" s="155"/>
      <c r="H1" s="155"/>
      <c r="I1" s="155"/>
      <c r="J1" s="155"/>
      <c r="K1" s="155"/>
      <c r="L1" s="155"/>
      <c r="M1" s="155"/>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row>
    <row r="2" spans="1:121" ht="24.75" customHeight="1" thickBot="1">
      <c r="B2" s="156" t="s">
        <v>30</v>
      </c>
      <c r="C2" s="156"/>
      <c r="D2" s="156"/>
      <c r="E2" s="156"/>
      <c r="F2" s="156"/>
      <c r="G2" s="156"/>
      <c r="H2" s="156"/>
      <c r="I2" s="156"/>
      <c r="J2" s="156"/>
      <c r="K2" s="156"/>
      <c r="L2" s="156"/>
      <c r="M2" s="156"/>
      <c r="N2" s="157"/>
      <c r="O2" s="157"/>
      <c r="P2" s="157"/>
      <c r="Q2" s="157"/>
      <c r="R2" s="157"/>
      <c r="S2" s="157"/>
      <c r="T2" s="157"/>
      <c r="U2" s="157"/>
      <c r="V2" s="157"/>
      <c r="W2" s="157"/>
      <c r="X2" s="157"/>
      <c r="Y2" s="157"/>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row>
    <row r="3" spans="1:121" ht="17.25" customHeight="1" thickBot="1">
      <c r="B3" s="52"/>
      <c r="C3" s="52"/>
      <c r="D3" s="52"/>
      <c r="E3" s="52"/>
      <c r="F3" s="52"/>
      <c r="G3" s="52"/>
      <c r="H3" s="52"/>
      <c r="I3" s="57" t="s">
        <v>74</v>
      </c>
      <c r="J3" s="56" t="s">
        <v>117</v>
      </c>
      <c r="K3" s="52"/>
      <c r="L3" s="52"/>
      <c r="M3" s="52"/>
      <c r="N3" s="55"/>
      <c r="O3" s="57" t="s">
        <v>74</v>
      </c>
      <c r="P3" s="56" t="s">
        <v>117</v>
      </c>
      <c r="Q3" s="55"/>
      <c r="R3" s="57" t="s">
        <v>74</v>
      </c>
      <c r="S3" s="56" t="s">
        <v>117</v>
      </c>
      <c r="T3" s="55"/>
      <c r="U3" s="57" t="s">
        <v>74</v>
      </c>
      <c r="V3" s="56" t="s">
        <v>117</v>
      </c>
      <c r="W3" s="55"/>
      <c r="X3" s="57" t="s">
        <v>74</v>
      </c>
      <c r="Y3" s="56" t="s">
        <v>117</v>
      </c>
      <c r="Z3" s="4"/>
      <c r="AA3" s="57" t="s">
        <v>74</v>
      </c>
      <c r="AB3" s="56" t="s">
        <v>117</v>
      </c>
      <c r="AC3" s="4"/>
      <c r="AD3" s="57" t="s">
        <v>74</v>
      </c>
      <c r="AE3" s="56" t="s">
        <v>117</v>
      </c>
      <c r="AF3" s="4"/>
      <c r="AG3" s="57" t="s">
        <v>74</v>
      </c>
      <c r="AH3" s="56" t="s">
        <v>117</v>
      </c>
      <c r="AI3" s="4"/>
      <c r="AJ3" s="57" t="s">
        <v>74</v>
      </c>
      <c r="AK3" s="56" t="s">
        <v>117</v>
      </c>
      <c r="AL3" s="4"/>
      <c r="AM3" s="57" t="s">
        <v>74</v>
      </c>
      <c r="AN3" s="56" t="s">
        <v>117</v>
      </c>
      <c r="AO3" s="4"/>
      <c r="AP3" s="57" t="s">
        <v>74</v>
      </c>
      <c r="AQ3" s="56" t="s">
        <v>117</v>
      </c>
      <c r="AR3" s="4"/>
      <c r="AS3" s="57" t="s">
        <v>74</v>
      </c>
      <c r="AT3" s="56" t="s">
        <v>117</v>
      </c>
      <c r="AU3" s="4"/>
      <c r="AV3" s="57" t="s">
        <v>74</v>
      </c>
      <c r="AW3" s="56" t="s">
        <v>117</v>
      </c>
      <c r="AX3" s="4"/>
      <c r="AY3" s="57" t="s">
        <v>74</v>
      </c>
      <c r="AZ3" s="56" t="s">
        <v>117</v>
      </c>
      <c r="BA3" s="4"/>
      <c r="BB3" s="57" t="s">
        <v>74</v>
      </c>
      <c r="BC3" s="56" t="s">
        <v>117</v>
      </c>
      <c r="BD3" s="4"/>
      <c r="BE3" s="57" t="s">
        <v>74</v>
      </c>
      <c r="BF3" s="56" t="s">
        <v>117</v>
      </c>
      <c r="BG3" s="4"/>
      <c r="BH3" s="57" t="s">
        <v>74</v>
      </c>
      <c r="BI3" s="56" t="s">
        <v>117</v>
      </c>
      <c r="BJ3" s="4"/>
      <c r="BK3" s="57" t="s">
        <v>74</v>
      </c>
      <c r="BL3" s="56" t="s">
        <v>117</v>
      </c>
      <c r="BM3" s="4"/>
      <c r="BN3" s="57" t="s">
        <v>74</v>
      </c>
      <c r="BO3" s="56" t="s">
        <v>117</v>
      </c>
      <c r="BP3" s="4"/>
      <c r="BQ3" s="57" t="s">
        <v>74</v>
      </c>
      <c r="BR3" s="56" t="s">
        <v>117</v>
      </c>
      <c r="BS3" s="4"/>
      <c r="BT3" s="57" t="s">
        <v>74</v>
      </c>
      <c r="BU3" s="56" t="s">
        <v>117</v>
      </c>
      <c r="BV3" s="4"/>
      <c r="BW3" s="57" t="s">
        <v>74</v>
      </c>
      <c r="BX3" s="56" t="s">
        <v>117</v>
      </c>
      <c r="BY3" s="4"/>
      <c r="BZ3" s="57" t="s">
        <v>74</v>
      </c>
      <c r="CA3" s="56" t="s">
        <v>117</v>
      </c>
      <c r="CB3" s="4"/>
      <c r="CC3" s="57" t="s">
        <v>74</v>
      </c>
      <c r="CD3" s="56" t="s">
        <v>117</v>
      </c>
      <c r="CE3" s="4"/>
      <c r="CF3" s="57" t="s">
        <v>74</v>
      </c>
      <c r="CG3" s="56" t="s">
        <v>117</v>
      </c>
      <c r="CH3" s="4"/>
      <c r="CI3" s="57" t="s">
        <v>74</v>
      </c>
      <c r="CJ3" s="56" t="s">
        <v>117</v>
      </c>
      <c r="CK3" s="4"/>
      <c r="CL3" s="57" t="s">
        <v>74</v>
      </c>
      <c r="CM3" s="56" t="s">
        <v>117</v>
      </c>
      <c r="CN3" s="4"/>
      <c r="CO3" s="57" t="s">
        <v>74</v>
      </c>
      <c r="CP3" s="56" t="s">
        <v>117</v>
      </c>
      <c r="CQ3" s="4"/>
      <c r="CR3" s="57" t="s">
        <v>74</v>
      </c>
      <c r="CS3" s="56" t="s">
        <v>117</v>
      </c>
      <c r="CT3" s="4"/>
      <c r="CU3" s="57" t="s">
        <v>74</v>
      </c>
      <c r="CV3" s="56" t="s">
        <v>117</v>
      </c>
      <c r="CW3" s="4"/>
      <c r="CX3" s="57" t="s">
        <v>74</v>
      </c>
      <c r="CY3" s="56" t="s">
        <v>117</v>
      </c>
      <c r="CZ3" s="4"/>
      <c r="DA3" s="57" t="s">
        <v>74</v>
      </c>
      <c r="DB3" s="56" t="s">
        <v>117</v>
      </c>
      <c r="DC3" s="4"/>
      <c r="DD3" s="57" t="s">
        <v>74</v>
      </c>
      <c r="DE3" s="56" t="s">
        <v>117</v>
      </c>
      <c r="DF3" s="4"/>
      <c r="DG3" s="57" t="s">
        <v>74</v>
      </c>
      <c r="DH3" s="56" t="s">
        <v>117</v>
      </c>
      <c r="DI3" s="4"/>
      <c r="DJ3" s="57" t="s">
        <v>74</v>
      </c>
      <c r="DK3" s="56" t="s">
        <v>117</v>
      </c>
      <c r="DL3" s="4"/>
      <c r="DM3" s="57" t="s">
        <v>74</v>
      </c>
      <c r="DN3" s="56" t="s">
        <v>117</v>
      </c>
      <c r="DO3" s="4"/>
      <c r="DP3" s="57" t="s">
        <v>74</v>
      </c>
      <c r="DQ3" s="56" t="s">
        <v>117</v>
      </c>
    </row>
    <row r="4" spans="1:121" ht="17.25" customHeight="1" thickBot="1">
      <c r="B4" s="46" t="s">
        <v>20</v>
      </c>
      <c r="C4" s="47"/>
      <c r="D4" s="44"/>
      <c r="E4" s="48" t="s">
        <v>73</v>
      </c>
      <c r="F4" s="49"/>
      <c r="G4" s="4"/>
      <c r="H4" s="4"/>
      <c r="I4" s="50"/>
      <c r="J4" s="51"/>
      <c r="K4" s="4"/>
      <c r="L4" s="4"/>
      <c r="M4" s="54" t="s">
        <v>25</v>
      </c>
      <c r="N4" s="4"/>
      <c r="O4" s="50"/>
      <c r="P4" s="51"/>
      <c r="Q4" s="4"/>
      <c r="R4" s="50"/>
      <c r="S4" s="51"/>
      <c r="T4" s="4"/>
      <c r="U4" s="50"/>
      <c r="V4" s="51"/>
      <c r="W4" s="4"/>
      <c r="X4" s="50"/>
      <c r="Y4" s="51"/>
      <c r="Z4" s="4"/>
      <c r="AA4" s="50"/>
      <c r="AB4" s="51"/>
      <c r="AC4" s="4"/>
      <c r="AD4" s="50"/>
      <c r="AE4" s="51"/>
      <c r="AF4" s="4"/>
      <c r="AG4" s="50"/>
      <c r="AH4" s="51"/>
      <c r="AI4" s="4"/>
      <c r="AJ4" s="50"/>
      <c r="AK4" s="51"/>
      <c r="AL4" s="4"/>
      <c r="AM4" s="50"/>
      <c r="AN4" s="51"/>
      <c r="AO4" s="4"/>
      <c r="AP4" s="50"/>
      <c r="AQ4" s="51"/>
      <c r="AR4" s="4"/>
      <c r="AS4" s="50"/>
      <c r="AT4" s="51"/>
      <c r="AU4" s="4"/>
      <c r="AV4" s="50"/>
      <c r="AW4" s="51"/>
      <c r="AX4" s="4"/>
      <c r="AY4" s="50"/>
      <c r="AZ4" s="51"/>
      <c r="BA4" s="4"/>
      <c r="BB4" s="50"/>
      <c r="BC4" s="51"/>
      <c r="BD4" s="4"/>
      <c r="BE4" s="50"/>
      <c r="BF4" s="51"/>
      <c r="BG4" s="4"/>
      <c r="BH4" s="50"/>
      <c r="BI4" s="51"/>
      <c r="BJ4" s="4"/>
      <c r="BK4" s="50"/>
      <c r="BL4" s="51"/>
      <c r="BM4" s="4"/>
      <c r="BN4" s="50"/>
      <c r="BO4" s="51"/>
      <c r="BP4" s="4"/>
      <c r="BQ4" s="50"/>
      <c r="BR4" s="51"/>
      <c r="BS4" s="4"/>
      <c r="BT4" s="50"/>
      <c r="BU4" s="51"/>
      <c r="BV4" s="4"/>
      <c r="BW4" s="50"/>
      <c r="BX4" s="51"/>
      <c r="BY4" s="4"/>
      <c r="BZ4" s="50"/>
      <c r="CA4" s="51"/>
      <c r="CB4" s="4"/>
      <c r="CC4" s="50"/>
      <c r="CD4" s="51"/>
      <c r="CE4" s="4"/>
      <c r="CF4" s="50"/>
      <c r="CG4" s="51"/>
      <c r="CH4" s="4"/>
      <c r="CI4" s="50"/>
      <c r="CJ4" s="51"/>
      <c r="CK4" s="4"/>
      <c r="CL4" s="50"/>
      <c r="CM4" s="51"/>
      <c r="CN4" s="4"/>
      <c r="CO4" s="50"/>
      <c r="CP4" s="51"/>
      <c r="CQ4" s="4"/>
      <c r="CR4" s="50"/>
      <c r="CS4" s="51"/>
      <c r="CT4" s="4"/>
      <c r="CU4" s="50"/>
      <c r="CV4" s="51"/>
      <c r="CW4" s="4"/>
      <c r="CX4" s="50"/>
      <c r="CY4" s="51"/>
      <c r="CZ4" s="4"/>
      <c r="DA4" s="50"/>
      <c r="DB4" s="51"/>
      <c r="DC4" s="4"/>
      <c r="DD4" s="50"/>
      <c r="DE4" s="51"/>
      <c r="DF4" s="4"/>
      <c r="DG4" s="50"/>
      <c r="DH4" s="51"/>
      <c r="DI4" s="4"/>
      <c r="DJ4" s="50"/>
      <c r="DK4" s="51"/>
      <c r="DL4" s="4"/>
      <c r="DM4" s="50"/>
      <c r="DN4" s="51"/>
      <c r="DO4" s="4"/>
      <c r="DP4" s="50"/>
      <c r="DQ4" s="51"/>
    </row>
    <row r="5" spans="1:121" ht="24" customHeight="1">
      <c r="A5" s="2"/>
      <c r="B5" s="145" t="s">
        <v>0</v>
      </c>
      <c r="C5" s="146"/>
      <c r="D5" s="147"/>
      <c r="E5" s="148" t="s">
        <v>2</v>
      </c>
      <c r="F5" s="149"/>
      <c r="G5" s="150"/>
      <c r="H5" s="139" t="s">
        <v>28</v>
      </c>
      <c r="I5" s="140"/>
      <c r="J5" s="141"/>
      <c r="K5" s="154" t="s">
        <v>21</v>
      </c>
      <c r="L5" s="149"/>
      <c r="M5" s="150"/>
      <c r="N5" s="139" t="s">
        <v>81</v>
      </c>
      <c r="O5" s="140"/>
      <c r="P5" s="141"/>
      <c r="Q5" s="142" t="s">
        <v>83</v>
      </c>
      <c r="R5" s="143"/>
      <c r="S5" s="144"/>
      <c r="T5" s="142" t="s">
        <v>87</v>
      </c>
      <c r="U5" s="143"/>
      <c r="V5" s="144"/>
      <c r="W5" s="142" t="s">
        <v>93</v>
      </c>
      <c r="X5" s="143"/>
      <c r="Y5" s="144"/>
      <c r="Z5" s="139" t="s">
        <v>97</v>
      </c>
      <c r="AA5" s="140"/>
      <c r="AB5" s="141"/>
      <c r="AC5" s="142" t="s">
        <v>101</v>
      </c>
      <c r="AD5" s="143"/>
      <c r="AE5" s="144"/>
      <c r="AF5" s="139" t="s">
        <v>105</v>
      </c>
      <c r="AG5" s="140"/>
      <c r="AH5" s="141"/>
      <c r="AI5" s="142" t="s">
        <v>108</v>
      </c>
      <c r="AJ5" s="143"/>
      <c r="AK5" s="144"/>
      <c r="AL5" s="139" t="s">
        <v>111</v>
      </c>
      <c r="AM5" s="140"/>
      <c r="AN5" s="141"/>
      <c r="AO5" s="142" t="s">
        <v>114</v>
      </c>
      <c r="AP5" s="143"/>
      <c r="AQ5" s="144"/>
      <c r="AR5" s="139" t="s">
        <v>82</v>
      </c>
      <c r="AS5" s="140"/>
      <c r="AT5" s="141"/>
      <c r="AU5" s="142" t="s">
        <v>84</v>
      </c>
      <c r="AV5" s="143"/>
      <c r="AW5" s="144"/>
      <c r="AX5" s="139" t="s">
        <v>88</v>
      </c>
      <c r="AY5" s="140"/>
      <c r="AZ5" s="141"/>
      <c r="BA5" s="142" t="s">
        <v>94</v>
      </c>
      <c r="BB5" s="143"/>
      <c r="BC5" s="144"/>
      <c r="BD5" s="139" t="s">
        <v>98</v>
      </c>
      <c r="BE5" s="140"/>
      <c r="BF5" s="141"/>
      <c r="BG5" s="142" t="s">
        <v>102</v>
      </c>
      <c r="BH5" s="143"/>
      <c r="BI5" s="144"/>
      <c r="BJ5" s="139" t="s">
        <v>106</v>
      </c>
      <c r="BK5" s="140"/>
      <c r="BL5" s="141"/>
      <c r="BM5" s="142" t="s">
        <v>109</v>
      </c>
      <c r="BN5" s="143"/>
      <c r="BO5" s="144"/>
      <c r="BP5" s="139" t="s">
        <v>112</v>
      </c>
      <c r="BQ5" s="140"/>
      <c r="BR5" s="141"/>
      <c r="BS5" s="139" t="s">
        <v>115</v>
      </c>
      <c r="BT5" s="140"/>
      <c r="BU5" s="141"/>
      <c r="BV5" s="139" t="s">
        <v>85</v>
      </c>
      <c r="BW5" s="140"/>
      <c r="BX5" s="141"/>
      <c r="BY5" s="139" t="s">
        <v>86</v>
      </c>
      <c r="BZ5" s="140"/>
      <c r="CA5" s="141"/>
      <c r="CB5" s="139" t="s">
        <v>89</v>
      </c>
      <c r="CC5" s="140"/>
      <c r="CD5" s="141"/>
      <c r="CE5" s="139" t="s">
        <v>95</v>
      </c>
      <c r="CF5" s="140"/>
      <c r="CG5" s="141"/>
      <c r="CH5" s="139" t="s">
        <v>99</v>
      </c>
      <c r="CI5" s="140"/>
      <c r="CJ5" s="141"/>
      <c r="CK5" s="139" t="s">
        <v>103</v>
      </c>
      <c r="CL5" s="140"/>
      <c r="CM5" s="141"/>
      <c r="CN5" s="139" t="s">
        <v>107</v>
      </c>
      <c r="CO5" s="140"/>
      <c r="CP5" s="141"/>
      <c r="CQ5" s="139" t="s">
        <v>110</v>
      </c>
      <c r="CR5" s="140"/>
      <c r="CS5" s="141"/>
      <c r="CT5" s="139" t="s">
        <v>113</v>
      </c>
      <c r="CU5" s="140"/>
      <c r="CV5" s="141"/>
      <c r="CW5" s="139" t="s">
        <v>116</v>
      </c>
      <c r="CX5" s="140"/>
      <c r="CY5" s="141"/>
      <c r="CZ5" s="139" t="s">
        <v>90</v>
      </c>
      <c r="DA5" s="140"/>
      <c r="DB5" s="141"/>
      <c r="DC5" s="139" t="s">
        <v>91</v>
      </c>
      <c r="DD5" s="140"/>
      <c r="DE5" s="141"/>
      <c r="DF5" s="139" t="s">
        <v>92</v>
      </c>
      <c r="DG5" s="140"/>
      <c r="DH5" s="141"/>
      <c r="DI5" s="139" t="s">
        <v>96</v>
      </c>
      <c r="DJ5" s="140"/>
      <c r="DK5" s="141"/>
      <c r="DL5" s="139" t="s">
        <v>100</v>
      </c>
      <c r="DM5" s="140"/>
      <c r="DN5" s="141"/>
      <c r="DO5" s="139" t="s">
        <v>104</v>
      </c>
      <c r="DP5" s="140"/>
      <c r="DQ5" s="141"/>
    </row>
    <row r="6" spans="1:121" ht="24" customHeight="1" thickBot="1">
      <c r="A6" s="2"/>
      <c r="B6" s="106" t="s">
        <v>1</v>
      </c>
      <c r="C6" s="107"/>
      <c r="D6" s="108"/>
      <c r="E6" s="151"/>
      <c r="F6" s="152"/>
      <c r="G6" s="153"/>
      <c r="H6" s="130"/>
      <c r="I6" s="131"/>
      <c r="J6" s="132"/>
      <c r="K6" s="151"/>
      <c r="L6" s="152"/>
      <c r="M6" s="153"/>
      <c r="N6" s="130"/>
      <c r="O6" s="131"/>
      <c r="P6" s="132"/>
      <c r="Q6" s="130"/>
      <c r="R6" s="131"/>
      <c r="S6" s="132"/>
      <c r="T6" s="130"/>
      <c r="U6" s="131"/>
      <c r="V6" s="132"/>
      <c r="W6" s="130"/>
      <c r="X6" s="131"/>
      <c r="Y6" s="132"/>
      <c r="Z6" s="130"/>
      <c r="AA6" s="131"/>
      <c r="AB6" s="132"/>
      <c r="AC6" s="130"/>
      <c r="AD6" s="131"/>
      <c r="AE6" s="132"/>
      <c r="AF6" s="130"/>
      <c r="AG6" s="131"/>
      <c r="AH6" s="132"/>
      <c r="AI6" s="130"/>
      <c r="AJ6" s="131"/>
      <c r="AK6" s="132"/>
      <c r="AL6" s="130"/>
      <c r="AM6" s="131"/>
      <c r="AN6" s="132"/>
      <c r="AO6" s="130"/>
      <c r="AP6" s="131"/>
      <c r="AQ6" s="132"/>
      <c r="AR6" s="130"/>
      <c r="AS6" s="131"/>
      <c r="AT6" s="132"/>
      <c r="AU6" s="130"/>
      <c r="AV6" s="131"/>
      <c r="AW6" s="132"/>
      <c r="AX6" s="130"/>
      <c r="AY6" s="131"/>
      <c r="AZ6" s="132"/>
      <c r="BA6" s="130"/>
      <c r="BB6" s="131"/>
      <c r="BC6" s="132"/>
      <c r="BD6" s="130"/>
      <c r="BE6" s="131"/>
      <c r="BF6" s="132"/>
      <c r="BG6" s="130"/>
      <c r="BH6" s="131"/>
      <c r="BI6" s="132"/>
      <c r="BJ6" s="130"/>
      <c r="BK6" s="131"/>
      <c r="BL6" s="132"/>
      <c r="BM6" s="130"/>
      <c r="BN6" s="131"/>
      <c r="BO6" s="132"/>
      <c r="BP6" s="130"/>
      <c r="BQ6" s="131"/>
      <c r="BR6" s="132"/>
      <c r="BS6" s="130"/>
      <c r="BT6" s="131"/>
      <c r="BU6" s="132"/>
      <c r="BV6" s="130"/>
      <c r="BW6" s="131"/>
      <c r="BX6" s="132"/>
      <c r="BY6" s="130"/>
      <c r="BZ6" s="131"/>
      <c r="CA6" s="132"/>
      <c r="CB6" s="130"/>
      <c r="CC6" s="131"/>
      <c r="CD6" s="132"/>
      <c r="CE6" s="130"/>
      <c r="CF6" s="131"/>
      <c r="CG6" s="132"/>
      <c r="CH6" s="130"/>
      <c r="CI6" s="131"/>
      <c r="CJ6" s="132"/>
      <c r="CK6" s="130"/>
      <c r="CL6" s="131"/>
      <c r="CM6" s="132"/>
      <c r="CN6" s="130"/>
      <c r="CO6" s="131"/>
      <c r="CP6" s="132"/>
      <c r="CQ6" s="130"/>
      <c r="CR6" s="131"/>
      <c r="CS6" s="132"/>
      <c r="CT6" s="130"/>
      <c r="CU6" s="131"/>
      <c r="CV6" s="132"/>
      <c r="CW6" s="130"/>
      <c r="CX6" s="131"/>
      <c r="CY6" s="132"/>
      <c r="CZ6" s="130"/>
      <c r="DA6" s="131"/>
      <c r="DB6" s="132"/>
      <c r="DC6" s="130"/>
      <c r="DD6" s="131"/>
      <c r="DE6" s="132"/>
      <c r="DF6" s="130"/>
      <c r="DG6" s="131"/>
      <c r="DH6" s="132"/>
      <c r="DI6" s="130"/>
      <c r="DJ6" s="131"/>
      <c r="DK6" s="132"/>
      <c r="DL6" s="130"/>
      <c r="DM6" s="131"/>
      <c r="DN6" s="132"/>
      <c r="DO6" s="130"/>
      <c r="DP6" s="131"/>
      <c r="DQ6" s="132"/>
    </row>
    <row r="7" spans="1:121" ht="24" customHeight="1">
      <c r="A7" s="2"/>
      <c r="B7" s="133"/>
      <c r="C7" s="134"/>
      <c r="D7" s="135"/>
      <c r="E7" s="5" t="s">
        <v>7</v>
      </c>
      <c r="F7" s="6" t="s">
        <v>8</v>
      </c>
      <c r="G7" s="7" t="s">
        <v>18</v>
      </c>
      <c r="H7" s="5" t="s">
        <v>7</v>
      </c>
      <c r="I7" s="6" t="s">
        <v>8</v>
      </c>
      <c r="J7" s="8" t="s">
        <v>17</v>
      </c>
      <c r="K7" s="5" t="s">
        <v>7</v>
      </c>
      <c r="L7" s="6" t="s">
        <v>8</v>
      </c>
      <c r="M7" s="8" t="s">
        <v>17</v>
      </c>
      <c r="N7" s="5" t="s">
        <v>7</v>
      </c>
      <c r="O7" s="6" t="s">
        <v>8</v>
      </c>
      <c r="P7" s="8" t="s">
        <v>17</v>
      </c>
      <c r="Q7" s="9" t="s">
        <v>7</v>
      </c>
      <c r="R7" s="10" t="s">
        <v>8</v>
      </c>
      <c r="S7" s="11" t="s">
        <v>17</v>
      </c>
      <c r="T7" s="9" t="s">
        <v>7</v>
      </c>
      <c r="U7" s="10" t="s">
        <v>8</v>
      </c>
      <c r="V7" s="11" t="s">
        <v>17</v>
      </c>
      <c r="W7" s="9" t="s">
        <v>7</v>
      </c>
      <c r="X7" s="10" t="s">
        <v>8</v>
      </c>
      <c r="Y7" s="11" t="s">
        <v>17</v>
      </c>
      <c r="Z7" s="5" t="s">
        <v>7</v>
      </c>
      <c r="AA7" s="6" t="s">
        <v>8</v>
      </c>
      <c r="AB7" s="8" t="s">
        <v>17</v>
      </c>
      <c r="AC7" s="9" t="s">
        <v>7</v>
      </c>
      <c r="AD7" s="10" t="s">
        <v>8</v>
      </c>
      <c r="AE7" s="11" t="s">
        <v>17</v>
      </c>
      <c r="AF7" s="9" t="s">
        <v>7</v>
      </c>
      <c r="AG7" s="10" t="s">
        <v>8</v>
      </c>
      <c r="AH7" s="11" t="s">
        <v>17</v>
      </c>
      <c r="AI7" s="9" t="s">
        <v>7</v>
      </c>
      <c r="AJ7" s="10" t="s">
        <v>8</v>
      </c>
      <c r="AK7" s="11" t="s">
        <v>17</v>
      </c>
      <c r="AL7" s="5" t="s">
        <v>7</v>
      </c>
      <c r="AM7" s="6" t="s">
        <v>8</v>
      </c>
      <c r="AN7" s="8" t="s">
        <v>17</v>
      </c>
      <c r="AO7" s="9" t="s">
        <v>7</v>
      </c>
      <c r="AP7" s="10" t="s">
        <v>8</v>
      </c>
      <c r="AQ7" s="11" t="s">
        <v>17</v>
      </c>
      <c r="AR7" s="9" t="s">
        <v>7</v>
      </c>
      <c r="AS7" s="10" t="s">
        <v>8</v>
      </c>
      <c r="AT7" s="11" t="s">
        <v>17</v>
      </c>
      <c r="AU7" s="9" t="s">
        <v>7</v>
      </c>
      <c r="AV7" s="10" t="s">
        <v>8</v>
      </c>
      <c r="AW7" s="11" t="s">
        <v>17</v>
      </c>
      <c r="AX7" s="5" t="s">
        <v>7</v>
      </c>
      <c r="AY7" s="6" t="s">
        <v>8</v>
      </c>
      <c r="AZ7" s="8" t="s">
        <v>17</v>
      </c>
      <c r="BA7" s="9" t="s">
        <v>7</v>
      </c>
      <c r="BB7" s="10" t="s">
        <v>8</v>
      </c>
      <c r="BC7" s="11" t="s">
        <v>17</v>
      </c>
      <c r="BD7" s="9" t="s">
        <v>7</v>
      </c>
      <c r="BE7" s="10" t="s">
        <v>8</v>
      </c>
      <c r="BF7" s="11" t="s">
        <v>17</v>
      </c>
      <c r="BG7" s="9" t="s">
        <v>7</v>
      </c>
      <c r="BH7" s="10" t="s">
        <v>8</v>
      </c>
      <c r="BI7" s="11" t="s">
        <v>17</v>
      </c>
      <c r="BJ7" s="5" t="s">
        <v>7</v>
      </c>
      <c r="BK7" s="6" t="s">
        <v>8</v>
      </c>
      <c r="BL7" s="8" t="s">
        <v>17</v>
      </c>
      <c r="BM7" s="9" t="s">
        <v>7</v>
      </c>
      <c r="BN7" s="10" t="s">
        <v>8</v>
      </c>
      <c r="BO7" s="11" t="s">
        <v>17</v>
      </c>
      <c r="BP7" s="9" t="s">
        <v>7</v>
      </c>
      <c r="BQ7" s="10" t="s">
        <v>8</v>
      </c>
      <c r="BR7" s="11" t="s">
        <v>17</v>
      </c>
      <c r="BS7" s="9" t="s">
        <v>7</v>
      </c>
      <c r="BT7" s="10" t="s">
        <v>8</v>
      </c>
      <c r="BU7" s="11" t="s">
        <v>17</v>
      </c>
      <c r="BV7" s="5" t="s">
        <v>7</v>
      </c>
      <c r="BW7" s="6" t="s">
        <v>8</v>
      </c>
      <c r="BX7" s="8" t="s">
        <v>17</v>
      </c>
      <c r="BY7" s="9" t="s">
        <v>7</v>
      </c>
      <c r="BZ7" s="10" t="s">
        <v>8</v>
      </c>
      <c r="CA7" s="11" t="s">
        <v>17</v>
      </c>
      <c r="CB7" s="9" t="s">
        <v>7</v>
      </c>
      <c r="CC7" s="10" t="s">
        <v>8</v>
      </c>
      <c r="CD7" s="11" t="s">
        <v>17</v>
      </c>
      <c r="CE7" s="9" t="s">
        <v>7</v>
      </c>
      <c r="CF7" s="10" t="s">
        <v>8</v>
      </c>
      <c r="CG7" s="11" t="s">
        <v>17</v>
      </c>
      <c r="CH7" s="5" t="s">
        <v>7</v>
      </c>
      <c r="CI7" s="6" t="s">
        <v>8</v>
      </c>
      <c r="CJ7" s="8" t="s">
        <v>17</v>
      </c>
      <c r="CK7" s="9" t="s">
        <v>7</v>
      </c>
      <c r="CL7" s="10" t="s">
        <v>8</v>
      </c>
      <c r="CM7" s="11" t="s">
        <v>17</v>
      </c>
      <c r="CN7" s="9" t="s">
        <v>7</v>
      </c>
      <c r="CO7" s="10" t="s">
        <v>8</v>
      </c>
      <c r="CP7" s="11" t="s">
        <v>17</v>
      </c>
      <c r="CQ7" s="9" t="s">
        <v>7</v>
      </c>
      <c r="CR7" s="10" t="s">
        <v>8</v>
      </c>
      <c r="CS7" s="11" t="s">
        <v>17</v>
      </c>
      <c r="CT7" s="5" t="s">
        <v>7</v>
      </c>
      <c r="CU7" s="6" t="s">
        <v>8</v>
      </c>
      <c r="CV7" s="8" t="s">
        <v>17</v>
      </c>
      <c r="CW7" s="9" t="s">
        <v>7</v>
      </c>
      <c r="CX7" s="10" t="s">
        <v>8</v>
      </c>
      <c r="CY7" s="11" t="s">
        <v>17</v>
      </c>
      <c r="CZ7" s="9" t="s">
        <v>7</v>
      </c>
      <c r="DA7" s="10" t="s">
        <v>8</v>
      </c>
      <c r="DB7" s="11" t="s">
        <v>17</v>
      </c>
      <c r="DC7" s="9" t="s">
        <v>7</v>
      </c>
      <c r="DD7" s="10" t="s">
        <v>8</v>
      </c>
      <c r="DE7" s="11" t="s">
        <v>17</v>
      </c>
      <c r="DF7" s="9" t="s">
        <v>7</v>
      </c>
      <c r="DG7" s="10" t="s">
        <v>8</v>
      </c>
      <c r="DH7" s="11" t="s">
        <v>17</v>
      </c>
      <c r="DI7" s="9" t="s">
        <v>7</v>
      </c>
      <c r="DJ7" s="10" t="s">
        <v>8</v>
      </c>
      <c r="DK7" s="11" t="s">
        <v>17</v>
      </c>
      <c r="DL7" s="9" t="s">
        <v>7</v>
      </c>
      <c r="DM7" s="10" t="s">
        <v>8</v>
      </c>
      <c r="DN7" s="11" t="s">
        <v>17</v>
      </c>
      <c r="DO7" s="9" t="s">
        <v>7</v>
      </c>
      <c r="DP7" s="10" t="s">
        <v>8</v>
      </c>
      <c r="DQ7" s="11" t="s">
        <v>17</v>
      </c>
    </row>
    <row r="8" spans="1:121" ht="24" customHeight="1">
      <c r="A8" s="2"/>
      <c r="B8" s="125" t="s">
        <v>47</v>
      </c>
      <c r="C8" s="126"/>
      <c r="D8" s="127"/>
      <c r="E8" s="12">
        <f t="shared" ref="E8:G14" si="0">SUM(H8,K8)</f>
        <v>0</v>
      </c>
      <c r="F8" s="13">
        <f t="shared" si="0"/>
        <v>0</v>
      </c>
      <c r="G8" s="14">
        <f t="shared" si="0"/>
        <v>0</v>
      </c>
      <c r="H8" s="12">
        <f>SUM(H13,H14)</f>
        <v>0</v>
      </c>
      <c r="I8" s="13">
        <f>SUM(I13,I14)</f>
        <v>0</v>
      </c>
      <c r="J8" s="15">
        <f t="shared" ref="J8:J14" si="1">H8-I8</f>
        <v>0</v>
      </c>
      <c r="K8" s="16">
        <f t="shared" ref="K8:M14" si="2">SUM(N8,Q8,T8,W8,Z8,AC8,AF8,AI8,AL8,AO8,AR8,AU8,AX8,BA8,BD8,BG8,BJ8,BM8,BP8,BS8,BV8,BY8,CB8,CE8,CH8,CK8,CN8,CQ8,CT8,CW8,CZ8,DC8,DF8,DI8,DL8,DO8)</f>
        <v>0</v>
      </c>
      <c r="L8" s="13">
        <f t="shared" si="2"/>
        <v>0</v>
      </c>
      <c r="M8" s="17">
        <f t="shared" si="2"/>
        <v>0</v>
      </c>
      <c r="N8" s="12">
        <f>SUM(N13,N14)</f>
        <v>0</v>
      </c>
      <c r="O8" s="13">
        <f>SUM(O13,O14)</f>
        <v>0</v>
      </c>
      <c r="P8" s="15">
        <f>N8-O8</f>
        <v>0</v>
      </c>
      <c r="Q8" s="12">
        <f>SUM(Q13,Q14)</f>
        <v>0</v>
      </c>
      <c r="R8" s="13">
        <f>SUM(R13,R14)</f>
        <v>0</v>
      </c>
      <c r="S8" s="15">
        <f t="shared" ref="S8:S14" si="3">Q8-R8</f>
        <v>0</v>
      </c>
      <c r="T8" s="12">
        <f>SUM(T13,T14)</f>
        <v>0</v>
      </c>
      <c r="U8" s="13">
        <f>SUM(U13,U14)</f>
        <v>0</v>
      </c>
      <c r="V8" s="15">
        <f t="shared" ref="V8:V14" si="4">T8-U8</f>
        <v>0</v>
      </c>
      <c r="W8" s="12">
        <f>SUM(W13,W14)</f>
        <v>0</v>
      </c>
      <c r="X8" s="13">
        <f>SUM(X13,X14)</f>
        <v>0</v>
      </c>
      <c r="Y8" s="15">
        <f t="shared" ref="Y8:Y14" si="5">W8-X8</f>
        <v>0</v>
      </c>
      <c r="Z8" s="12">
        <f>SUM(Z13,Z14)</f>
        <v>0</v>
      </c>
      <c r="AA8" s="13">
        <f>SUM(AA13,AA14)</f>
        <v>0</v>
      </c>
      <c r="AB8" s="15">
        <f t="shared" ref="AB8:AB14" si="6">Z8-AA8</f>
        <v>0</v>
      </c>
      <c r="AC8" s="12">
        <f>SUM(AC13,AC14)</f>
        <v>0</v>
      </c>
      <c r="AD8" s="13">
        <f>SUM(AD13,AD14)</f>
        <v>0</v>
      </c>
      <c r="AE8" s="15">
        <f t="shared" ref="AE8:AE14" si="7">AC8-AD8</f>
        <v>0</v>
      </c>
      <c r="AF8" s="12">
        <f>SUM(AF13,AF14)</f>
        <v>0</v>
      </c>
      <c r="AG8" s="13">
        <f>SUM(AG13,AG14)</f>
        <v>0</v>
      </c>
      <c r="AH8" s="15">
        <f t="shared" ref="AH8:AH14" si="8">AF8-AG8</f>
        <v>0</v>
      </c>
      <c r="AI8" s="12">
        <f>SUM(AI13,AI14)</f>
        <v>0</v>
      </c>
      <c r="AJ8" s="13">
        <f>SUM(AJ13,AJ14)</f>
        <v>0</v>
      </c>
      <c r="AK8" s="15">
        <f t="shared" ref="AK8:AK14" si="9">AI8-AJ8</f>
        <v>0</v>
      </c>
      <c r="AL8" s="12">
        <f>SUM(AL13,AL14)</f>
        <v>0</v>
      </c>
      <c r="AM8" s="13">
        <f>SUM(AM13,AM14)</f>
        <v>0</v>
      </c>
      <c r="AN8" s="15">
        <f t="shared" ref="AN8:AN14" si="10">AL8-AM8</f>
        <v>0</v>
      </c>
      <c r="AO8" s="12">
        <f>SUM(AO13,AO14)</f>
        <v>0</v>
      </c>
      <c r="AP8" s="13">
        <f>SUM(AP13,AP14)</f>
        <v>0</v>
      </c>
      <c r="AQ8" s="15">
        <f t="shared" ref="AQ8:AQ14" si="11">AO8-AP8</f>
        <v>0</v>
      </c>
      <c r="AR8" s="12">
        <f>SUM(AR13,AR14)</f>
        <v>0</v>
      </c>
      <c r="AS8" s="13">
        <f>SUM(AS13,AS14)</f>
        <v>0</v>
      </c>
      <c r="AT8" s="15">
        <f t="shared" ref="AT8:AT14" si="12">AR8-AS8</f>
        <v>0</v>
      </c>
      <c r="AU8" s="12">
        <f>SUM(AU13,AU14)</f>
        <v>0</v>
      </c>
      <c r="AV8" s="13">
        <f>SUM(AV13,AV14)</f>
        <v>0</v>
      </c>
      <c r="AW8" s="15">
        <f t="shared" ref="AW8:AW14" si="13">AU8-AV8</f>
        <v>0</v>
      </c>
      <c r="AX8" s="12">
        <f>SUM(AX13,AX14)</f>
        <v>0</v>
      </c>
      <c r="AY8" s="13">
        <f>SUM(AY13,AY14)</f>
        <v>0</v>
      </c>
      <c r="AZ8" s="15">
        <f t="shared" ref="AZ8:AZ14" si="14">AX8-AY8</f>
        <v>0</v>
      </c>
      <c r="BA8" s="12">
        <f>SUM(BA13,BA14)</f>
        <v>0</v>
      </c>
      <c r="BB8" s="13">
        <f>SUM(BB13,BB14)</f>
        <v>0</v>
      </c>
      <c r="BC8" s="15">
        <f t="shared" ref="BC8:BC14" si="15">BA8-BB8</f>
        <v>0</v>
      </c>
      <c r="BD8" s="12">
        <f>SUM(BD13,BD14)</f>
        <v>0</v>
      </c>
      <c r="BE8" s="13">
        <f>SUM(BE13,BE14)</f>
        <v>0</v>
      </c>
      <c r="BF8" s="15">
        <f t="shared" ref="BF8:BF14" si="16">BD8-BE8</f>
        <v>0</v>
      </c>
      <c r="BG8" s="12">
        <f>SUM(BG13,BG14)</f>
        <v>0</v>
      </c>
      <c r="BH8" s="13">
        <f>SUM(BH13,BH14)</f>
        <v>0</v>
      </c>
      <c r="BI8" s="15">
        <f t="shared" ref="BI8:BI14" si="17">BG8-BH8</f>
        <v>0</v>
      </c>
      <c r="BJ8" s="12">
        <f>SUM(BJ13,BJ14)</f>
        <v>0</v>
      </c>
      <c r="BK8" s="13">
        <f>SUM(BK13,BK14)</f>
        <v>0</v>
      </c>
      <c r="BL8" s="15">
        <f t="shared" ref="BL8:BL14" si="18">BJ8-BK8</f>
        <v>0</v>
      </c>
      <c r="BM8" s="12">
        <f>SUM(BM13,BM14)</f>
        <v>0</v>
      </c>
      <c r="BN8" s="13">
        <f>SUM(BN13,BN14)</f>
        <v>0</v>
      </c>
      <c r="BO8" s="15">
        <f t="shared" ref="BO8:BO14" si="19">BM8-BN8</f>
        <v>0</v>
      </c>
      <c r="BP8" s="12">
        <f>SUM(BP13,BP14)</f>
        <v>0</v>
      </c>
      <c r="BQ8" s="13">
        <f>SUM(BQ13,BQ14)</f>
        <v>0</v>
      </c>
      <c r="BR8" s="15">
        <f t="shared" ref="BR8:BR14" si="20">BP8-BQ8</f>
        <v>0</v>
      </c>
      <c r="BS8" s="12">
        <f>SUM(BS13,BS14)</f>
        <v>0</v>
      </c>
      <c r="BT8" s="13">
        <f>SUM(BT13,BT14)</f>
        <v>0</v>
      </c>
      <c r="BU8" s="15">
        <f t="shared" ref="BU8:BU14" si="21">BS8-BT8</f>
        <v>0</v>
      </c>
      <c r="BV8" s="12">
        <f>SUM(BV13,BV14)</f>
        <v>0</v>
      </c>
      <c r="BW8" s="13">
        <f>SUM(BW13,BW14)</f>
        <v>0</v>
      </c>
      <c r="BX8" s="15">
        <f t="shared" ref="BX8:BX14" si="22">BV8-BW8</f>
        <v>0</v>
      </c>
      <c r="BY8" s="12">
        <f>SUM(BY13,BY14)</f>
        <v>0</v>
      </c>
      <c r="BZ8" s="13">
        <f>SUM(BZ13,BZ14)</f>
        <v>0</v>
      </c>
      <c r="CA8" s="15">
        <f t="shared" ref="CA8:CA14" si="23">BY8-BZ8</f>
        <v>0</v>
      </c>
      <c r="CB8" s="12">
        <f>SUM(CB13,CB14)</f>
        <v>0</v>
      </c>
      <c r="CC8" s="13">
        <f>SUM(CC13,CC14)</f>
        <v>0</v>
      </c>
      <c r="CD8" s="15">
        <f t="shared" ref="CD8:CD14" si="24">CB8-CC8</f>
        <v>0</v>
      </c>
      <c r="CE8" s="12">
        <f>SUM(CE13,CE14)</f>
        <v>0</v>
      </c>
      <c r="CF8" s="13">
        <f>SUM(CF13,CF14)</f>
        <v>0</v>
      </c>
      <c r="CG8" s="15">
        <f t="shared" ref="CG8:CG14" si="25">CE8-CF8</f>
        <v>0</v>
      </c>
      <c r="CH8" s="12">
        <f>SUM(CH13,CH14)</f>
        <v>0</v>
      </c>
      <c r="CI8" s="13">
        <f>SUM(CI13,CI14)</f>
        <v>0</v>
      </c>
      <c r="CJ8" s="15">
        <f t="shared" ref="CJ8:CJ14" si="26">CH8-CI8</f>
        <v>0</v>
      </c>
      <c r="CK8" s="12">
        <f>SUM(CK13,CK14)</f>
        <v>0</v>
      </c>
      <c r="CL8" s="13">
        <f>SUM(CL13,CL14)</f>
        <v>0</v>
      </c>
      <c r="CM8" s="15">
        <f t="shared" ref="CM8:CM14" si="27">CK8-CL8</f>
        <v>0</v>
      </c>
      <c r="CN8" s="12">
        <f>SUM(CN13,CN14)</f>
        <v>0</v>
      </c>
      <c r="CO8" s="13">
        <f>SUM(CO13,CO14)</f>
        <v>0</v>
      </c>
      <c r="CP8" s="15">
        <f t="shared" ref="CP8:CP14" si="28">CN8-CO8</f>
        <v>0</v>
      </c>
      <c r="CQ8" s="12">
        <f>SUM(CQ13,CQ14)</f>
        <v>0</v>
      </c>
      <c r="CR8" s="13">
        <f>SUM(CR13,CR14)</f>
        <v>0</v>
      </c>
      <c r="CS8" s="15">
        <f t="shared" ref="CS8:CS14" si="29">CQ8-CR8</f>
        <v>0</v>
      </c>
      <c r="CT8" s="12">
        <f>SUM(CT13,CT14)</f>
        <v>0</v>
      </c>
      <c r="CU8" s="13">
        <f>SUM(CU13,CU14)</f>
        <v>0</v>
      </c>
      <c r="CV8" s="15">
        <f t="shared" ref="CV8:CV14" si="30">CT8-CU8</f>
        <v>0</v>
      </c>
      <c r="CW8" s="12">
        <f>SUM(CW13,CW14)</f>
        <v>0</v>
      </c>
      <c r="CX8" s="13">
        <f>SUM(CX13,CX14)</f>
        <v>0</v>
      </c>
      <c r="CY8" s="15">
        <f t="shared" ref="CY8:CY14" si="31">CW8-CX8</f>
        <v>0</v>
      </c>
      <c r="CZ8" s="12">
        <f>SUM(CZ13,CZ14)</f>
        <v>0</v>
      </c>
      <c r="DA8" s="13">
        <f>SUM(DA13,DA14)</f>
        <v>0</v>
      </c>
      <c r="DB8" s="15">
        <f t="shared" ref="DB8:DB14" si="32">CZ8-DA8</f>
        <v>0</v>
      </c>
      <c r="DC8" s="12">
        <f>SUM(DC13,DC14)</f>
        <v>0</v>
      </c>
      <c r="DD8" s="13">
        <f>SUM(DD13,DD14)</f>
        <v>0</v>
      </c>
      <c r="DE8" s="15">
        <f t="shared" ref="DE8:DE14" si="33">DC8-DD8</f>
        <v>0</v>
      </c>
      <c r="DF8" s="12">
        <f>SUM(DF13,DF14)</f>
        <v>0</v>
      </c>
      <c r="DG8" s="13">
        <f>SUM(DG13,DG14)</f>
        <v>0</v>
      </c>
      <c r="DH8" s="15">
        <f t="shared" ref="DH8:DH14" si="34">DF8-DG8</f>
        <v>0</v>
      </c>
      <c r="DI8" s="12">
        <f>SUM(DI13,DI14)</f>
        <v>0</v>
      </c>
      <c r="DJ8" s="13">
        <f>SUM(DJ13,DJ14)</f>
        <v>0</v>
      </c>
      <c r="DK8" s="15">
        <f t="shared" ref="DK8:DK14" si="35">DI8-DJ8</f>
        <v>0</v>
      </c>
      <c r="DL8" s="12">
        <f>SUM(DL13,DL14)</f>
        <v>0</v>
      </c>
      <c r="DM8" s="13">
        <f>SUM(DM13,DM14)</f>
        <v>0</v>
      </c>
      <c r="DN8" s="15">
        <f t="shared" ref="DN8:DN14" si="36">DL8-DM8</f>
        <v>0</v>
      </c>
      <c r="DO8" s="12">
        <f>SUM(DO13,DO14)</f>
        <v>0</v>
      </c>
      <c r="DP8" s="13">
        <f>SUM(DP13,DP14)</f>
        <v>0</v>
      </c>
      <c r="DQ8" s="15">
        <f t="shared" ref="DQ8:DQ14" si="37">DO8-DP8</f>
        <v>0</v>
      </c>
    </row>
    <row r="9" spans="1:121" ht="24" customHeight="1">
      <c r="A9" s="2"/>
      <c r="B9" s="136" t="s">
        <v>48</v>
      </c>
      <c r="C9" s="137" t="s">
        <v>3</v>
      </c>
      <c r="D9" s="138"/>
      <c r="E9" s="12">
        <f t="shared" si="0"/>
        <v>0</v>
      </c>
      <c r="F9" s="13">
        <f t="shared" si="0"/>
        <v>0</v>
      </c>
      <c r="G9" s="14">
        <f t="shared" si="0"/>
        <v>0</v>
      </c>
      <c r="H9" s="18"/>
      <c r="I9" s="19"/>
      <c r="J9" s="15">
        <f t="shared" si="1"/>
        <v>0</v>
      </c>
      <c r="K9" s="16">
        <f t="shared" si="2"/>
        <v>0</v>
      </c>
      <c r="L9" s="13">
        <f t="shared" si="2"/>
        <v>0</v>
      </c>
      <c r="M9" s="17">
        <f t="shared" si="2"/>
        <v>0</v>
      </c>
      <c r="N9" s="18"/>
      <c r="O9" s="19"/>
      <c r="P9" s="15">
        <f t="shared" ref="P9:P13" si="38">N9-O9</f>
        <v>0</v>
      </c>
      <c r="Q9" s="18"/>
      <c r="R9" s="19"/>
      <c r="S9" s="15">
        <f t="shared" si="3"/>
        <v>0</v>
      </c>
      <c r="T9" s="18"/>
      <c r="U9" s="19"/>
      <c r="V9" s="15">
        <f t="shared" si="4"/>
        <v>0</v>
      </c>
      <c r="W9" s="18"/>
      <c r="X9" s="19"/>
      <c r="Y9" s="15">
        <f t="shared" si="5"/>
        <v>0</v>
      </c>
      <c r="Z9" s="18"/>
      <c r="AA9" s="19"/>
      <c r="AB9" s="15">
        <f t="shared" si="6"/>
        <v>0</v>
      </c>
      <c r="AC9" s="18"/>
      <c r="AD9" s="19"/>
      <c r="AE9" s="15">
        <f t="shared" si="7"/>
        <v>0</v>
      </c>
      <c r="AF9" s="18"/>
      <c r="AG9" s="19"/>
      <c r="AH9" s="15">
        <f t="shared" si="8"/>
        <v>0</v>
      </c>
      <c r="AI9" s="18"/>
      <c r="AJ9" s="19"/>
      <c r="AK9" s="15">
        <f t="shared" si="9"/>
        <v>0</v>
      </c>
      <c r="AL9" s="18"/>
      <c r="AM9" s="19"/>
      <c r="AN9" s="15">
        <f t="shared" si="10"/>
        <v>0</v>
      </c>
      <c r="AO9" s="18"/>
      <c r="AP9" s="19"/>
      <c r="AQ9" s="15">
        <f t="shared" si="11"/>
        <v>0</v>
      </c>
      <c r="AR9" s="18"/>
      <c r="AS9" s="19"/>
      <c r="AT9" s="15">
        <f t="shared" si="12"/>
        <v>0</v>
      </c>
      <c r="AU9" s="18"/>
      <c r="AV9" s="19"/>
      <c r="AW9" s="15">
        <f t="shared" si="13"/>
        <v>0</v>
      </c>
      <c r="AX9" s="18"/>
      <c r="AY9" s="19"/>
      <c r="AZ9" s="15">
        <f t="shared" si="14"/>
        <v>0</v>
      </c>
      <c r="BA9" s="18"/>
      <c r="BB9" s="19"/>
      <c r="BC9" s="15">
        <f t="shared" si="15"/>
        <v>0</v>
      </c>
      <c r="BD9" s="18"/>
      <c r="BE9" s="19"/>
      <c r="BF9" s="15">
        <f t="shared" si="16"/>
        <v>0</v>
      </c>
      <c r="BG9" s="18"/>
      <c r="BH9" s="19"/>
      <c r="BI9" s="15">
        <f t="shared" si="17"/>
        <v>0</v>
      </c>
      <c r="BJ9" s="18"/>
      <c r="BK9" s="19"/>
      <c r="BL9" s="15">
        <f t="shared" si="18"/>
        <v>0</v>
      </c>
      <c r="BM9" s="18"/>
      <c r="BN9" s="19"/>
      <c r="BO9" s="15">
        <f t="shared" si="19"/>
        <v>0</v>
      </c>
      <c r="BP9" s="18"/>
      <c r="BQ9" s="19"/>
      <c r="BR9" s="15">
        <f t="shared" si="20"/>
        <v>0</v>
      </c>
      <c r="BS9" s="18"/>
      <c r="BT9" s="19"/>
      <c r="BU9" s="15">
        <f t="shared" si="21"/>
        <v>0</v>
      </c>
      <c r="BV9" s="18"/>
      <c r="BW9" s="19"/>
      <c r="BX9" s="15">
        <f t="shared" si="22"/>
        <v>0</v>
      </c>
      <c r="BY9" s="18"/>
      <c r="BZ9" s="19"/>
      <c r="CA9" s="15">
        <f t="shared" si="23"/>
        <v>0</v>
      </c>
      <c r="CB9" s="18"/>
      <c r="CC9" s="19"/>
      <c r="CD9" s="15">
        <f t="shared" si="24"/>
        <v>0</v>
      </c>
      <c r="CE9" s="18"/>
      <c r="CF9" s="19"/>
      <c r="CG9" s="15">
        <f t="shared" si="25"/>
        <v>0</v>
      </c>
      <c r="CH9" s="18"/>
      <c r="CI9" s="19"/>
      <c r="CJ9" s="15">
        <f t="shared" si="26"/>
        <v>0</v>
      </c>
      <c r="CK9" s="18"/>
      <c r="CL9" s="19"/>
      <c r="CM9" s="15">
        <f t="shared" si="27"/>
        <v>0</v>
      </c>
      <c r="CN9" s="18"/>
      <c r="CO9" s="19"/>
      <c r="CP9" s="15">
        <f t="shared" si="28"/>
        <v>0</v>
      </c>
      <c r="CQ9" s="18"/>
      <c r="CR9" s="19"/>
      <c r="CS9" s="15">
        <f t="shared" si="29"/>
        <v>0</v>
      </c>
      <c r="CT9" s="18"/>
      <c r="CU9" s="19"/>
      <c r="CV9" s="15">
        <f t="shared" si="30"/>
        <v>0</v>
      </c>
      <c r="CW9" s="18"/>
      <c r="CX9" s="19"/>
      <c r="CY9" s="15">
        <f t="shared" si="31"/>
        <v>0</v>
      </c>
      <c r="CZ9" s="18"/>
      <c r="DA9" s="19"/>
      <c r="DB9" s="15">
        <f t="shared" si="32"/>
        <v>0</v>
      </c>
      <c r="DC9" s="18"/>
      <c r="DD9" s="19"/>
      <c r="DE9" s="15">
        <f t="shared" si="33"/>
        <v>0</v>
      </c>
      <c r="DF9" s="18"/>
      <c r="DG9" s="19"/>
      <c r="DH9" s="15">
        <f t="shared" si="34"/>
        <v>0</v>
      </c>
      <c r="DI9" s="18"/>
      <c r="DJ9" s="19"/>
      <c r="DK9" s="15">
        <f t="shared" si="35"/>
        <v>0</v>
      </c>
      <c r="DL9" s="18"/>
      <c r="DM9" s="19"/>
      <c r="DN9" s="15">
        <f t="shared" si="36"/>
        <v>0</v>
      </c>
      <c r="DO9" s="18"/>
      <c r="DP9" s="19"/>
      <c r="DQ9" s="15">
        <f t="shared" si="37"/>
        <v>0</v>
      </c>
    </row>
    <row r="10" spans="1:121" ht="24" customHeight="1">
      <c r="A10" s="2"/>
      <c r="B10" s="136"/>
      <c r="C10" s="137" t="s">
        <v>4</v>
      </c>
      <c r="D10" s="138"/>
      <c r="E10" s="12">
        <f t="shared" si="0"/>
        <v>0</v>
      </c>
      <c r="F10" s="13">
        <f t="shared" si="0"/>
        <v>0</v>
      </c>
      <c r="G10" s="14">
        <f t="shared" si="0"/>
        <v>0</v>
      </c>
      <c r="H10" s="18"/>
      <c r="I10" s="19"/>
      <c r="J10" s="15">
        <f t="shared" si="1"/>
        <v>0</v>
      </c>
      <c r="K10" s="16">
        <f t="shared" si="2"/>
        <v>0</v>
      </c>
      <c r="L10" s="13">
        <f t="shared" si="2"/>
        <v>0</v>
      </c>
      <c r="M10" s="17">
        <f t="shared" si="2"/>
        <v>0</v>
      </c>
      <c r="N10" s="18"/>
      <c r="O10" s="19"/>
      <c r="P10" s="15">
        <f t="shared" si="38"/>
        <v>0</v>
      </c>
      <c r="Q10" s="18"/>
      <c r="R10" s="19"/>
      <c r="S10" s="15">
        <f t="shared" si="3"/>
        <v>0</v>
      </c>
      <c r="T10" s="18"/>
      <c r="U10" s="19"/>
      <c r="V10" s="15">
        <f t="shared" si="4"/>
        <v>0</v>
      </c>
      <c r="W10" s="18"/>
      <c r="X10" s="19"/>
      <c r="Y10" s="15">
        <f t="shared" si="5"/>
        <v>0</v>
      </c>
      <c r="Z10" s="18"/>
      <c r="AA10" s="19"/>
      <c r="AB10" s="15">
        <f t="shared" si="6"/>
        <v>0</v>
      </c>
      <c r="AC10" s="18"/>
      <c r="AD10" s="19"/>
      <c r="AE10" s="15">
        <f t="shared" si="7"/>
        <v>0</v>
      </c>
      <c r="AF10" s="18"/>
      <c r="AG10" s="19"/>
      <c r="AH10" s="15">
        <f t="shared" si="8"/>
        <v>0</v>
      </c>
      <c r="AI10" s="18"/>
      <c r="AJ10" s="19"/>
      <c r="AK10" s="15">
        <f t="shared" si="9"/>
        <v>0</v>
      </c>
      <c r="AL10" s="18"/>
      <c r="AM10" s="19"/>
      <c r="AN10" s="15">
        <f t="shared" si="10"/>
        <v>0</v>
      </c>
      <c r="AO10" s="18"/>
      <c r="AP10" s="19"/>
      <c r="AQ10" s="15">
        <f t="shared" si="11"/>
        <v>0</v>
      </c>
      <c r="AR10" s="18"/>
      <c r="AS10" s="19"/>
      <c r="AT10" s="15">
        <f t="shared" si="12"/>
        <v>0</v>
      </c>
      <c r="AU10" s="18"/>
      <c r="AV10" s="19"/>
      <c r="AW10" s="15">
        <f t="shared" si="13"/>
        <v>0</v>
      </c>
      <c r="AX10" s="18"/>
      <c r="AY10" s="19"/>
      <c r="AZ10" s="15">
        <f t="shared" si="14"/>
        <v>0</v>
      </c>
      <c r="BA10" s="18"/>
      <c r="BB10" s="19"/>
      <c r="BC10" s="15">
        <f t="shared" si="15"/>
        <v>0</v>
      </c>
      <c r="BD10" s="18"/>
      <c r="BE10" s="19"/>
      <c r="BF10" s="15">
        <f t="shared" si="16"/>
        <v>0</v>
      </c>
      <c r="BG10" s="18"/>
      <c r="BH10" s="19"/>
      <c r="BI10" s="15">
        <f t="shared" si="17"/>
        <v>0</v>
      </c>
      <c r="BJ10" s="18"/>
      <c r="BK10" s="19"/>
      <c r="BL10" s="15">
        <f t="shared" si="18"/>
        <v>0</v>
      </c>
      <c r="BM10" s="18"/>
      <c r="BN10" s="19"/>
      <c r="BO10" s="15">
        <f t="shared" si="19"/>
        <v>0</v>
      </c>
      <c r="BP10" s="18"/>
      <c r="BQ10" s="19"/>
      <c r="BR10" s="15">
        <f t="shared" si="20"/>
        <v>0</v>
      </c>
      <c r="BS10" s="18"/>
      <c r="BT10" s="19"/>
      <c r="BU10" s="15">
        <f t="shared" si="21"/>
        <v>0</v>
      </c>
      <c r="BV10" s="18"/>
      <c r="BW10" s="19"/>
      <c r="BX10" s="15">
        <f t="shared" si="22"/>
        <v>0</v>
      </c>
      <c r="BY10" s="18"/>
      <c r="BZ10" s="19"/>
      <c r="CA10" s="15">
        <f t="shared" si="23"/>
        <v>0</v>
      </c>
      <c r="CB10" s="18"/>
      <c r="CC10" s="19"/>
      <c r="CD10" s="15">
        <f t="shared" si="24"/>
        <v>0</v>
      </c>
      <c r="CE10" s="18"/>
      <c r="CF10" s="19"/>
      <c r="CG10" s="15">
        <f t="shared" si="25"/>
        <v>0</v>
      </c>
      <c r="CH10" s="18"/>
      <c r="CI10" s="19"/>
      <c r="CJ10" s="15">
        <f t="shared" si="26"/>
        <v>0</v>
      </c>
      <c r="CK10" s="18"/>
      <c r="CL10" s="19"/>
      <c r="CM10" s="15">
        <f t="shared" si="27"/>
        <v>0</v>
      </c>
      <c r="CN10" s="18"/>
      <c r="CO10" s="19"/>
      <c r="CP10" s="15">
        <f t="shared" si="28"/>
        <v>0</v>
      </c>
      <c r="CQ10" s="18"/>
      <c r="CR10" s="19"/>
      <c r="CS10" s="15">
        <f t="shared" si="29"/>
        <v>0</v>
      </c>
      <c r="CT10" s="18"/>
      <c r="CU10" s="19"/>
      <c r="CV10" s="15">
        <f t="shared" si="30"/>
        <v>0</v>
      </c>
      <c r="CW10" s="18"/>
      <c r="CX10" s="19"/>
      <c r="CY10" s="15">
        <f t="shared" si="31"/>
        <v>0</v>
      </c>
      <c r="CZ10" s="18"/>
      <c r="DA10" s="19"/>
      <c r="DB10" s="15">
        <f t="shared" si="32"/>
        <v>0</v>
      </c>
      <c r="DC10" s="18"/>
      <c r="DD10" s="19"/>
      <c r="DE10" s="15">
        <f t="shared" si="33"/>
        <v>0</v>
      </c>
      <c r="DF10" s="18"/>
      <c r="DG10" s="19"/>
      <c r="DH10" s="15">
        <f t="shared" si="34"/>
        <v>0</v>
      </c>
      <c r="DI10" s="18"/>
      <c r="DJ10" s="19"/>
      <c r="DK10" s="15">
        <f t="shared" si="35"/>
        <v>0</v>
      </c>
      <c r="DL10" s="18"/>
      <c r="DM10" s="19"/>
      <c r="DN10" s="15">
        <f t="shared" si="36"/>
        <v>0</v>
      </c>
      <c r="DO10" s="18"/>
      <c r="DP10" s="19"/>
      <c r="DQ10" s="15">
        <f t="shared" si="37"/>
        <v>0</v>
      </c>
    </row>
    <row r="11" spans="1:121" ht="24" customHeight="1">
      <c r="A11" s="2"/>
      <c r="B11" s="136"/>
      <c r="C11" s="137" t="s">
        <v>5</v>
      </c>
      <c r="D11" s="138"/>
      <c r="E11" s="12">
        <f t="shared" si="0"/>
        <v>0</v>
      </c>
      <c r="F11" s="13">
        <f t="shared" si="0"/>
        <v>0</v>
      </c>
      <c r="G11" s="14">
        <f t="shared" si="0"/>
        <v>0</v>
      </c>
      <c r="H11" s="18"/>
      <c r="I11" s="19"/>
      <c r="J11" s="15">
        <f t="shared" si="1"/>
        <v>0</v>
      </c>
      <c r="K11" s="16">
        <f t="shared" si="2"/>
        <v>0</v>
      </c>
      <c r="L11" s="13">
        <f t="shared" si="2"/>
        <v>0</v>
      </c>
      <c r="M11" s="17">
        <f t="shared" si="2"/>
        <v>0</v>
      </c>
      <c r="N11" s="18"/>
      <c r="O11" s="19"/>
      <c r="P11" s="15">
        <f t="shared" si="38"/>
        <v>0</v>
      </c>
      <c r="Q11" s="18"/>
      <c r="R11" s="19"/>
      <c r="S11" s="15">
        <f t="shared" si="3"/>
        <v>0</v>
      </c>
      <c r="T11" s="18"/>
      <c r="U11" s="19"/>
      <c r="V11" s="15">
        <f t="shared" si="4"/>
        <v>0</v>
      </c>
      <c r="W11" s="18"/>
      <c r="X11" s="19"/>
      <c r="Y11" s="15">
        <f t="shared" si="5"/>
        <v>0</v>
      </c>
      <c r="Z11" s="18"/>
      <c r="AA11" s="19"/>
      <c r="AB11" s="15">
        <f t="shared" si="6"/>
        <v>0</v>
      </c>
      <c r="AC11" s="18"/>
      <c r="AD11" s="19"/>
      <c r="AE11" s="15">
        <f t="shared" si="7"/>
        <v>0</v>
      </c>
      <c r="AF11" s="18"/>
      <c r="AG11" s="19"/>
      <c r="AH11" s="15">
        <f t="shared" si="8"/>
        <v>0</v>
      </c>
      <c r="AI11" s="18"/>
      <c r="AJ11" s="19"/>
      <c r="AK11" s="15">
        <f t="shared" si="9"/>
        <v>0</v>
      </c>
      <c r="AL11" s="18"/>
      <c r="AM11" s="19"/>
      <c r="AN11" s="15">
        <f t="shared" si="10"/>
        <v>0</v>
      </c>
      <c r="AO11" s="18"/>
      <c r="AP11" s="19"/>
      <c r="AQ11" s="15">
        <f t="shared" si="11"/>
        <v>0</v>
      </c>
      <c r="AR11" s="18"/>
      <c r="AS11" s="19"/>
      <c r="AT11" s="15">
        <f t="shared" si="12"/>
        <v>0</v>
      </c>
      <c r="AU11" s="18"/>
      <c r="AV11" s="19"/>
      <c r="AW11" s="15">
        <f t="shared" si="13"/>
        <v>0</v>
      </c>
      <c r="AX11" s="18"/>
      <c r="AY11" s="19"/>
      <c r="AZ11" s="15">
        <f t="shared" si="14"/>
        <v>0</v>
      </c>
      <c r="BA11" s="18"/>
      <c r="BB11" s="19"/>
      <c r="BC11" s="15">
        <f t="shared" si="15"/>
        <v>0</v>
      </c>
      <c r="BD11" s="18"/>
      <c r="BE11" s="19"/>
      <c r="BF11" s="15">
        <f t="shared" si="16"/>
        <v>0</v>
      </c>
      <c r="BG11" s="18"/>
      <c r="BH11" s="19"/>
      <c r="BI11" s="15">
        <f t="shared" si="17"/>
        <v>0</v>
      </c>
      <c r="BJ11" s="18"/>
      <c r="BK11" s="19"/>
      <c r="BL11" s="15">
        <f t="shared" si="18"/>
        <v>0</v>
      </c>
      <c r="BM11" s="18"/>
      <c r="BN11" s="19"/>
      <c r="BO11" s="15">
        <f t="shared" si="19"/>
        <v>0</v>
      </c>
      <c r="BP11" s="18"/>
      <c r="BQ11" s="19"/>
      <c r="BR11" s="15">
        <f t="shared" si="20"/>
        <v>0</v>
      </c>
      <c r="BS11" s="18"/>
      <c r="BT11" s="19"/>
      <c r="BU11" s="15">
        <f t="shared" si="21"/>
        <v>0</v>
      </c>
      <c r="BV11" s="18"/>
      <c r="BW11" s="19"/>
      <c r="BX11" s="15">
        <f t="shared" si="22"/>
        <v>0</v>
      </c>
      <c r="BY11" s="18"/>
      <c r="BZ11" s="19"/>
      <c r="CA11" s="15">
        <f t="shared" si="23"/>
        <v>0</v>
      </c>
      <c r="CB11" s="18"/>
      <c r="CC11" s="19"/>
      <c r="CD11" s="15">
        <f t="shared" si="24"/>
        <v>0</v>
      </c>
      <c r="CE11" s="18"/>
      <c r="CF11" s="19"/>
      <c r="CG11" s="15">
        <f t="shared" si="25"/>
        <v>0</v>
      </c>
      <c r="CH11" s="18"/>
      <c r="CI11" s="19"/>
      <c r="CJ11" s="15">
        <f t="shared" si="26"/>
        <v>0</v>
      </c>
      <c r="CK11" s="18"/>
      <c r="CL11" s="19"/>
      <c r="CM11" s="15">
        <f t="shared" si="27"/>
        <v>0</v>
      </c>
      <c r="CN11" s="18"/>
      <c r="CO11" s="19"/>
      <c r="CP11" s="15">
        <f t="shared" si="28"/>
        <v>0</v>
      </c>
      <c r="CQ11" s="18"/>
      <c r="CR11" s="19"/>
      <c r="CS11" s="15">
        <f t="shared" si="29"/>
        <v>0</v>
      </c>
      <c r="CT11" s="18"/>
      <c r="CU11" s="19"/>
      <c r="CV11" s="15">
        <f t="shared" si="30"/>
        <v>0</v>
      </c>
      <c r="CW11" s="18"/>
      <c r="CX11" s="19"/>
      <c r="CY11" s="15">
        <f t="shared" si="31"/>
        <v>0</v>
      </c>
      <c r="CZ11" s="18"/>
      <c r="DA11" s="19"/>
      <c r="DB11" s="15">
        <f t="shared" si="32"/>
        <v>0</v>
      </c>
      <c r="DC11" s="18"/>
      <c r="DD11" s="19"/>
      <c r="DE11" s="15">
        <f t="shared" si="33"/>
        <v>0</v>
      </c>
      <c r="DF11" s="18"/>
      <c r="DG11" s="19"/>
      <c r="DH11" s="15">
        <f t="shared" si="34"/>
        <v>0</v>
      </c>
      <c r="DI11" s="18"/>
      <c r="DJ11" s="19"/>
      <c r="DK11" s="15">
        <f t="shared" si="35"/>
        <v>0</v>
      </c>
      <c r="DL11" s="18"/>
      <c r="DM11" s="19"/>
      <c r="DN11" s="15">
        <f t="shared" si="36"/>
        <v>0</v>
      </c>
      <c r="DO11" s="18"/>
      <c r="DP11" s="19"/>
      <c r="DQ11" s="15">
        <f t="shared" si="37"/>
        <v>0</v>
      </c>
    </row>
    <row r="12" spans="1:121" ht="24" customHeight="1">
      <c r="A12" s="2"/>
      <c r="B12" s="136"/>
      <c r="C12" s="137" t="s">
        <v>6</v>
      </c>
      <c r="D12" s="138"/>
      <c r="E12" s="12">
        <f t="shared" si="0"/>
        <v>0</v>
      </c>
      <c r="F12" s="13">
        <f t="shared" si="0"/>
        <v>0</v>
      </c>
      <c r="G12" s="14">
        <f t="shared" si="0"/>
        <v>0</v>
      </c>
      <c r="H12" s="18"/>
      <c r="I12" s="19"/>
      <c r="J12" s="15">
        <f t="shared" si="1"/>
        <v>0</v>
      </c>
      <c r="K12" s="16">
        <f t="shared" si="2"/>
        <v>0</v>
      </c>
      <c r="L12" s="13">
        <f t="shared" si="2"/>
        <v>0</v>
      </c>
      <c r="M12" s="17">
        <f t="shared" si="2"/>
        <v>0</v>
      </c>
      <c r="N12" s="18"/>
      <c r="O12" s="19"/>
      <c r="P12" s="15">
        <f t="shared" si="38"/>
        <v>0</v>
      </c>
      <c r="Q12" s="18"/>
      <c r="R12" s="19"/>
      <c r="S12" s="15">
        <f t="shared" si="3"/>
        <v>0</v>
      </c>
      <c r="T12" s="18"/>
      <c r="U12" s="19"/>
      <c r="V12" s="15">
        <f t="shared" si="4"/>
        <v>0</v>
      </c>
      <c r="W12" s="18"/>
      <c r="X12" s="19"/>
      <c r="Y12" s="15">
        <f t="shared" si="5"/>
        <v>0</v>
      </c>
      <c r="Z12" s="18"/>
      <c r="AA12" s="19"/>
      <c r="AB12" s="15">
        <f t="shared" si="6"/>
        <v>0</v>
      </c>
      <c r="AC12" s="18"/>
      <c r="AD12" s="19"/>
      <c r="AE12" s="15">
        <f t="shared" si="7"/>
        <v>0</v>
      </c>
      <c r="AF12" s="18"/>
      <c r="AG12" s="19"/>
      <c r="AH12" s="15">
        <f t="shared" si="8"/>
        <v>0</v>
      </c>
      <c r="AI12" s="18"/>
      <c r="AJ12" s="19"/>
      <c r="AK12" s="15">
        <f t="shared" si="9"/>
        <v>0</v>
      </c>
      <c r="AL12" s="18"/>
      <c r="AM12" s="19"/>
      <c r="AN12" s="15">
        <f t="shared" si="10"/>
        <v>0</v>
      </c>
      <c r="AO12" s="18"/>
      <c r="AP12" s="19"/>
      <c r="AQ12" s="15">
        <f t="shared" si="11"/>
        <v>0</v>
      </c>
      <c r="AR12" s="18"/>
      <c r="AS12" s="19"/>
      <c r="AT12" s="15">
        <f t="shared" si="12"/>
        <v>0</v>
      </c>
      <c r="AU12" s="18"/>
      <c r="AV12" s="19"/>
      <c r="AW12" s="15">
        <f t="shared" si="13"/>
        <v>0</v>
      </c>
      <c r="AX12" s="18"/>
      <c r="AY12" s="19"/>
      <c r="AZ12" s="15">
        <f t="shared" si="14"/>
        <v>0</v>
      </c>
      <c r="BA12" s="18"/>
      <c r="BB12" s="19"/>
      <c r="BC12" s="15">
        <f t="shared" si="15"/>
        <v>0</v>
      </c>
      <c r="BD12" s="18"/>
      <c r="BE12" s="19"/>
      <c r="BF12" s="15">
        <f t="shared" si="16"/>
        <v>0</v>
      </c>
      <c r="BG12" s="18"/>
      <c r="BH12" s="19"/>
      <c r="BI12" s="15">
        <f t="shared" si="17"/>
        <v>0</v>
      </c>
      <c r="BJ12" s="18"/>
      <c r="BK12" s="19"/>
      <c r="BL12" s="15">
        <f t="shared" si="18"/>
        <v>0</v>
      </c>
      <c r="BM12" s="18"/>
      <c r="BN12" s="19"/>
      <c r="BO12" s="15">
        <f t="shared" si="19"/>
        <v>0</v>
      </c>
      <c r="BP12" s="18"/>
      <c r="BQ12" s="19"/>
      <c r="BR12" s="15">
        <f t="shared" si="20"/>
        <v>0</v>
      </c>
      <c r="BS12" s="18"/>
      <c r="BT12" s="19"/>
      <c r="BU12" s="15">
        <f t="shared" si="21"/>
        <v>0</v>
      </c>
      <c r="BV12" s="18"/>
      <c r="BW12" s="19"/>
      <c r="BX12" s="15">
        <f t="shared" si="22"/>
        <v>0</v>
      </c>
      <c r="BY12" s="18"/>
      <c r="BZ12" s="19"/>
      <c r="CA12" s="15">
        <f t="shared" si="23"/>
        <v>0</v>
      </c>
      <c r="CB12" s="18"/>
      <c r="CC12" s="19"/>
      <c r="CD12" s="15">
        <f t="shared" si="24"/>
        <v>0</v>
      </c>
      <c r="CE12" s="18"/>
      <c r="CF12" s="19"/>
      <c r="CG12" s="15">
        <f t="shared" si="25"/>
        <v>0</v>
      </c>
      <c r="CH12" s="18"/>
      <c r="CI12" s="19"/>
      <c r="CJ12" s="15">
        <f t="shared" si="26"/>
        <v>0</v>
      </c>
      <c r="CK12" s="18"/>
      <c r="CL12" s="19"/>
      <c r="CM12" s="15">
        <f t="shared" si="27"/>
        <v>0</v>
      </c>
      <c r="CN12" s="18"/>
      <c r="CO12" s="19"/>
      <c r="CP12" s="15">
        <f t="shared" si="28"/>
        <v>0</v>
      </c>
      <c r="CQ12" s="18"/>
      <c r="CR12" s="19"/>
      <c r="CS12" s="15">
        <f t="shared" si="29"/>
        <v>0</v>
      </c>
      <c r="CT12" s="18"/>
      <c r="CU12" s="19"/>
      <c r="CV12" s="15">
        <f t="shared" si="30"/>
        <v>0</v>
      </c>
      <c r="CW12" s="18"/>
      <c r="CX12" s="19"/>
      <c r="CY12" s="15">
        <f t="shared" si="31"/>
        <v>0</v>
      </c>
      <c r="CZ12" s="18"/>
      <c r="DA12" s="19"/>
      <c r="DB12" s="15">
        <f t="shared" si="32"/>
        <v>0</v>
      </c>
      <c r="DC12" s="18"/>
      <c r="DD12" s="19"/>
      <c r="DE12" s="15">
        <f t="shared" si="33"/>
        <v>0</v>
      </c>
      <c r="DF12" s="18"/>
      <c r="DG12" s="19"/>
      <c r="DH12" s="15">
        <f t="shared" si="34"/>
        <v>0</v>
      </c>
      <c r="DI12" s="18"/>
      <c r="DJ12" s="19"/>
      <c r="DK12" s="15">
        <f t="shared" si="35"/>
        <v>0</v>
      </c>
      <c r="DL12" s="18"/>
      <c r="DM12" s="19"/>
      <c r="DN12" s="15">
        <f t="shared" si="36"/>
        <v>0</v>
      </c>
      <c r="DO12" s="18"/>
      <c r="DP12" s="19"/>
      <c r="DQ12" s="15">
        <f t="shared" si="37"/>
        <v>0</v>
      </c>
    </row>
    <row r="13" spans="1:121" ht="24" customHeight="1">
      <c r="A13" s="2"/>
      <c r="B13" s="136"/>
      <c r="C13" s="137" t="s">
        <v>50</v>
      </c>
      <c r="D13" s="138"/>
      <c r="E13" s="12">
        <f t="shared" si="0"/>
        <v>0</v>
      </c>
      <c r="F13" s="13">
        <f t="shared" si="0"/>
        <v>0</v>
      </c>
      <c r="G13" s="14">
        <f t="shared" si="0"/>
        <v>0</v>
      </c>
      <c r="H13" s="12">
        <f>SUM(H9:H12)</f>
        <v>0</v>
      </c>
      <c r="I13" s="20">
        <f>SUM(I9:I12)</f>
        <v>0</v>
      </c>
      <c r="J13" s="15">
        <f t="shared" si="1"/>
        <v>0</v>
      </c>
      <c r="K13" s="16">
        <f t="shared" si="2"/>
        <v>0</v>
      </c>
      <c r="L13" s="13">
        <f t="shared" si="2"/>
        <v>0</v>
      </c>
      <c r="M13" s="17">
        <f t="shared" si="2"/>
        <v>0</v>
      </c>
      <c r="N13" s="12">
        <f>SUM(N9:N12)</f>
        <v>0</v>
      </c>
      <c r="O13" s="20">
        <f>SUM(O9:O12)</f>
        <v>0</v>
      </c>
      <c r="P13" s="15">
        <f t="shared" si="38"/>
        <v>0</v>
      </c>
      <c r="Q13" s="12">
        <f>SUM(Q9:Q12)</f>
        <v>0</v>
      </c>
      <c r="R13" s="20">
        <f>SUM(R9:R12)</f>
        <v>0</v>
      </c>
      <c r="S13" s="15">
        <f t="shared" si="3"/>
        <v>0</v>
      </c>
      <c r="T13" s="12">
        <f>SUM(T9:T12)</f>
        <v>0</v>
      </c>
      <c r="U13" s="20">
        <f>SUM(U9:U12)</f>
        <v>0</v>
      </c>
      <c r="V13" s="15">
        <f t="shared" si="4"/>
        <v>0</v>
      </c>
      <c r="W13" s="12">
        <f>SUM(W9:W12)</f>
        <v>0</v>
      </c>
      <c r="X13" s="20">
        <f>SUM(X9:X12)</f>
        <v>0</v>
      </c>
      <c r="Y13" s="15">
        <f t="shared" si="5"/>
        <v>0</v>
      </c>
      <c r="Z13" s="12">
        <f>SUM(Z9:Z12)</f>
        <v>0</v>
      </c>
      <c r="AA13" s="20">
        <f>SUM(AA9:AA12)</f>
        <v>0</v>
      </c>
      <c r="AB13" s="15">
        <f t="shared" si="6"/>
        <v>0</v>
      </c>
      <c r="AC13" s="12">
        <f>SUM(AC9:AC12)</f>
        <v>0</v>
      </c>
      <c r="AD13" s="20">
        <f>SUM(AD9:AD12)</f>
        <v>0</v>
      </c>
      <c r="AE13" s="15">
        <f t="shared" si="7"/>
        <v>0</v>
      </c>
      <c r="AF13" s="12">
        <f>SUM(AF9:AF12)</f>
        <v>0</v>
      </c>
      <c r="AG13" s="20">
        <f>SUM(AG9:AG12)</f>
        <v>0</v>
      </c>
      <c r="AH13" s="15">
        <f t="shared" si="8"/>
        <v>0</v>
      </c>
      <c r="AI13" s="12">
        <f>SUM(AI9:AI12)</f>
        <v>0</v>
      </c>
      <c r="AJ13" s="20">
        <f>SUM(AJ9:AJ12)</f>
        <v>0</v>
      </c>
      <c r="AK13" s="15">
        <f t="shared" si="9"/>
        <v>0</v>
      </c>
      <c r="AL13" s="12">
        <f>SUM(AL9:AL12)</f>
        <v>0</v>
      </c>
      <c r="AM13" s="20">
        <f>SUM(AM9:AM12)</f>
        <v>0</v>
      </c>
      <c r="AN13" s="15">
        <f t="shared" si="10"/>
        <v>0</v>
      </c>
      <c r="AO13" s="12">
        <f>SUM(AO9:AO12)</f>
        <v>0</v>
      </c>
      <c r="AP13" s="20">
        <f>SUM(AP9:AP12)</f>
        <v>0</v>
      </c>
      <c r="AQ13" s="15">
        <f t="shared" si="11"/>
        <v>0</v>
      </c>
      <c r="AR13" s="12">
        <f>SUM(AR9:AR12)</f>
        <v>0</v>
      </c>
      <c r="AS13" s="20">
        <f>SUM(AS9:AS12)</f>
        <v>0</v>
      </c>
      <c r="AT13" s="15">
        <f t="shared" si="12"/>
        <v>0</v>
      </c>
      <c r="AU13" s="12">
        <f>SUM(AU9:AU12)</f>
        <v>0</v>
      </c>
      <c r="AV13" s="20">
        <f>SUM(AV9:AV12)</f>
        <v>0</v>
      </c>
      <c r="AW13" s="15">
        <f t="shared" si="13"/>
        <v>0</v>
      </c>
      <c r="AX13" s="12">
        <f>SUM(AX9:AX12)</f>
        <v>0</v>
      </c>
      <c r="AY13" s="20">
        <f>SUM(AY9:AY12)</f>
        <v>0</v>
      </c>
      <c r="AZ13" s="15">
        <f t="shared" si="14"/>
        <v>0</v>
      </c>
      <c r="BA13" s="12">
        <f>SUM(BA9:BA12)</f>
        <v>0</v>
      </c>
      <c r="BB13" s="20">
        <f>SUM(BB9:BB12)</f>
        <v>0</v>
      </c>
      <c r="BC13" s="15">
        <f t="shared" si="15"/>
        <v>0</v>
      </c>
      <c r="BD13" s="12">
        <f>SUM(BD9:BD12)</f>
        <v>0</v>
      </c>
      <c r="BE13" s="20">
        <f>SUM(BE9:BE12)</f>
        <v>0</v>
      </c>
      <c r="BF13" s="15">
        <f t="shared" si="16"/>
        <v>0</v>
      </c>
      <c r="BG13" s="12">
        <f>SUM(BG9:BG12)</f>
        <v>0</v>
      </c>
      <c r="BH13" s="20">
        <f>SUM(BH9:BH12)</f>
        <v>0</v>
      </c>
      <c r="BI13" s="15">
        <f t="shared" si="17"/>
        <v>0</v>
      </c>
      <c r="BJ13" s="12">
        <f>SUM(BJ9:BJ12)</f>
        <v>0</v>
      </c>
      <c r="BK13" s="20">
        <f>SUM(BK9:BK12)</f>
        <v>0</v>
      </c>
      <c r="BL13" s="15">
        <f t="shared" si="18"/>
        <v>0</v>
      </c>
      <c r="BM13" s="12">
        <f>SUM(BM9:BM12)</f>
        <v>0</v>
      </c>
      <c r="BN13" s="20">
        <f>SUM(BN9:BN12)</f>
        <v>0</v>
      </c>
      <c r="BO13" s="15">
        <f t="shared" si="19"/>
        <v>0</v>
      </c>
      <c r="BP13" s="12">
        <f>SUM(BP9:BP12)</f>
        <v>0</v>
      </c>
      <c r="BQ13" s="20">
        <f>SUM(BQ9:BQ12)</f>
        <v>0</v>
      </c>
      <c r="BR13" s="15">
        <f t="shared" si="20"/>
        <v>0</v>
      </c>
      <c r="BS13" s="12">
        <f>SUM(BS9:BS12)</f>
        <v>0</v>
      </c>
      <c r="BT13" s="20">
        <f>SUM(BT9:BT12)</f>
        <v>0</v>
      </c>
      <c r="BU13" s="15">
        <f t="shared" si="21"/>
        <v>0</v>
      </c>
      <c r="BV13" s="12">
        <f>SUM(BV9:BV12)</f>
        <v>0</v>
      </c>
      <c r="BW13" s="20">
        <f>SUM(BW9:BW12)</f>
        <v>0</v>
      </c>
      <c r="BX13" s="15">
        <f t="shared" si="22"/>
        <v>0</v>
      </c>
      <c r="BY13" s="12">
        <f>SUM(BY9:BY12)</f>
        <v>0</v>
      </c>
      <c r="BZ13" s="20">
        <f>SUM(BZ9:BZ12)</f>
        <v>0</v>
      </c>
      <c r="CA13" s="15">
        <f t="shared" si="23"/>
        <v>0</v>
      </c>
      <c r="CB13" s="12">
        <f>SUM(CB9:CB12)</f>
        <v>0</v>
      </c>
      <c r="CC13" s="20">
        <f>SUM(CC9:CC12)</f>
        <v>0</v>
      </c>
      <c r="CD13" s="15">
        <f t="shared" si="24"/>
        <v>0</v>
      </c>
      <c r="CE13" s="12">
        <f>SUM(CE9:CE12)</f>
        <v>0</v>
      </c>
      <c r="CF13" s="20">
        <f>SUM(CF9:CF12)</f>
        <v>0</v>
      </c>
      <c r="CG13" s="15">
        <f t="shared" si="25"/>
        <v>0</v>
      </c>
      <c r="CH13" s="12">
        <f>SUM(CH9:CH12)</f>
        <v>0</v>
      </c>
      <c r="CI13" s="20">
        <f>SUM(CI9:CI12)</f>
        <v>0</v>
      </c>
      <c r="CJ13" s="15">
        <f t="shared" si="26"/>
        <v>0</v>
      </c>
      <c r="CK13" s="12">
        <f>SUM(CK9:CK12)</f>
        <v>0</v>
      </c>
      <c r="CL13" s="20">
        <f>SUM(CL9:CL12)</f>
        <v>0</v>
      </c>
      <c r="CM13" s="15">
        <f t="shared" si="27"/>
        <v>0</v>
      </c>
      <c r="CN13" s="12">
        <f>SUM(CN9:CN12)</f>
        <v>0</v>
      </c>
      <c r="CO13" s="20">
        <f>SUM(CO9:CO12)</f>
        <v>0</v>
      </c>
      <c r="CP13" s="15">
        <f t="shared" si="28"/>
        <v>0</v>
      </c>
      <c r="CQ13" s="12">
        <f>SUM(CQ9:CQ12)</f>
        <v>0</v>
      </c>
      <c r="CR13" s="20">
        <f>SUM(CR9:CR12)</f>
        <v>0</v>
      </c>
      <c r="CS13" s="15">
        <f t="shared" si="29"/>
        <v>0</v>
      </c>
      <c r="CT13" s="12">
        <f>SUM(CT9:CT12)</f>
        <v>0</v>
      </c>
      <c r="CU13" s="20">
        <f>SUM(CU9:CU12)</f>
        <v>0</v>
      </c>
      <c r="CV13" s="15">
        <f t="shared" si="30"/>
        <v>0</v>
      </c>
      <c r="CW13" s="12">
        <f>SUM(CW9:CW12)</f>
        <v>0</v>
      </c>
      <c r="CX13" s="20">
        <f>SUM(CX9:CX12)</f>
        <v>0</v>
      </c>
      <c r="CY13" s="15">
        <f t="shared" si="31"/>
        <v>0</v>
      </c>
      <c r="CZ13" s="12">
        <f>SUM(CZ9:CZ12)</f>
        <v>0</v>
      </c>
      <c r="DA13" s="20">
        <f>SUM(DA9:DA12)</f>
        <v>0</v>
      </c>
      <c r="DB13" s="15">
        <f t="shared" si="32"/>
        <v>0</v>
      </c>
      <c r="DC13" s="12">
        <f>SUM(DC9:DC12)</f>
        <v>0</v>
      </c>
      <c r="DD13" s="20">
        <f>SUM(DD9:DD12)</f>
        <v>0</v>
      </c>
      <c r="DE13" s="15">
        <f t="shared" si="33"/>
        <v>0</v>
      </c>
      <c r="DF13" s="12">
        <f>SUM(DF9:DF12)</f>
        <v>0</v>
      </c>
      <c r="DG13" s="20">
        <f>SUM(DG9:DG12)</f>
        <v>0</v>
      </c>
      <c r="DH13" s="15">
        <f t="shared" si="34"/>
        <v>0</v>
      </c>
      <c r="DI13" s="12">
        <f>SUM(DI9:DI12)</f>
        <v>0</v>
      </c>
      <c r="DJ13" s="20">
        <f>SUM(DJ9:DJ12)</f>
        <v>0</v>
      </c>
      <c r="DK13" s="15">
        <f t="shared" si="35"/>
        <v>0</v>
      </c>
      <c r="DL13" s="12">
        <f>SUM(DL9:DL12)</f>
        <v>0</v>
      </c>
      <c r="DM13" s="20">
        <f>SUM(DM9:DM12)</f>
        <v>0</v>
      </c>
      <c r="DN13" s="15">
        <f t="shared" si="36"/>
        <v>0</v>
      </c>
      <c r="DO13" s="12">
        <f>SUM(DO9:DO12)</f>
        <v>0</v>
      </c>
      <c r="DP13" s="20">
        <f>SUM(DP9:DP12)</f>
        <v>0</v>
      </c>
      <c r="DQ13" s="15">
        <f t="shared" si="37"/>
        <v>0</v>
      </c>
    </row>
    <row r="14" spans="1:121" ht="24" customHeight="1">
      <c r="A14" s="2"/>
      <c r="B14" s="125" t="s">
        <v>49</v>
      </c>
      <c r="C14" s="126"/>
      <c r="D14" s="127"/>
      <c r="E14" s="12">
        <f t="shared" si="0"/>
        <v>0</v>
      </c>
      <c r="F14" s="13">
        <f t="shared" si="0"/>
        <v>0</v>
      </c>
      <c r="G14" s="14">
        <f t="shared" si="0"/>
        <v>0</v>
      </c>
      <c r="H14" s="18"/>
      <c r="I14" s="19"/>
      <c r="J14" s="15">
        <f t="shared" si="1"/>
        <v>0</v>
      </c>
      <c r="K14" s="16">
        <f t="shared" si="2"/>
        <v>0</v>
      </c>
      <c r="L14" s="13">
        <f t="shared" si="2"/>
        <v>0</v>
      </c>
      <c r="M14" s="17">
        <f t="shared" si="2"/>
        <v>0</v>
      </c>
      <c r="N14" s="18"/>
      <c r="O14" s="19"/>
      <c r="P14" s="15">
        <f>N14-O14</f>
        <v>0</v>
      </c>
      <c r="Q14" s="18"/>
      <c r="R14" s="19"/>
      <c r="S14" s="15">
        <f t="shared" si="3"/>
        <v>0</v>
      </c>
      <c r="T14" s="18"/>
      <c r="U14" s="19"/>
      <c r="V14" s="15">
        <f t="shared" si="4"/>
        <v>0</v>
      </c>
      <c r="W14" s="18"/>
      <c r="X14" s="19"/>
      <c r="Y14" s="15">
        <f t="shared" si="5"/>
        <v>0</v>
      </c>
      <c r="Z14" s="18"/>
      <c r="AA14" s="19"/>
      <c r="AB14" s="15">
        <f t="shared" si="6"/>
        <v>0</v>
      </c>
      <c r="AC14" s="18"/>
      <c r="AD14" s="19"/>
      <c r="AE14" s="15">
        <f t="shared" si="7"/>
        <v>0</v>
      </c>
      <c r="AF14" s="18"/>
      <c r="AG14" s="19"/>
      <c r="AH14" s="15">
        <f t="shared" si="8"/>
        <v>0</v>
      </c>
      <c r="AI14" s="18"/>
      <c r="AJ14" s="19"/>
      <c r="AK14" s="15">
        <f t="shared" si="9"/>
        <v>0</v>
      </c>
      <c r="AL14" s="18"/>
      <c r="AM14" s="19"/>
      <c r="AN14" s="15">
        <f t="shared" si="10"/>
        <v>0</v>
      </c>
      <c r="AO14" s="18"/>
      <c r="AP14" s="19"/>
      <c r="AQ14" s="15">
        <f t="shared" si="11"/>
        <v>0</v>
      </c>
      <c r="AR14" s="18"/>
      <c r="AS14" s="19"/>
      <c r="AT14" s="15">
        <f t="shared" si="12"/>
        <v>0</v>
      </c>
      <c r="AU14" s="18"/>
      <c r="AV14" s="19"/>
      <c r="AW14" s="15">
        <f t="shared" si="13"/>
        <v>0</v>
      </c>
      <c r="AX14" s="18"/>
      <c r="AY14" s="19"/>
      <c r="AZ14" s="15">
        <f t="shared" si="14"/>
        <v>0</v>
      </c>
      <c r="BA14" s="18"/>
      <c r="BB14" s="19"/>
      <c r="BC14" s="15">
        <f t="shared" si="15"/>
        <v>0</v>
      </c>
      <c r="BD14" s="18"/>
      <c r="BE14" s="19"/>
      <c r="BF14" s="15">
        <f t="shared" si="16"/>
        <v>0</v>
      </c>
      <c r="BG14" s="18"/>
      <c r="BH14" s="19"/>
      <c r="BI14" s="15">
        <f t="shared" si="17"/>
        <v>0</v>
      </c>
      <c r="BJ14" s="18"/>
      <c r="BK14" s="19"/>
      <c r="BL14" s="15">
        <f t="shared" si="18"/>
        <v>0</v>
      </c>
      <c r="BM14" s="18"/>
      <c r="BN14" s="19"/>
      <c r="BO14" s="15">
        <f t="shared" si="19"/>
        <v>0</v>
      </c>
      <c r="BP14" s="18"/>
      <c r="BQ14" s="19"/>
      <c r="BR14" s="15">
        <f t="shared" si="20"/>
        <v>0</v>
      </c>
      <c r="BS14" s="18"/>
      <c r="BT14" s="19"/>
      <c r="BU14" s="15">
        <f t="shared" si="21"/>
        <v>0</v>
      </c>
      <c r="BV14" s="18"/>
      <c r="BW14" s="19"/>
      <c r="BX14" s="15">
        <f t="shared" si="22"/>
        <v>0</v>
      </c>
      <c r="BY14" s="18"/>
      <c r="BZ14" s="19"/>
      <c r="CA14" s="15">
        <f t="shared" si="23"/>
        <v>0</v>
      </c>
      <c r="CB14" s="18"/>
      <c r="CC14" s="19"/>
      <c r="CD14" s="15">
        <f t="shared" si="24"/>
        <v>0</v>
      </c>
      <c r="CE14" s="18"/>
      <c r="CF14" s="19"/>
      <c r="CG14" s="15">
        <f t="shared" si="25"/>
        <v>0</v>
      </c>
      <c r="CH14" s="18"/>
      <c r="CI14" s="19"/>
      <c r="CJ14" s="15">
        <f t="shared" si="26"/>
        <v>0</v>
      </c>
      <c r="CK14" s="18"/>
      <c r="CL14" s="19"/>
      <c r="CM14" s="15">
        <f t="shared" si="27"/>
        <v>0</v>
      </c>
      <c r="CN14" s="18"/>
      <c r="CO14" s="19"/>
      <c r="CP14" s="15">
        <f t="shared" si="28"/>
        <v>0</v>
      </c>
      <c r="CQ14" s="18"/>
      <c r="CR14" s="19"/>
      <c r="CS14" s="15">
        <f t="shared" si="29"/>
        <v>0</v>
      </c>
      <c r="CT14" s="18"/>
      <c r="CU14" s="19"/>
      <c r="CV14" s="15">
        <f t="shared" si="30"/>
        <v>0</v>
      </c>
      <c r="CW14" s="18"/>
      <c r="CX14" s="19"/>
      <c r="CY14" s="15">
        <f t="shared" si="31"/>
        <v>0</v>
      </c>
      <c r="CZ14" s="18"/>
      <c r="DA14" s="19"/>
      <c r="DB14" s="15">
        <f t="shared" si="32"/>
        <v>0</v>
      </c>
      <c r="DC14" s="18"/>
      <c r="DD14" s="19"/>
      <c r="DE14" s="15">
        <f t="shared" si="33"/>
        <v>0</v>
      </c>
      <c r="DF14" s="18"/>
      <c r="DG14" s="19"/>
      <c r="DH14" s="15">
        <f t="shared" si="34"/>
        <v>0</v>
      </c>
      <c r="DI14" s="18"/>
      <c r="DJ14" s="19"/>
      <c r="DK14" s="15">
        <f t="shared" si="35"/>
        <v>0</v>
      </c>
      <c r="DL14" s="18"/>
      <c r="DM14" s="19"/>
      <c r="DN14" s="15">
        <f t="shared" si="36"/>
        <v>0</v>
      </c>
      <c r="DO14" s="18"/>
      <c r="DP14" s="19"/>
      <c r="DQ14" s="15">
        <f t="shared" si="37"/>
        <v>0</v>
      </c>
    </row>
    <row r="15" spans="1:121" ht="24" customHeight="1">
      <c r="A15" s="2"/>
      <c r="B15" s="164" t="s">
        <v>120</v>
      </c>
      <c r="C15" s="165"/>
      <c r="D15" s="63" t="s">
        <v>121</v>
      </c>
      <c r="E15" s="90" t="s">
        <v>129</v>
      </c>
      <c r="F15" s="91"/>
      <c r="G15" s="92"/>
      <c r="H15" s="62"/>
      <c r="I15" s="72">
        <f>MIN(H14,ROUNDDOWN((I13+H18)*H15,0))</f>
        <v>0</v>
      </c>
      <c r="J15" s="65" t="str">
        <f>IF((I14+H19)&gt;I15,"ERR","")</f>
        <v/>
      </c>
      <c r="K15" s="90" t="s">
        <v>129</v>
      </c>
      <c r="L15" s="91"/>
      <c r="M15" s="92"/>
      <c r="N15" s="62"/>
      <c r="O15" s="66">
        <f t="shared" ref="O15" si="39">MIN(N14,ROUNDDOWN((O13+N18)*N15,0))</f>
        <v>0</v>
      </c>
      <c r="P15" s="65" t="str">
        <f t="shared" ref="P15" si="40">IF((O14+N19)&gt;O15,"ERR","")</f>
        <v/>
      </c>
      <c r="Q15" s="62"/>
      <c r="R15" s="66">
        <f t="shared" ref="R15" si="41">MIN(Q14,ROUNDDOWN((R13+Q18)*Q15,0))</f>
        <v>0</v>
      </c>
      <c r="S15" s="65" t="str">
        <f t="shared" ref="S15" si="42">IF((R14+Q19)&gt;R15,"ERR","")</f>
        <v/>
      </c>
      <c r="T15" s="62"/>
      <c r="U15" s="66">
        <f t="shared" ref="U15" si="43">MIN(T14,ROUNDDOWN((U13+T18)*T15,0))</f>
        <v>0</v>
      </c>
      <c r="V15" s="65" t="str">
        <f t="shared" ref="V15" si="44">IF((U14+T19)&gt;U15,"ERR","")</f>
        <v/>
      </c>
      <c r="W15" s="62"/>
      <c r="X15" s="66">
        <f t="shared" ref="X15" si="45">MIN(W14,ROUNDDOWN((X13+W18)*W15,0))</f>
        <v>0</v>
      </c>
      <c r="Y15" s="65" t="str">
        <f t="shared" ref="Y15" si="46">IF((X14+W19)&gt;X15,"ERR","")</f>
        <v/>
      </c>
      <c r="Z15" s="62"/>
      <c r="AA15" s="66">
        <f t="shared" ref="AA15" si="47">MIN(Z14,ROUNDDOWN((AA13+Z18)*Z15,0))</f>
        <v>0</v>
      </c>
      <c r="AB15" s="65" t="str">
        <f t="shared" ref="AB15" si="48">IF((AA14+Z19)&gt;AA15,"ERR","")</f>
        <v/>
      </c>
      <c r="AC15" s="62"/>
      <c r="AD15" s="66">
        <f t="shared" ref="AD15" si="49">MIN(AC14,ROUNDDOWN((AD13+AC18)*AC15,0))</f>
        <v>0</v>
      </c>
      <c r="AE15" s="65" t="str">
        <f t="shared" ref="AE15" si="50">IF((AD14+AC19)&gt;AD15,"ERR","")</f>
        <v/>
      </c>
      <c r="AF15" s="62"/>
      <c r="AG15" s="66">
        <f t="shared" ref="AG15" si="51">MIN(AF14,ROUNDDOWN((AG13+AF18)*AF15,0))</f>
        <v>0</v>
      </c>
      <c r="AH15" s="65" t="str">
        <f t="shared" ref="AH15" si="52">IF((AG14+AF19)&gt;AG15,"ERR","")</f>
        <v/>
      </c>
      <c r="AI15" s="62"/>
      <c r="AJ15" s="66">
        <f t="shared" ref="AJ15" si="53">MIN(AI14,ROUNDDOWN((AJ13+AI18)*AI15,0))</f>
        <v>0</v>
      </c>
      <c r="AK15" s="65" t="str">
        <f t="shared" ref="AK15" si="54">IF((AJ14+AI19)&gt;AJ15,"ERR","")</f>
        <v/>
      </c>
      <c r="AL15" s="62"/>
      <c r="AM15" s="66">
        <f t="shared" ref="AM15" si="55">MIN(AL14,ROUNDDOWN((AM13+AL18)*AL15,0))</f>
        <v>0</v>
      </c>
      <c r="AN15" s="65" t="str">
        <f t="shared" ref="AN15" si="56">IF((AM14+AL19)&gt;AM15,"ERR","")</f>
        <v/>
      </c>
      <c r="AO15" s="62"/>
      <c r="AP15" s="66">
        <f t="shared" ref="AP15" si="57">MIN(AO14,ROUNDDOWN((AP13+AO18)*AO15,0))</f>
        <v>0</v>
      </c>
      <c r="AQ15" s="65" t="str">
        <f t="shared" ref="AQ15" si="58">IF((AP14+AO19)&gt;AP15,"ERR","")</f>
        <v/>
      </c>
      <c r="AR15" s="62"/>
      <c r="AS15" s="66">
        <f t="shared" ref="AS15" si="59">MIN(AR14,ROUNDDOWN((AS13+AR18)*AR15,0))</f>
        <v>0</v>
      </c>
      <c r="AT15" s="65" t="str">
        <f t="shared" ref="AT15" si="60">IF((AS14+AR19)&gt;AS15,"ERR","")</f>
        <v/>
      </c>
      <c r="AU15" s="62"/>
      <c r="AV15" s="66">
        <f t="shared" ref="AV15" si="61">MIN(AU14,ROUNDDOWN((AV13+AU18)*AU15,0))</f>
        <v>0</v>
      </c>
      <c r="AW15" s="65" t="str">
        <f t="shared" ref="AW15" si="62">IF((AV14+AU19)&gt;AV15,"ERR","")</f>
        <v/>
      </c>
      <c r="AX15" s="62"/>
      <c r="AY15" s="66">
        <f t="shared" ref="AY15" si="63">MIN(AX14,ROUNDDOWN((AY13+AX18)*AX15,0))</f>
        <v>0</v>
      </c>
      <c r="AZ15" s="65" t="str">
        <f t="shared" ref="AZ15" si="64">IF((AY14+AX19)&gt;AY15,"ERR","")</f>
        <v/>
      </c>
      <c r="BA15" s="62"/>
      <c r="BB15" s="66">
        <f t="shared" ref="BB15" si="65">MIN(BA14,ROUNDDOWN((BB13+BA18)*BA15,0))</f>
        <v>0</v>
      </c>
      <c r="BC15" s="65" t="str">
        <f t="shared" ref="BC15" si="66">IF((BB14+BA19)&gt;BB15,"ERR","")</f>
        <v/>
      </c>
      <c r="BD15" s="62"/>
      <c r="BE15" s="66">
        <f t="shared" ref="BE15" si="67">MIN(BD14,ROUNDDOWN((BE13+BD18)*BD15,0))</f>
        <v>0</v>
      </c>
      <c r="BF15" s="65" t="str">
        <f t="shared" ref="BF15" si="68">IF((BE14+BD19)&gt;BE15,"ERR","")</f>
        <v/>
      </c>
      <c r="BG15" s="62"/>
      <c r="BH15" s="66">
        <f t="shared" ref="BH15" si="69">MIN(BG14,ROUNDDOWN((BH13+BG18)*BG15,0))</f>
        <v>0</v>
      </c>
      <c r="BI15" s="65" t="str">
        <f t="shared" ref="BI15" si="70">IF((BH14+BG19)&gt;BH15,"ERR","")</f>
        <v/>
      </c>
      <c r="BJ15" s="62"/>
      <c r="BK15" s="66">
        <f t="shared" ref="BK15" si="71">MIN(BJ14,ROUNDDOWN((BK13+BJ18)*BJ15,0))</f>
        <v>0</v>
      </c>
      <c r="BL15" s="65" t="str">
        <f t="shared" ref="BL15" si="72">IF((BK14+BJ19)&gt;BK15,"ERR","")</f>
        <v/>
      </c>
      <c r="BM15" s="62"/>
      <c r="BN15" s="66">
        <f t="shared" ref="BN15" si="73">MIN(BM14,ROUNDDOWN((BN13+BM18)*BM15,0))</f>
        <v>0</v>
      </c>
      <c r="BO15" s="65" t="str">
        <f t="shared" ref="BO15" si="74">IF((BN14+BM19)&gt;BN15,"ERR","")</f>
        <v/>
      </c>
      <c r="BP15" s="62"/>
      <c r="BQ15" s="66">
        <f t="shared" ref="BQ15" si="75">MIN(BP14,ROUNDDOWN((BQ13+BP18)*BP15,0))</f>
        <v>0</v>
      </c>
      <c r="BR15" s="65" t="str">
        <f t="shared" ref="BR15" si="76">IF((BQ14+BP19)&gt;BQ15,"ERR","")</f>
        <v/>
      </c>
      <c r="BS15" s="62"/>
      <c r="BT15" s="66">
        <f t="shared" ref="BT15" si="77">MIN(BS14,ROUNDDOWN((BT13+BS18)*BS15,0))</f>
        <v>0</v>
      </c>
      <c r="BU15" s="65" t="str">
        <f t="shared" ref="BU15" si="78">IF((BT14+BS19)&gt;BT15,"ERR","")</f>
        <v/>
      </c>
      <c r="BV15" s="62"/>
      <c r="BW15" s="66">
        <f t="shared" ref="BW15" si="79">MIN(BV14,ROUNDDOWN((BW13+BV18)*BV15,0))</f>
        <v>0</v>
      </c>
      <c r="BX15" s="65" t="str">
        <f t="shared" ref="BX15" si="80">IF((BW14+BV19)&gt;BW15,"ERR","")</f>
        <v/>
      </c>
      <c r="BY15" s="62"/>
      <c r="BZ15" s="66">
        <f t="shared" ref="BZ15" si="81">MIN(BY14,ROUNDDOWN((BZ13+BY18)*BY15,0))</f>
        <v>0</v>
      </c>
      <c r="CA15" s="65" t="str">
        <f t="shared" ref="CA15" si="82">IF((BZ14+BY19)&gt;BZ15,"ERR","")</f>
        <v/>
      </c>
      <c r="CB15" s="62"/>
      <c r="CC15" s="66">
        <f t="shared" ref="CC15" si="83">MIN(CB14,ROUNDDOWN((CC13+CB18)*CB15,0))</f>
        <v>0</v>
      </c>
      <c r="CD15" s="65" t="str">
        <f t="shared" ref="CD15" si="84">IF((CC14+CB19)&gt;CC15,"ERR","")</f>
        <v/>
      </c>
      <c r="CE15" s="62"/>
      <c r="CF15" s="66">
        <f t="shared" ref="CF15" si="85">MIN(CE14,ROUNDDOWN((CF13+CE18)*CE15,0))</f>
        <v>0</v>
      </c>
      <c r="CG15" s="65" t="str">
        <f t="shared" ref="CG15" si="86">IF((CF14+CE19)&gt;CF15,"ERR","")</f>
        <v/>
      </c>
      <c r="CH15" s="62"/>
      <c r="CI15" s="66">
        <f t="shared" ref="CI15" si="87">MIN(CH14,ROUNDDOWN((CI13+CH18)*CH15,0))</f>
        <v>0</v>
      </c>
      <c r="CJ15" s="65" t="str">
        <f t="shared" ref="CJ15" si="88">IF((CI14+CH19)&gt;CI15,"ERR","")</f>
        <v/>
      </c>
      <c r="CK15" s="62"/>
      <c r="CL15" s="66">
        <f t="shared" ref="CL15" si="89">MIN(CK14,ROUNDDOWN((CL13+CK18)*CK15,0))</f>
        <v>0</v>
      </c>
      <c r="CM15" s="65" t="str">
        <f t="shared" ref="CM15" si="90">IF((CL14+CK19)&gt;CL15,"ERR","")</f>
        <v/>
      </c>
      <c r="CN15" s="62"/>
      <c r="CO15" s="66">
        <f t="shared" ref="CO15" si="91">MIN(CN14,ROUNDDOWN((CO13+CN18)*CN15,0))</f>
        <v>0</v>
      </c>
      <c r="CP15" s="65" t="str">
        <f t="shared" ref="CP15" si="92">IF((CO14+CN19)&gt;CO15,"ERR","")</f>
        <v/>
      </c>
      <c r="CQ15" s="62"/>
      <c r="CR15" s="66">
        <f t="shared" ref="CR15" si="93">MIN(CQ14,ROUNDDOWN((CR13+CQ18)*CQ15,0))</f>
        <v>0</v>
      </c>
      <c r="CS15" s="65" t="str">
        <f t="shared" ref="CS15" si="94">IF((CR14+CQ19)&gt;CR15,"ERR","")</f>
        <v/>
      </c>
      <c r="CT15" s="62"/>
      <c r="CU15" s="66">
        <f t="shared" ref="CU15" si="95">MIN(CT14,ROUNDDOWN((CU13+CT18)*CT15,0))</f>
        <v>0</v>
      </c>
      <c r="CV15" s="65" t="str">
        <f t="shared" ref="CV15" si="96">IF((CU14+CT19)&gt;CU15,"ERR","")</f>
        <v/>
      </c>
      <c r="CW15" s="62"/>
      <c r="CX15" s="66">
        <f t="shared" ref="CX15" si="97">MIN(CW14,ROUNDDOWN((CX13+CW18)*CW15,0))</f>
        <v>0</v>
      </c>
      <c r="CY15" s="65" t="str">
        <f t="shared" ref="CY15" si="98">IF((CX14+CW19)&gt;CX15,"ERR","")</f>
        <v/>
      </c>
      <c r="CZ15" s="62"/>
      <c r="DA15" s="66">
        <f t="shared" ref="DA15" si="99">MIN(CZ14,ROUNDDOWN((DA13+CZ18)*CZ15,0))</f>
        <v>0</v>
      </c>
      <c r="DB15" s="65" t="str">
        <f t="shared" ref="DB15" si="100">IF((DA14+CZ19)&gt;DA15,"ERR","")</f>
        <v/>
      </c>
      <c r="DC15" s="62"/>
      <c r="DD15" s="66">
        <f t="shared" ref="DD15" si="101">MIN(DC14,ROUNDDOWN((DD13+DC18)*DC15,0))</f>
        <v>0</v>
      </c>
      <c r="DE15" s="65" t="str">
        <f t="shared" ref="DE15" si="102">IF((DD14+DC19)&gt;DD15,"ERR","")</f>
        <v/>
      </c>
      <c r="DF15" s="62"/>
      <c r="DG15" s="66">
        <f t="shared" ref="DG15" si="103">MIN(DF14,ROUNDDOWN((DG13+DF18)*DF15,0))</f>
        <v>0</v>
      </c>
      <c r="DH15" s="65" t="str">
        <f t="shared" ref="DH15" si="104">IF((DG14+DF19)&gt;DG15,"ERR","")</f>
        <v/>
      </c>
      <c r="DI15" s="62"/>
      <c r="DJ15" s="66">
        <f t="shared" ref="DJ15" si="105">MIN(DI14,ROUNDDOWN((DJ13+DI18)*DI15,0))</f>
        <v>0</v>
      </c>
      <c r="DK15" s="65" t="str">
        <f t="shared" ref="DK15" si="106">IF((DJ14+DI19)&gt;DJ15,"ERR","")</f>
        <v/>
      </c>
      <c r="DL15" s="62"/>
      <c r="DM15" s="66">
        <f t="shared" ref="DM15" si="107">MIN(DL14,ROUNDDOWN((DM13+DL18)*DL15,0))</f>
        <v>0</v>
      </c>
      <c r="DN15" s="65" t="str">
        <f t="shared" ref="DN15" si="108">IF((DM14+DL19)&gt;DM15,"ERR","")</f>
        <v/>
      </c>
      <c r="DO15" s="62"/>
      <c r="DP15" s="66">
        <f t="shared" ref="DP15" si="109">MIN(DO14,ROUNDDOWN((DP13+DO18)*DO15,0))</f>
        <v>0</v>
      </c>
      <c r="DQ15" s="65" t="str">
        <f t="shared" ref="DQ15" si="110">IF((DP14+DO19)&gt;DP15,"ERR","")</f>
        <v/>
      </c>
    </row>
    <row r="16" spans="1:121" ht="24" customHeight="1">
      <c r="A16" s="2"/>
      <c r="B16" s="122" t="s">
        <v>9</v>
      </c>
      <c r="C16" s="123"/>
      <c r="D16" s="124"/>
      <c r="E16" s="118"/>
      <c r="F16" s="119"/>
      <c r="G16" s="14">
        <f>SUM(J16,M16)</f>
        <v>0</v>
      </c>
      <c r="H16" s="118"/>
      <c r="I16" s="119"/>
      <c r="J16" s="35">
        <f t="shared" ref="J16" si="111">IF(J13-H18&gt;0,J13-H18,"0")+IF(J14-H19&gt;0,J14-H19,"0")</f>
        <v>0</v>
      </c>
      <c r="K16" s="118"/>
      <c r="L16" s="128"/>
      <c r="M16" s="17">
        <f>SUM(P16,S16,V16,Y16,AB16,AE16,AH16,AK16,AN16,AQ16,AT16,AW16,AZ16,BC16,BF16,BI16,BL16,BO16,BR16,BU16,BX16,CA16,CD16,CG16,CJ16,CM16,CP16,CS16,CV16,CY16,DB16,DE16,DH16,DK16,DN16,DQ16)</f>
        <v>0</v>
      </c>
      <c r="N16" s="118"/>
      <c r="O16" s="119"/>
      <c r="P16" s="35">
        <f t="shared" ref="P16:CA16" si="112">IF(P13-N18&gt;0,P13-N18,"0")+IF(P14-N19&gt;0,P14-N19,"0")</f>
        <v>0</v>
      </c>
      <c r="Q16" s="118"/>
      <c r="R16" s="119"/>
      <c r="S16" s="35">
        <f t="shared" si="112"/>
        <v>0</v>
      </c>
      <c r="T16" s="118"/>
      <c r="U16" s="119"/>
      <c r="V16" s="35">
        <f t="shared" si="112"/>
        <v>0</v>
      </c>
      <c r="W16" s="118"/>
      <c r="X16" s="119"/>
      <c r="Y16" s="35">
        <f t="shared" si="112"/>
        <v>0</v>
      </c>
      <c r="Z16" s="118"/>
      <c r="AA16" s="119"/>
      <c r="AB16" s="35">
        <f t="shared" si="112"/>
        <v>0</v>
      </c>
      <c r="AC16" s="118"/>
      <c r="AD16" s="119"/>
      <c r="AE16" s="35">
        <f t="shared" si="112"/>
        <v>0</v>
      </c>
      <c r="AF16" s="118"/>
      <c r="AG16" s="119"/>
      <c r="AH16" s="35">
        <f t="shared" si="112"/>
        <v>0</v>
      </c>
      <c r="AI16" s="118"/>
      <c r="AJ16" s="119"/>
      <c r="AK16" s="35">
        <f t="shared" si="112"/>
        <v>0</v>
      </c>
      <c r="AL16" s="118"/>
      <c r="AM16" s="119"/>
      <c r="AN16" s="35">
        <f t="shared" si="112"/>
        <v>0</v>
      </c>
      <c r="AO16" s="118"/>
      <c r="AP16" s="119"/>
      <c r="AQ16" s="35">
        <f t="shared" si="112"/>
        <v>0</v>
      </c>
      <c r="AR16" s="118"/>
      <c r="AS16" s="119"/>
      <c r="AT16" s="35">
        <f t="shared" si="112"/>
        <v>0</v>
      </c>
      <c r="AU16" s="118"/>
      <c r="AV16" s="119"/>
      <c r="AW16" s="35">
        <f t="shared" si="112"/>
        <v>0</v>
      </c>
      <c r="AX16" s="118"/>
      <c r="AY16" s="119"/>
      <c r="AZ16" s="35">
        <f t="shared" si="112"/>
        <v>0</v>
      </c>
      <c r="BA16" s="118"/>
      <c r="BB16" s="119"/>
      <c r="BC16" s="35">
        <f t="shared" si="112"/>
        <v>0</v>
      </c>
      <c r="BD16" s="118"/>
      <c r="BE16" s="119"/>
      <c r="BF16" s="35">
        <f t="shared" si="112"/>
        <v>0</v>
      </c>
      <c r="BG16" s="118"/>
      <c r="BH16" s="119"/>
      <c r="BI16" s="35">
        <f t="shared" si="112"/>
        <v>0</v>
      </c>
      <c r="BJ16" s="118"/>
      <c r="BK16" s="119"/>
      <c r="BL16" s="35">
        <f t="shared" si="112"/>
        <v>0</v>
      </c>
      <c r="BM16" s="118"/>
      <c r="BN16" s="119"/>
      <c r="BO16" s="35">
        <f t="shared" si="112"/>
        <v>0</v>
      </c>
      <c r="BP16" s="118"/>
      <c r="BQ16" s="119"/>
      <c r="BR16" s="35">
        <f t="shared" si="112"/>
        <v>0</v>
      </c>
      <c r="BS16" s="118"/>
      <c r="BT16" s="119"/>
      <c r="BU16" s="35">
        <f t="shared" si="112"/>
        <v>0</v>
      </c>
      <c r="BV16" s="118"/>
      <c r="BW16" s="119"/>
      <c r="BX16" s="35">
        <f t="shared" si="112"/>
        <v>0</v>
      </c>
      <c r="BY16" s="118"/>
      <c r="BZ16" s="119"/>
      <c r="CA16" s="35">
        <f t="shared" si="112"/>
        <v>0</v>
      </c>
      <c r="CB16" s="118"/>
      <c r="CC16" s="119"/>
      <c r="CD16" s="35">
        <f t="shared" ref="CD16:DQ16" si="113">IF(CD13-CB18&gt;0,CD13-CB18,"0")+IF(CD14-CB19&gt;0,CD14-CB19,"0")</f>
        <v>0</v>
      </c>
      <c r="CE16" s="118"/>
      <c r="CF16" s="119"/>
      <c r="CG16" s="35">
        <f t="shared" si="113"/>
        <v>0</v>
      </c>
      <c r="CH16" s="118"/>
      <c r="CI16" s="119"/>
      <c r="CJ16" s="35">
        <f t="shared" si="113"/>
        <v>0</v>
      </c>
      <c r="CK16" s="118"/>
      <c r="CL16" s="119"/>
      <c r="CM16" s="35">
        <f t="shared" si="113"/>
        <v>0</v>
      </c>
      <c r="CN16" s="118"/>
      <c r="CO16" s="119"/>
      <c r="CP16" s="35">
        <f t="shared" si="113"/>
        <v>0</v>
      </c>
      <c r="CQ16" s="118"/>
      <c r="CR16" s="119"/>
      <c r="CS16" s="35">
        <f t="shared" si="113"/>
        <v>0</v>
      </c>
      <c r="CT16" s="118"/>
      <c r="CU16" s="119"/>
      <c r="CV16" s="35">
        <f t="shared" si="113"/>
        <v>0</v>
      </c>
      <c r="CW16" s="118"/>
      <c r="CX16" s="119"/>
      <c r="CY16" s="35">
        <f t="shared" si="113"/>
        <v>0</v>
      </c>
      <c r="CZ16" s="118"/>
      <c r="DA16" s="119"/>
      <c r="DB16" s="35">
        <f t="shared" si="113"/>
        <v>0</v>
      </c>
      <c r="DC16" s="118"/>
      <c r="DD16" s="119"/>
      <c r="DE16" s="35">
        <f t="shared" si="113"/>
        <v>0</v>
      </c>
      <c r="DF16" s="118"/>
      <c r="DG16" s="119"/>
      <c r="DH16" s="35">
        <f t="shared" si="113"/>
        <v>0</v>
      </c>
      <c r="DI16" s="118"/>
      <c r="DJ16" s="119"/>
      <c r="DK16" s="35">
        <f t="shared" si="113"/>
        <v>0</v>
      </c>
      <c r="DL16" s="118"/>
      <c r="DM16" s="119"/>
      <c r="DN16" s="35">
        <f t="shared" si="113"/>
        <v>0</v>
      </c>
      <c r="DO16" s="118"/>
      <c r="DP16" s="119"/>
      <c r="DQ16" s="35">
        <f t="shared" si="113"/>
        <v>0</v>
      </c>
    </row>
    <row r="17" spans="1:121" ht="24" customHeight="1">
      <c r="A17" s="2"/>
      <c r="B17" s="122" t="s">
        <v>11</v>
      </c>
      <c r="C17" s="123"/>
      <c r="D17" s="124"/>
      <c r="E17" s="120"/>
      <c r="F17" s="121"/>
      <c r="G17" s="23">
        <f>SUM(J17,M17)</f>
        <v>0</v>
      </c>
      <c r="H17" s="120"/>
      <c r="I17" s="121"/>
      <c r="J17" s="23">
        <f t="shared" ref="J17" si="114">IF(J13-H18&lt;0,J13-H18,"0")+IF(J14-H19&lt;0,J14-H19,"0")</f>
        <v>0</v>
      </c>
      <c r="K17" s="120"/>
      <c r="L17" s="129"/>
      <c r="M17" s="24">
        <f>SUM(P17,S17,V17,Y17,AB17,AE17,AH17,AK17,AN17,AQ17,AT17,AW17,AZ17,BC17,BF17,BI17,BL17,BO17,BR17,BU17,BX17,CA17,CD17,CG17,CJ17,CM17,CP17,CS17,CV17,CY17,DB17,DE17,DH17,DK17,DN17,DQ17)</f>
        <v>0</v>
      </c>
      <c r="N17" s="120"/>
      <c r="O17" s="121"/>
      <c r="P17" s="23">
        <f t="shared" ref="P17:CA17" si="115">IF(P13-N18&lt;0,P13-N18,"0")+IF(P14-N19&lt;0,P14-N19,"0")</f>
        <v>0</v>
      </c>
      <c r="Q17" s="120"/>
      <c r="R17" s="121"/>
      <c r="S17" s="23">
        <f t="shared" si="115"/>
        <v>0</v>
      </c>
      <c r="T17" s="120"/>
      <c r="U17" s="121"/>
      <c r="V17" s="23">
        <f t="shared" si="115"/>
        <v>0</v>
      </c>
      <c r="W17" s="120"/>
      <c r="X17" s="121"/>
      <c r="Y17" s="23">
        <f t="shared" si="115"/>
        <v>0</v>
      </c>
      <c r="Z17" s="120"/>
      <c r="AA17" s="121"/>
      <c r="AB17" s="23">
        <f t="shared" si="115"/>
        <v>0</v>
      </c>
      <c r="AC17" s="120"/>
      <c r="AD17" s="121"/>
      <c r="AE17" s="23">
        <f t="shared" si="115"/>
        <v>0</v>
      </c>
      <c r="AF17" s="120"/>
      <c r="AG17" s="121"/>
      <c r="AH17" s="23">
        <f t="shared" si="115"/>
        <v>0</v>
      </c>
      <c r="AI17" s="120"/>
      <c r="AJ17" s="121"/>
      <c r="AK17" s="23">
        <f t="shared" si="115"/>
        <v>0</v>
      </c>
      <c r="AL17" s="120"/>
      <c r="AM17" s="121"/>
      <c r="AN17" s="23">
        <f t="shared" si="115"/>
        <v>0</v>
      </c>
      <c r="AO17" s="120"/>
      <c r="AP17" s="121"/>
      <c r="AQ17" s="23">
        <f t="shared" si="115"/>
        <v>0</v>
      </c>
      <c r="AR17" s="120"/>
      <c r="AS17" s="121"/>
      <c r="AT17" s="23">
        <f t="shared" si="115"/>
        <v>0</v>
      </c>
      <c r="AU17" s="120"/>
      <c r="AV17" s="121"/>
      <c r="AW17" s="23">
        <f t="shared" si="115"/>
        <v>0</v>
      </c>
      <c r="AX17" s="120"/>
      <c r="AY17" s="121"/>
      <c r="AZ17" s="23">
        <f t="shared" si="115"/>
        <v>0</v>
      </c>
      <c r="BA17" s="120"/>
      <c r="BB17" s="121"/>
      <c r="BC17" s="23">
        <f t="shared" si="115"/>
        <v>0</v>
      </c>
      <c r="BD17" s="120"/>
      <c r="BE17" s="121"/>
      <c r="BF17" s="23">
        <f t="shared" si="115"/>
        <v>0</v>
      </c>
      <c r="BG17" s="120"/>
      <c r="BH17" s="121"/>
      <c r="BI17" s="23">
        <f t="shared" si="115"/>
        <v>0</v>
      </c>
      <c r="BJ17" s="120"/>
      <c r="BK17" s="121"/>
      <c r="BL17" s="23">
        <f t="shared" si="115"/>
        <v>0</v>
      </c>
      <c r="BM17" s="120"/>
      <c r="BN17" s="121"/>
      <c r="BO17" s="23">
        <f t="shared" si="115"/>
        <v>0</v>
      </c>
      <c r="BP17" s="120"/>
      <c r="BQ17" s="121"/>
      <c r="BR17" s="23">
        <f t="shared" si="115"/>
        <v>0</v>
      </c>
      <c r="BS17" s="120"/>
      <c r="BT17" s="121"/>
      <c r="BU17" s="23">
        <f t="shared" si="115"/>
        <v>0</v>
      </c>
      <c r="BV17" s="120"/>
      <c r="BW17" s="121"/>
      <c r="BX17" s="23">
        <f t="shared" si="115"/>
        <v>0</v>
      </c>
      <c r="BY17" s="120"/>
      <c r="BZ17" s="121"/>
      <c r="CA17" s="23">
        <f t="shared" si="115"/>
        <v>0</v>
      </c>
      <c r="CB17" s="120"/>
      <c r="CC17" s="121"/>
      <c r="CD17" s="23">
        <f t="shared" ref="CD17:DQ17" si="116">IF(CD13-CB18&lt;0,CD13-CB18,"0")+IF(CD14-CB19&lt;0,CD14-CB19,"0")</f>
        <v>0</v>
      </c>
      <c r="CE17" s="120"/>
      <c r="CF17" s="121"/>
      <c r="CG17" s="23">
        <f t="shared" si="116"/>
        <v>0</v>
      </c>
      <c r="CH17" s="120"/>
      <c r="CI17" s="121"/>
      <c r="CJ17" s="23">
        <f t="shared" si="116"/>
        <v>0</v>
      </c>
      <c r="CK17" s="120"/>
      <c r="CL17" s="121"/>
      <c r="CM17" s="23">
        <f t="shared" si="116"/>
        <v>0</v>
      </c>
      <c r="CN17" s="120"/>
      <c r="CO17" s="121"/>
      <c r="CP17" s="23">
        <f t="shared" si="116"/>
        <v>0</v>
      </c>
      <c r="CQ17" s="120"/>
      <c r="CR17" s="121"/>
      <c r="CS17" s="23">
        <f t="shared" si="116"/>
        <v>0</v>
      </c>
      <c r="CT17" s="120"/>
      <c r="CU17" s="121"/>
      <c r="CV17" s="23">
        <f t="shared" si="116"/>
        <v>0</v>
      </c>
      <c r="CW17" s="120"/>
      <c r="CX17" s="121"/>
      <c r="CY17" s="23">
        <f t="shared" si="116"/>
        <v>0</v>
      </c>
      <c r="CZ17" s="120"/>
      <c r="DA17" s="121"/>
      <c r="DB17" s="23">
        <f t="shared" si="116"/>
        <v>0</v>
      </c>
      <c r="DC17" s="120"/>
      <c r="DD17" s="121"/>
      <c r="DE17" s="23">
        <f t="shared" si="116"/>
        <v>0</v>
      </c>
      <c r="DF17" s="120"/>
      <c r="DG17" s="121"/>
      <c r="DH17" s="23">
        <f t="shared" si="116"/>
        <v>0</v>
      </c>
      <c r="DI17" s="120"/>
      <c r="DJ17" s="121"/>
      <c r="DK17" s="23">
        <f t="shared" si="116"/>
        <v>0</v>
      </c>
      <c r="DL17" s="120"/>
      <c r="DM17" s="121"/>
      <c r="DN17" s="23">
        <f t="shared" si="116"/>
        <v>0</v>
      </c>
      <c r="DO17" s="120"/>
      <c r="DP17" s="121"/>
      <c r="DQ17" s="23">
        <f t="shared" si="116"/>
        <v>0</v>
      </c>
    </row>
    <row r="18" spans="1:121" ht="24" customHeight="1">
      <c r="A18" s="2"/>
      <c r="B18" s="112" t="s">
        <v>10</v>
      </c>
      <c r="C18" s="113"/>
      <c r="D18" s="36" t="s">
        <v>12</v>
      </c>
      <c r="E18" s="103">
        <f>SUM(H18,K18)</f>
        <v>0</v>
      </c>
      <c r="F18" s="104"/>
      <c r="G18" s="105"/>
      <c r="H18" s="109"/>
      <c r="I18" s="110"/>
      <c r="J18" s="111"/>
      <c r="K18" s="103">
        <f>SUM(N18,Q18,T18,W18,Z18,AC18,AF18,AI18,AL18,AO18,AR18,AU18,AX18,BA18,BD18,BG18,BJ18,BM18,BP18,BS18,BV18,BY18,CB18,CE18,CH18,CK18,CN18,CQ18,CT18,CW18,CZ18,DC18,DF18,DI18,DL18,DO18)</f>
        <v>0</v>
      </c>
      <c r="L18" s="104"/>
      <c r="M18" s="105"/>
      <c r="N18" s="109"/>
      <c r="O18" s="110"/>
      <c r="P18" s="111"/>
      <c r="Q18" s="109"/>
      <c r="R18" s="110"/>
      <c r="S18" s="111"/>
      <c r="T18" s="109"/>
      <c r="U18" s="110"/>
      <c r="V18" s="111"/>
      <c r="W18" s="109"/>
      <c r="X18" s="110"/>
      <c r="Y18" s="111"/>
      <c r="Z18" s="109"/>
      <c r="AA18" s="110"/>
      <c r="AB18" s="111"/>
      <c r="AC18" s="109"/>
      <c r="AD18" s="110"/>
      <c r="AE18" s="111"/>
      <c r="AF18" s="109"/>
      <c r="AG18" s="110"/>
      <c r="AH18" s="111"/>
      <c r="AI18" s="109"/>
      <c r="AJ18" s="110"/>
      <c r="AK18" s="111"/>
      <c r="AL18" s="109"/>
      <c r="AM18" s="110"/>
      <c r="AN18" s="111"/>
      <c r="AO18" s="109"/>
      <c r="AP18" s="110"/>
      <c r="AQ18" s="111"/>
      <c r="AR18" s="109"/>
      <c r="AS18" s="110"/>
      <c r="AT18" s="111"/>
      <c r="AU18" s="109"/>
      <c r="AV18" s="110"/>
      <c r="AW18" s="111"/>
      <c r="AX18" s="109"/>
      <c r="AY18" s="110"/>
      <c r="AZ18" s="111"/>
      <c r="BA18" s="109"/>
      <c r="BB18" s="110"/>
      <c r="BC18" s="111"/>
      <c r="BD18" s="109"/>
      <c r="BE18" s="110"/>
      <c r="BF18" s="111"/>
      <c r="BG18" s="109"/>
      <c r="BH18" s="110"/>
      <c r="BI18" s="111"/>
      <c r="BJ18" s="109"/>
      <c r="BK18" s="110"/>
      <c r="BL18" s="111"/>
      <c r="BM18" s="109"/>
      <c r="BN18" s="110"/>
      <c r="BO18" s="111"/>
      <c r="BP18" s="109"/>
      <c r="BQ18" s="110"/>
      <c r="BR18" s="111"/>
      <c r="BS18" s="109"/>
      <c r="BT18" s="110"/>
      <c r="BU18" s="111"/>
      <c r="BV18" s="109"/>
      <c r="BW18" s="110"/>
      <c r="BX18" s="111"/>
      <c r="BY18" s="109"/>
      <c r="BZ18" s="110"/>
      <c r="CA18" s="111"/>
      <c r="CB18" s="109"/>
      <c r="CC18" s="110"/>
      <c r="CD18" s="111"/>
      <c r="CE18" s="109"/>
      <c r="CF18" s="110"/>
      <c r="CG18" s="111"/>
      <c r="CH18" s="109"/>
      <c r="CI18" s="110"/>
      <c r="CJ18" s="111"/>
      <c r="CK18" s="109"/>
      <c r="CL18" s="110"/>
      <c r="CM18" s="111"/>
      <c r="CN18" s="109"/>
      <c r="CO18" s="110"/>
      <c r="CP18" s="111"/>
      <c r="CQ18" s="109"/>
      <c r="CR18" s="110"/>
      <c r="CS18" s="111"/>
      <c r="CT18" s="109"/>
      <c r="CU18" s="110"/>
      <c r="CV18" s="111"/>
      <c r="CW18" s="109"/>
      <c r="CX18" s="110"/>
      <c r="CY18" s="111"/>
      <c r="CZ18" s="109"/>
      <c r="DA18" s="110"/>
      <c r="DB18" s="111"/>
      <c r="DC18" s="109"/>
      <c r="DD18" s="110"/>
      <c r="DE18" s="111"/>
      <c r="DF18" s="109"/>
      <c r="DG18" s="110"/>
      <c r="DH18" s="111"/>
      <c r="DI18" s="109"/>
      <c r="DJ18" s="110"/>
      <c r="DK18" s="111"/>
      <c r="DL18" s="109"/>
      <c r="DM18" s="110"/>
      <c r="DN18" s="111"/>
      <c r="DO18" s="109"/>
      <c r="DP18" s="110"/>
      <c r="DQ18" s="111"/>
    </row>
    <row r="19" spans="1:121" ht="24" customHeight="1">
      <c r="A19" s="2"/>
      <c r="B19" s="114"/>
      <c r="C19" s="115"/>
      <c r="D19" s="21" t="s">
        <v>13</v>
      </c>
      <c r="E19" s="103">
        <f>SUM(H19,K19)</f>
        <v>0</v>
      </c>
      <c r="F19" s="104"/>
      <c r="G19" s="105"/>
      <c r="H19" s="109"/>
      <c r="I19" s="110"/>
      <c r="J19" s="111"/>
      <c r="K19" s="103">
        <f>SUM(N19,Q19,T19,W19,Z19,AC19,AF19,AI19,AL19,AO19,AR19,AU19,AX19,BA19,BD19,BG19,BJ19,BM19,BP19,BS19,BV19,BY19,CB19,CE19,CH19,CK19,CN19,CQ19,CT19,CW19,CZ19,DC19,DF19,DI19,DL19,DO19)</f>
        <v>0</v>
      </c>
      <c r="L19" s="104"/>
      <c r="M19" s="105"/>
      <c r="N19" s="109"/>
      <c r="O19" s="110"/>
      <c r="P19" s="111"/>
      <c r="Q19" s="109"/>
      <c r="R19" s="110"/>
      <c r="S19" s="111"/>
      <c r="T19" s="109"/>
      <c r="U19" s="110"/>
      <c r="V19" s="111"/>
      <c r="W19" s="109"/>
      <c r="X19" s="110"/>
      <c r="Y19" s="111"/>
      <c r="Z19" s="109"/>
      <c r="AA19" s="110"/>
      <c r="AB19" s="111"/>
      <c r="AC19" s="109"/>
      <c r="AD19" s="110"/>
      <c r="AE19" s="111"/>
      <c r="AF19" s="109"/>
      <c r="AG19" s="110"/>
      <c r="AH19" s="111"/>
      <c r="AI19" s="109"/>
      <c r="AJ19" s="110"/>
      <c r="AK19" s="111"/>
      <c r="AL19" s="109"/>
      <c r="AM19" s="110"/>
      <c r="AN19" s="111"/>
      <c r="AO19" s="109"/>
      <c r="AP19" s="110"/>
      <c r="AQ19" s="111"/>
      <c r="AR19" s="109"/>
      <c r="AS19" s="110"/>
      <c r="AT19" s="111"/>
      <c r="AU19" s="109"/>
      <c r="AV19" s="110"/>
      <c r="AW19" s="111"/>
      <c r="AX19" s="109"/>
      <c r="AY19" s="110"/>
      <c r="AZ19" s="111"/>
      <c r="BA19" s="109"/>
      <c r="BB19" s="110"/>
      <c r="BC19" s="111"/>
      <c r="BD19" s="109"/>
      <c r="BE19" s="110"/>
      <c r="BF19" s="111"/>
      <c r="BG19" s="109"/>
      <c r="BH19" s="110"/>
      <c r="BI19" s="111"/>
      <c r="BJ19" s="109"/>
      <c r="BK19" s="110"/>
      <c r="BL19" s="111"/>
      <c r="BM19" s="109"/>
      <c r="BN19" s="110"/>
      <c r="BO19" s="111"/>
      <c r="BP19" s="109"/>
      <c r="BQ19" s="110"/>
      <c r="BR19" s="111"/>
      <c r="BS19" s="109"/>
      <c r="BT19" s="110"/>
      <c r="BU19" s="111"/>
      <c r="BV19" s="109"/>
      <c r="BW19" s="110"/>
      <c r="BX19" s="111"/>
      <c r="BY19" s="109"/>
      <c r="BZ19" s="110"/>
      <c r="CA19" s="111"/>
      <c r="CB19" s="109"/>
      <c r="CC19" s="110"/>
      <c r="CD19" s="111"/>
      <c r="CE19" s="109"/>
      <c r="CF19" s="110"/>
      <c r="CG19" s="111"/>
      <c r="CH19" s="109"/>
      <c r="CI19" s="110"/>
      <c r="CJ19" s="111"/>
      <c r="CK19" s="109"/>
      <c r="CL19" s="110"/>
      <c r="CM19" s="111"/>
      <c r="CN19" s="109"/>
      <c r="CO19" s="110"/>
      <c r="CP19" s="111"/>
      <c r="CQ19" s="109"/>
      <c r="CR19" s="110"/>
      <c r="CS19" s="111"/>
      <c r="CT19" s="109"/>
      <c r="CU19" s="110"/>
      <c r="CV19" s="111"/>
      <c r="CW19" s="109"/>
      <c r="CX19" s="110"/>
      <c r="CY19" s="111"/>
      <c r="CZ19" s="109"/>
      <c r="DA19" s="110"/>
      <c r="DB19" s="111"/>
      <c r="DC19" s="109"/>
      <c r="DD19" s="110"/>
      <c r="DE19" s="111"/>
      <c r="DF19" s="109"/>
      <c r="DG19" s="110"/>
      <c r="DH19" s="111"/>
      <c r="DI19" s="109"/>
      <c r="DJ19" s="110"/>
      <c r="DK19" s="111"/>
      <c r="DL19" s="109"/>
      <c r="DM19" s="110"/>
      <c r="DN19" s="111"/>
      <c r="DO19" s="109"/>
      <c r="DP19" s="110"/>
      <c r="DQ19" s="111"/>
    </row>
    <row r="20" spans="1:121" ht="24" customHeight="1">
      <c r="A20" s="2"/>
      <c r="B20" s="116"/>
      <c r="C20" s="117"/>
      <c r="D20" s="22" t="s">
        <v>14</v>
      </c>
      <c r="E20" s="103">
        <f>E18+E19</f>
        <v>0</v>
      </c>
      <c r="F20" s="104"/>
      <c r="G20" s="105"/>
      <c r="H20" s="103">
        <f>H18+H19</f>
        <v>0</v>
      </c>
      <c r="I20" s="104"/>
      <c r="J20" s="105"/>
      <c r="K20" s="103">
        <f>K18+K19</f>
        <v>0</v>
      </c>
      <c r="L20" s="104"/>
      <c r="M20" s="105"/>
      <c r="N20" s="103">
        <f>N18+N19</f>
        <v>0</v>
      </c>
      <c r="O20" s="104"/>
      <c r="P20" s="105"/>
      <c r="Q20" s="103">
        <f>Q18+Q19</f>
        <v>0</v>
      </c>
      <c r="R20" s="104"/>
      <c r="S20" s="105"/>
      <c r="T20" s="103">
        <f>T18+T19</f>
        <v>0</v>
      </c>
      <c r="U20" s="104"/>
      <c r="V20" s="105"/>
      <c r="W20" s="103">
        <f>W18+W19</f>
        <v>0</v>
      </c>
      <c r="X20" s="104"/>
      <c r="Y20" s="105"/>
      <c r="Z20" s="103">
        <f>Z18+Z19</f>
        <v>0</v>
      </c>
      <c r="AA20" s="104"/>
      <c r="AB20" s="105"/>
      <c r="AC20" s="103">
        <f>AC18+AC19</f>
        <v>0</v>
      </c>
      <c r="AD20" s="104"/>
      <c r="AE20" s="105"/>
      <c r="AF20" s="103">
        <f>AF18+AF19</f>
        <v>0</v>
      </c>
      <c r="AG20" s="104"/>
      <c r="AH20" s="105"/>
      <c r="AI20" s="103">
        <f>AI18+AI19</f>
        <v>0</v>
      </c>
      <c r="AJ20" s="104"/>
      <c r="AK20" s="105"/>
      <c r="AL20" s="103">
        <f>AL18+AL19</f>
        <v>0</v>
      </c>
      <c r="AM20" s="104"/>
      <c r="AN20" s="105"/>
      <c r="AO20" s="103">
        <f>AO18+AO19</f>
        <v>0</v>
      </c>
      <c r="AP20" s="104"/>
      <c r="AQ20" s="105"/>
      <c r="AR20" s="103">
        <f>AR18+AR19</f>
        <v>0</v>
      </c>
      <c r="AS20" s="104"/>
      <c r="AT20" s="105"/>
      <c r="AU20" s="103">
        <f>AU18+AU19</f>
        <v>0</v>
      </c>
      <c r="AV20" s="104"/>
      <c r="AW20" s="105"/>
      <c r="AX20" s="103">
        <f>AX18+AX19</f>
        <v>0</v>
      </c>
      <c r="AY20" s="104"/>
      <c r="AZ20" s="105"/>
      <c r="BA20" s="103">
        <f>BA18+BA19</f>
        <v>0</v>
      </c>
      <c r="BB20" s="104"/>
      <c r="BC20" s="105"/>
      <c r="BD20" s="103">
        <f>BD18+BD19</f>
        <v>0</v>
      </c>
      <c r="BE20" s="104"/>
      <c r="BF20" s="105"/>
      <c r="BG20" s="103">
        <f>BG18+BG19</f>
        <v>0</v>
      </c>
      <c r="BH20" s="104"/>
      <c r="BI20" s="105"/>
      <c r="BJ20" s="103">
        <f>BJ18+BJ19</f>
        <v>0</v>
      </c>
      <c r="BK20" s="104"/>
      <c r="BL20" s="105"/>
      <c r="BM20" s="103">
        <f>BM18+BM19</f>
        <v>0</v>
      </c>
      <c r="BN20" s="104"/>
      <c r="BO20" s="105"/>
      <c r="BP20" s="103">
        <f>BP18+BP19</f>
        <v>0</v>
      </c>
      <c r="BQ20" s="104"/>
      <c r="BR20" s="105"/>
      <c r="BS20" s="103">
        <f>BS18+BS19</f>
        <v>0</v>
      </c>
      <c r="BT20" s="104"/>
      <c r="BU20" s="105"/>
      <c r="BV20" s="103">
        <f>BV18+BV19</f>
        <v>0</v>
      </c>
      <c r="BW20" s="104"/>
      <c r="BX20" s="105"/>
      <c r="BY20" s="103">
        <f>BY18+BY19</f>
        <v>0</v>
      </c>
      <c r="BZ20" s="104"/>
      <c r="CA20" s="105"/>
      <c r="CB20" s="103">
        <f>CB18+CB19</f>
        <v>0</v>
      </c>
      <c r="CC20" s="104"/>
      <c r="CD20" s="105"/>
      <c r="CE20" s="103">
        <f>CE18+CE19</f>
        <v>0</v>
      </c>
      <c r="CF20" s="104"/>
      <c r="CG20" s="105"/>
      <c r="CH20" s="103">
        <f>CH18+CH19</f>
        <v>0</v>
      </c>
      <c r="CI20" s="104"/>
      <c r="CJ20" s="105"/>
      <c r="CK20" s="103">
        <f>CK18+CK19</f>
        <v>0</v>
      </c>
      <c r="CL20" s="104"/>
      <c r="CM20" s="105"/>
      <c r="CN20" s="103">
        <f>CN18+CN19</f>
        <v>0</v>
      </c>
      <c r="CO20" s="104"/>
      <c r="CP20" s="105"/>
      <c r="CQ20" s="103">
        <f>CQ18+CQ19</f>
        <v>0</v>
      </c>
      <c r="CR20" s="104"/>
      <c r="CS20" s="105"/>
      <c r="CT20" s="103">
        <f>CT18+CT19</f>
        <v>0</v>
      </c>
      <c r="CU20" s="104"/>
      <c r="CV20" s="105"/>
      <c r="CW20" s="103">
        <f>CW18+CW19</f>
        <v>0</v>
      </c>
      <c r="CX20" s="104"/>
      <c r="CY20" s="105"/>
      <c r="CZ20" s="103">
        <f>CZ18+CZ19</f>
        <v>0</v>
      </c>
      <c r="DA20" s="104"/>
      <c r="DB20" s="105"/>
      <c r="DC20" s="103">
        <f>DC18+DC19</f>
        <v>0</v>
      </c>
      <c r="DD20" s="104"/>
      <c r="DE20" s="105"/>
      <c r="DF20" s="103">
        <f>DF18+DF19</f>
        <v>0</v>
      </c>
      <c r="DG20" s="104"/>
      <c r="DH20" s="105"/>
      <c r="DI20" s="103">
        <f>DI18+DI19</f>
        <v>0</v>
      </c>
      <c r="DJ20" s="104"/>
      <c r="DK20" s="105"/>
      <c r="DL20" s="103">
        <f>DL18+DL19</f>
        <v>0</v>
      </c>
      <c r="DM20" s="104"/>
      <c r="DN20" s="105"/>
      <c r="DO20" s="103">
        <f>DO18+DO19</f>
        <v>0</v>
      </c>
      <c r="DP20" s="104"/>
      <c r="DQ20" s="105"/>
    </row>
    <row r="21" spans="1:121" ht="24" customHeight="1" thickBot="1">
      <c r="A21" s="2"/>
      <c r="B21" s="106" t="s">
        <v>15</v>
      </c>
      <c r="C21" s="107"/>
      <c r="D21" s="108"/>
      <c r="E21" s="96">
        <f>G8-G16-G17-E20</f>
        <v>0</v>
      </c>
      <c r="F21" s="97"/>
      <c r="G21" s="98"/>
      <c r="H21" s="96">
        <f>J8-J16-J17-H20</f>
        <v>0</v>
      </c>
      <c r="I21" s="97"/>
      <c r="J21" s="98"/>
      <c r="K21" s="96">
        <f>M8-M16-M17-K20</f>
        <v>0</v>
      </c>
      <c r="L21" s="97"/>
      <c r="M21" s="98"/>
      <c r="N21" s="96">
        <f>P8-P16-P17-N20</f>
        <v>0</v>
      </c>
      <c r="O21" s="97"/>
      <c r="P21" s="98"/>
      <c r="Q21" s="96">
        <f>S8-S16-S17-Q20</f>
        <v>0</v>
      </c>
      <c r="R21" s="97"/>
      <c r="S21" s="98"/>
      <c r="T21" s="96">
        <f>V8-V16-V17-T20</f>
        <v>0</v>
      </c>
      <c r="U21" s="97"/>
      <c r="V21" s="98"/>
      <c r="W21" s="96">
        <f>Y8-Y16-Y17-W20</f>
        <v>0</v>
      </c>
      <c r="X21" s="97"/>
      <c r="Y21" s="98"/>
      <c r="Z21" s="96">
        <f>AB8-AB16-AB17-Z20</f>
        <v>0</v>
      </c>
      <c r="AA21" s="97"/>
      <c r="AB21" s="98"/>
      <c r="AC21" s="96">
        <f>AE8-AE16-AE17-AC20</f>
        <v>0</v>
      </c>
      <c r="AD21" s="97"/>
      <c r="AE21" s="98"/>
      <c r="AF21" s="96">
        <f>AH8-AH16-AH17-AF20</f>
        <v>0</v>
      </c>
      <c r="AG21" s="97"/>
      <c r="AH21" s="98"/>
      <c r="AI21" s="96">
        <f>AK8-AK16-AK17-AI20</f>
        <v>0</v>
      </c>
      <c r="AJ21" s="97"/>
      <c r="AK21" s="98"/>
      <c r="AL21" s="96">
        <f>AN8-AN16-AN17-AL20</f>
        <v>0</v>
      </c>
      <c r="AM21" s="97"/>
      <c r="AN21" s="98"/>
      <c r="AO21" s="96">
        <f>AQ8-AQ16-AQ17-AO20</f>
        <v>0</v>
      </c>
      <c r="AP21" s="97"/>
      <c r="AQ21" s="98"/>
      <c r="AR21" s="96">
        <f>AT8-AT16-AT17-AR20</f>
        <v>0</v>
      </c>
      <c r="AS21" s="97"/>
      <c r="AT21" s="98"/>
      <c r="AU21" s="96">
        <f>AW8-AW16-AW17-AU20</f>
        <v>0</v>
      </c>
      <c r="AV21" s="97"/>
      <c r="AW21" s="98"/>
      <c r="AX21" s="96">
        <f>AZ8-AZ16-AZ17-AX20</f>
        <v>0</v>
      </c>
      <c r="AY21" s="97"/>
      <c r="AZ21" s="98"/>
      <c r="BA21" s="96">
        <f>BC8-BC16-BC17-BA20</f>
        <v>0</v>
      </c>
      <c r="BB21" s="97"/>
      <c r="BC21" s="98"/>
      <c r="BD21" s="96">
        <f>BF8-BF16-BF17-BD20</f>
        <v>0</v>
      </c>
      <c r="BE21" s="97"/>
      <c r="BF21" s="98"/>
      <c r="BG21" s="96">
        <f>BI8-BI16-BI17-BG20</f>
        <v>0</v>
      </c>
      <c r="BH21" s="97"/>
      <c r="BI21" s="98"/>
      <c r="BJ21" s="96">
        <f>BL8-BL16-BL17-BJ20</f>
        <v>0</v>
      </c>
      <c r="BK21" s="97"/>
      <c r="BL21" s="98"/>
      <c r="BM21" s="96">
        <f>BO8-BO16-BO17-BM20</f>
        <v>0</v>
      </c>
      <c r="BN21" s="97"/>
      <c r="BO21" s="98"/>
      <c r="BP21" s="96">
        <f>BR8-BR16-BR17-BP20</f>
        <v>0</v>
      </c>
      <c r="BQ21" s="97"/>
      <c r="BR21" s="98"/>
      <c r="BS21" s="96">
        <f>BU8-BU16-BU17-BS20</f>
        <v>0</v>
      </c>
      <c r="BT21" s="97"/>
      <c r="BU21" s="98"/>
      <c r="BV21" s="96">
        <f>BX8-BX16-BX17-BV20</f>
        <v>0</v>
      </c>
      <c r="BW21" s="97"/>
      <c r="BX21" s="98"/>
      <c r="BY21" s="96">
        <f>CA8-CA16-CA17-BY20</f>
        <v>0</v>
      </c>
      <c r="BZ21" s="97"/>
      <c r="CA21" s="98"/>
      <c r="CB21" s="96">
        <f>CD8-CD16-CD17-CB20</f>
        <v>0</v>
      </c>
      <c r="CC21" s="97"/>
      <c r="CD21" s="98"/>
      <c r="CE21" s="96">
        <f>CG8-CG16-CG17-CE20</f>
        <v>0</v>
      </c>
      <c r="CF21" s="97"/>
      <c r="CG21" s="98"/>
      <c r="CH21" s="96">
        <f>CJ8-CJ16-CJ17-CH20</f>
        <v>0</v>
      </c>
      <c r="CI21" s="97"/>
      <c r="CJ21" s="98"/>
      <c r="CK21" s="96">
        <f>CM8-CM16-CM17-CK20</f>
        <v>0</v>
      </c>
      <c r="CL21" s="97"/>
      <c r="CM21" s="98"/>
      <c r="CN21" s="96">
        <f>CP8-CP16-CP17-CN20</f>
        <v>0</v>
      </c>
      <c r="CO21" s="97"/>
      <c r="CP21" s="98"/>
      <c r="CQ21" s="96">
        <f>CS8-CS16-CS17-CQ20</f>
        <v>0</v>
      </c>
      <c r="CR21" s="97"/>
      <c r="CS21" s="98"/>
      <c r="CT21" s="96">
        <f>CV8-CV16-CV17-CT20</f>
        <v>0</v>
      </c>
      <c r="CU21" s="97"/>
      <c r="CV21" s="98"/>
      <c r="CW21" s="96">
        <f>CY8-CY16-CY17-CW20</f>
        <v>0</v>
      </c>
      <c r="CX21" s="97"/>
      <c r="CY21" s="98"/>
      <c r="CZ21" s="96">
        <f>DB8-DB16-DB17-CZ20</f>
        <v>0</v>
      </c>
      <c r="DA21" s="97"/>
      <c r="DB21" s="98"/>
      <c r="DC21" s="96">
        <f>DE8-DE16-DE17-DC20</f>
        <v>0</v>
      </c>
      <c r="DD21" s="97"/>
      <c r="DE21" s="98"/>
      <c r="DF21" s="96">
        <f>DH8-DH16-DH17-DF20</f>
        <v>0</v>
      </c>
      <c r="DG21" s="97"/>
      <c r="DH21" s="98"/>
      <c r="DI21" s="96">
        <f>DK8-DK16-DK17-DI20</f>
        <v>0</v>
      </c>
      <c r="DJ21" s="97"/>
      <c r="DK21" s="98"/>
      <c r="DL21" s="96">
        <f>DN8-DN16-DN17-DL20</f>
        <v>0</v>
      </c>
      <c r="DM21" s="97"/>
      <c r="DN21" s="98"/>
      <c r="DO21" s="96">
        <f>DQ8-DQ16-DQ17-DO20</f>
        <v>0</v>
      </c>
      <c r="DP21" s="97"/>
      <c r="DQ21" s="98"/>
    </row>
    <row r="22" spans="1:121" ht="25.5" customHeight="1" thickBot="1">
      <c r="A22" s="2"/>
      <c r="B22" s="161" t="s">
        <v>124</v>
      </c>
      <c r="C22" s="162"/>
      <c r="D22" s="163"/>
      <c r="E22" s="58"/>
      <c r="F22" s="59"/>
      <c r="G22" s="60"/>
      <c r="H22" s="158" t="s">
        <v>131</v>
      </c>
      <c r="I22" s="159"/>
      <c r="J22" s="160"/>
      <c r="K22" s="69"/>
      <c r="L22" s="70"/>
      <c r="M22" s="71"/>
      <c r="N22" s="158" t="s">
        <v>131</v>
      </c>
      <c r="O22" s="159"/>
      <c r="P22" s="160"/>
      <c r="Q22" s="158" t="s">
        <v>131</v>
      </c>
      <c r="R22" s="159"/>
      <c r="S22" s="160"/>
      <c r="T22" s="158" t="s">
        <v>131</v>
      </c>
      <c r="U22" s="159"/>
      <c r="V22" s="160"/>
      <c r="W22" s="158" t="s">
        <v>131</v>
      </c>
      <c r="X22" s="159"/>
      <c r="Y22" s="160"/>
      <c r="Z22" s="158" t="s">
        <v>131</v>
      </c>
      <c r="AA22" s="159"/>
      <c r="AB22" s="160"/>
      <c r="AC22" s="158" t="s">
        <v>131</v>
      </c>
      <c r="AD22" s="159"/>
      <c r="AE22" s="160"/>
      <c r="AF22" s="158" t="s">
        <v>131</v>
      </c>
      <c r="AG22" s="159"/>
      <c r="AH22" s="160"/>
      <c r="AI22" s="158" t="s">
        <v>131</v>
      </c>
      <c r="AJ22" s="159"/>
      <c r="AK22" s="160"/>
      <c r="AL22" s="158" t="s">
        <v>131</v>
      </c>
      <c r="AM22" s="159"/>
      <c r="AN22" s="160"/>
      <c r="AO22" s="158" t="s">
        <v>131</v>
      </c>
      <c r="AP22" s="159"/>
      <c r="AQ22" s="160"/>
      <c r="AR22" s="158" t="s">
        <v>131</v>
      </c>
      <c r="AS22" s="159"/>
      <c r="AT22" s="160"/>
      <c r="AU22" s="158" t="s">
        <v>131</v>
      </c>
      <c r="AV22" s="159"/>
      <c r="AW22" s="160"/>
      <c r="AX22" s="158" t="s">
        <v>131</v>
      </c>
      <c r="AY22" s="159"/>
      <c r="AZ22" s="160"/>
      <c r="BA22" s="158" t="s">
        <v>131</v>
      </c>
      <c r="BB22" s="159"/>
      <c r="BC22" s="160"/>
      <c r="BD22" s="158" t="s">
        <v>131</v>
      </c>
      <c r="BE22" s="159"/>
      <c r="BF22" s="160"/>
      <c r="BG22" s="158" t="s">
        <v>131</v>
      </c>
      <c r="BH22" s="159"/>
      <c r="BI22" s="160"/>
      <c r="BJ22" s="158" t="s">
        <v>131</v>
      </c>
      <c r="BK22" s="159"/>
      <c r="BL22" s="160"/>
      <c r="BM22" s="158" t="s">
        <v>131</v>
      </c>
      <c r="BN22" s="159"/>
      <c r="BO22" s="160"/>
      <c r="BP22" s="158" t="s">
        <v>131</v>
      </c>
      <c r="BQ22" s="159"/>
      <c r="BR22" s="160"/>
      <c r="BS22" s="158" t="s">
        <v>131</v>
      </c>
      <c r="BT22" s="159"/>
      <c r="BU22" s="160"/>
      <c r="BV22" s="158" t="s">
        <v>131</v>
      </c>
      <c r="BW22" s="159"/>
      <c r="BX22" s="160"/>
      <c r="BY22" s="158" t="s">
        <v>131</v>
      </c>
      <c r="BZ22" s="159"/>
      <c r="CA22" s="160"/>
      <c r="CB22" s="158" t="s">
        <v>131</v>
      </c>
      <c r="CC22" s="159"/>
      <c r="CD22" s="160"/>
      <c r="CE22" s="158" t="s">
        <v>131</v>
      </c>
      <c r="CF22" s="159"/>
      <c r="CG22" s="160"/>
      <c r="CH22" s="158" t="s">
        <v>131</v>
      </c>
      <c r="CI22" s="159"/>
      <c r="CJ22" s="160"/>
      <c r="CK22" s="158" t="s">
        <v>131</v>
      </c>
      <c r="CL22" s="159"/>
      <c r="CM22" s="160"/>
      <c r="CN22" s="158" t="s">
        <v>131</v>
      </c>
      <c r="CO22" s="159"/>
      <c r="CP22" s="160"/>
      <c r="CQ22" s="158" t="s">
        <v>131</v>
      </c>
      <c r="CR22" s="159"/>
      <c r="CS22" s="160"/>
      <c r="CT22" s="158" t="s">
        <v>131</v>
      </c>
      <c r="CU22" s="159"/>
      <c r="CV22" s="160"/>
      <c r="CW22" s="158" t="s">
        <v>131</v>
      </c>
      <c r="CX22" s="159"/>
      <c r="CY22" s="160"/>
      <c r="CZ22" s="158" t="s">
        <v>131</v>
      </c>
      <c r="DA22" s="159"/>
      <c r="DB22" s="160"/>
      <c r="DC22" s="158" t="s">
        <v>131</v>
      </c>
      <c r="DD22" s="159"/>
      <c r="DE22" s="160"/>
      <c r="DF22" s="158" t="s">
        <v>131</v>
      </c>
      <c r="DG22" s="159"/>
      <c r="DH22" s="160"/>
      <c r="DI22" s="158" t="s">
        <v>131</v>
      </c>
      <c r="DJ22" s="159"/>
      <c r="DK22" s="160"/>
      <c r="DL22" s="158" t="s">
        <v>131</v>
      </c>
      <c r="DM22" s="159"/>
      <c r="DN22" s="160"/>
      <c r="DO22" s="158" t="s">
        <v>131</v>
      </c>
      <c r="DP22" s="159"/>
      <c r="DQ22" s="160"/>
    </row>
    <row r="23" spans="1:121" ht="33.75" customHeight="1" thickBot="1">
      <c r="A23" s="2"/>
      <c r="B23" s="99" t="s">
        <v>16</v>
      </c>
      <c r="C23" s="99"/>
      <c r="D23" s="99"/>
      <c r="E23" s="100"/>
      <c r="F23" s="101"/>
      <c r="G23" s="102"/>
      <c r="H23" s="93"/>
      <c r="I23" s="94"/>
      <c r="J23" s="95"/>
      <c r="K23" s="100"/>
      <c r="L23" s="101"/>
      <c r="M23" s="102"/>
      <c r="N23" s="93"/>
      <c r="O23" s="94"/>
      <c r="P23" s="95"/>
      <c r="Q23" s="93"/>
      <c r="R23" s="94"/>
      <c r="S23" s="95"/>
      <c r="T23" s="93"/>
      <c r="U23" s="94"/>
      <c r="V23" s="95"/>
      <c r="W23" s="93"/>
      <c r="X23" s="94"/>
      <c r="Y23" s="95"/>
      <c r="Z23" s="93"/>
      <c r="AA23" s="94"/>
      <c r="AB23" s="95"/>
      <c r="AC23" s="93"/>
      <c r="AD23" s="94"/>
      <c r="AE23" s="95"/>
      <c r="AF23" s="93"/>
      <c r="AG23" s="94"/>
      <c r="AH23" s="95"/>
      <c r="AI23" s="93"/>
      <c r="AJ23" s="94"/>
      <c r="AK23" s="95"/>
      <c r="AL23" s="93"/>
      <c r="AM23" s="94"/>
      <c r="AN23" s="95"/>
      <c r="AO23" s="93"/>
      <c r="AP23" s="94"/>
      <c r="AQ23" s="95"/>
      <c r="AR23" s="93"/>
      <c r="AS23" s="94"/>
      <c r="AT23" s="95"/>
      <c r="AU23" s="93"/>
      <c r="AV23" s="94"/>
      <c r="AW23" s="95"/>
      <c r="AX23" s="93"/>
      <c r="AY23" s="94"/>
      <c r="AZ23" s="95"/>
      <c r="BA23" s="93"/>
      <c r="BB23" s="94"/>
      <c r="BC23" s="95"/>
      <c r="BD23" s="93"/>
      <c r="BE23" s="94"/>
      <c r="BF23" s="95"/>
      <c r="BG23" s="93"/>
      <c r="BH23" s="94"/>
      <c r="BI23" s="95"/>
      <c r="BJ23" s="93"/>
      <c r="BK23" s="94"/>
      <c r="BL23" s="95"/>
      <c r="BM23" s="93"/>
      <c r="BN23" s="94"/>
      <c r="BO23" s="95"/>
      <c r="BP23" s="93"/>
      <c r="BQ23" s="94"/>
      <c r="BR23" s="95"/>
      <c r="BS23" s="93"/>
      <c r="BT23" s="94"/>
      <c r="BU23" s="95"/>
      <c r="BV23" s="93"/>
      <c r="BW23" s="94"/>
      <c r="BX23" s="95"/>
      <c r="BY23" s="93"/>
      <c r="BZ23" s="94"/>
      <c r="CA23" s="95"/>
      <c r="CB23" s="93"/>
      <c r="CC23" s="94"/>
      <c r="CD23" s="95"/>
      <c r="CE23" s="93"/>
      <c r="CF23" s="94"/>
      <c r="CG23" s="95"/>
      <c r="CH23" s="93"/>
      <c r="CI23" s="94"/>
      <c r="CJ23" s="95"/>
      <c r="CK23" s="93"/>
      <c r="CL23" s="94"/>
      <c r="CM23" s="95"/>
      <c r="CN23" s="93"/>
      <c r="CO23" s="94"/>
      <c r="CP23" s="95"/>
      <c r="CQ23" s="93"/>
      <c r="CR23" s="94"/>
      <c r="CS23" s="95"/>
      <c r="CT23" s="93"/>
      <c r="CU23" s="94"/>
      <c r="CV23" s="95"/>
      <c r="CW23" s="93"/>
      <c r="CX23" s="94"/>
      <c r="CY23" s="95"/>
      <c r="CZ23" s="93"/>
      <c r="DA23" s="94"/>
      <c r="DB23" s="95"/>
      <c r="DC23" s="93"/>
      <c r="DD23" s="94"/>
      <c r="DE23" s="95"/>
      <c r="DF23" s="93"/>
      <c r="DG23" s="94"/>
      <c r="DH23" s="95"/>
      <c r="DI23" s="93"/>
      <c r="DJ23" s="94"/>
      <c r="DK23" s="95"/>
      <c r="DL23" s="93"/>
      <c r="DM23" s="94"/>
      <c r="DN23" s="95"/>
      <c r="DO23" s="93"/>
      <c r="DP23" s="94"/>
      <c r="DQ23" s="95"/>
    </row>
  </sheetData>
  <mergeCells count="373">
    <mergeCell ref="DL22:DN22"/>
    <mergeCell ref="DO22:DQ22"/>
    <mergeCell ref="B15:C15"/>
    <mergeCell ref="CK22:CM22"/>
    <mergeCell ref="CN22:CP22"/>
    <mergeCell ref="CQ22:CS22"/>
    <mergeCell ref="CT22:CV22"/>
    <mergeCell ref="CW22:CY22"/>
    <mergeCell ref="CZ22:DB22"/>
    <mergeCell ref="DC22:DE22"/>
    <mergeCell ref="DF22:DH22"/>
    <mergeCell ref="DI22:DK22"/>
    <mergeCell ref="BJ22:BL22"/>
    <mergeCell ref="BM22:BO22"/>
    <mergeCell ref="BP22:BR22"/>
    <mergeCell ref="BS22:BU22"/>
    <mergeCell ref="BV22:BX22"/>
    <mergeCell ref="BY22:CA22"/>
    <mergeCell ref="CB22:CD22"/>
    <mergeCell ref="CE22:CG22"/>
    <mergeCell ref="CH22:CJ22"/>
    <mergeCell ref="AI22:AK22"/>
    <mergeCell ref="AL22:AN22"/>
    <mergeCell ref="AO22:AQ22"/>
    <mergeCell ref="AR22:AT22"/>
    <mergeCell ref="AU22:AW22"/>
    <mergeCell ref="AX22:AZ22"/>
    <mergeCell ref="BA22:BC22"/>
    <mergeCell ref="BD22:BF22"/>
    <mergeCell ref="BG22:BI22"/>
    <mergeCell ref="B22:D22"/>
    <mergeCell ref="H22:J22"/>
    <mergeCell ref="N22:P22"/>
    <mergeCell ref="Q22:S22"/>
    <mergeCell ref="T22:V22"/>
    <mergeCell ref="W22:Y22"/>
    <mergeCell ref="Z22:AB22"/>
    <mergeCell ref="AC22:AE22"/>
    <mergeCell ref="AF22:AH22"/>
    <mergeCell ref="E1:M1"/>
    <mergeCell ref="B2:M2"/>
    <mergeCell ref="N2:P2"/>
    <mergeCell ref="Q2:S2"/>
    <mergeCell ref="T2:V2"/>
    <mergeCell ref="W2:Y2"/>
    <mergeCell ref="T5:V5"/>
    <mergeCell ref="W5:Y5"/>
    <mergeCell ref="Z5:AB5"/>
    <mergeCell ref="AC5:AE5"/>
    <mergeCell ref="AF5:AH5"/>
    <mergeCell ref="AI5:AK5"/>
    <mergeCell ref="B5:D5"/>
    <mergeCell ref="E5:G6"/>
    <mergeCell ref="H5:J5"/>
    <mergeCell ref="K5:M6"/>
    <mergeCell ref="N5:P5"/>
    <mergeCell ref="Q5:S5"/>
    <mergeCell ref="BJ5:BL5"/>
    <mergeCell ref="BM5:BO5"/>
    <mergeCell ref="BP5:BR5"/>
    <mergeCell ref="BS5:BU5"/>
    <mergeCell ref="AL5:AN5"/>
    <mergeCell ref="AO5:AQ5"/>
    <mergeCell ref="AR5:AT5"/>
    <mergeCell ref="AU5:AW5"/>
    <mergeCell ref="AX5:AZ5"/>
    <mergeCell ref="BA5:BC5"/>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AR6:AT6"/>
    <mergeCell ref="AU6:AW6"/>
    <mergeCell ref="AX6:AZ6"/>
    <mergeCell ref="BA6:BC6"/>
    <mergeCell ref="BD6:BF6"/>
    <mergeCell ref="BG6:BI6"/>
    <mergeCell ref="Z6:AB6"/>
    <mergeCell ref="AC6:AE6"/>
    <mergeCell ref="AF6:AH6"/>
    <mergeCell ref="AI6:AK6"/>
    <mergeCell ref="AL6:AN6"/>
    <mergeCell ref="AO6:AQ6"/>
    <mergeCell ref="CH6:CJ6"/>
    <mergeCell ref="CK6:CM6"/>
    <mergeCell ref="CN6:CP6"/>
    <mergeCell ref="CQ6:CS6"/>
    <mergeCell ref="BJ6:BL6"/>
    <mergeCell ref="BM6:BO6"/>
    <mergeCell ref="BP6:BR6"/>
    <mergeCell ref="BS6:BU6"/>
    <mergeCell ref="BV6:BX6"/>
    <mergeCell ref="BY6:CA6"/>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AI16:AJ17"/>
    <mergeCell ref="AL16:AM17"/>
    <mergeCell ref="AO16:AP17"/>
    <mergeCell ref="AR16:AS17"/>
    <mergeCell ref="AU16:AV17"/>
    <mergeCell ref="AX16:AY17"/>
    <mergeCell ref="Q16:R17"/>
    <mergeCell ref="T16:U17"/>
    <mergeCell ref="W16:X17"/>
    <mergeCell ref="Z16:AA17"/>
    <mergeCell ref="AC16:AD17"/>
    <mergeCell ref="AF16:AG17"/>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T18:V18"/>
    <mergeCell ref="W18:Y18"/>
    <mergeCell ref="Z18:AB18"/>
    <mergeCell ref="AC18:AE18"/>
    <mergeCell ref="AF18:AH18"/>
    <mergeCell ref="AI18:AK18"/>
    <mergeCell ref="B18:C20"/>
    <mergeCell ref="E18:G18"/>
    <mergeCell ref="H18:J18"/>
    <mergeCell ref="K18:M18"/>
    <mergeCell ref="N18:P18"/>
    <mergeCell ref="Q18:S18"/>
    <mergeCell ref="W19:Y19"/>
    <mergeCell ref="Z19:AB19"/>
    <mergeCell ref="AC19:AE19"/>
    <mergeCell ref="AF19:AH19"/>
    <mergeCell ref="AI19:AK19"/>
    <mergeCell ref="DO18:DQ18"/>
    <mergeCell ref="E19:G19"/>
    <mergeCell ref="H19:J19"/>
    <mergeCell ref="K19:M19"/>
    <mergeCell ref="N19:P19"/>
    <mergeCell ref="Q19:S19"/>
    <mergeCell ref="T19:V19"/>
    <mergeCell ref="CN18:CP18"/>
    <mergeCell ref="CQ18:CS18"/>
    <mergeCell ref="CT18:CV18"/>
    <mergeCell ref="CW18:CY18"/>
    <mergeCell ref="CZ18:DB18"/>
    <mergeCell ref="DC18:DE18"/>
    <mergeCell ref="BV18:BX18"/>
    <mergeCell ref="BY18:CA18"/>
    <mergeCell ref="CB18:CD18"/>
    <mergeCell ref="CE18:CG18"/>
    <mergeCell ref="CH18:CJ18"/>
    <mergeCell ref="CK18:CM18"/>
    <mergeCell ref="BD18:BF18"/>
    <mergeCell ref="BG18:BI18"/>
    <mergeCell ref="BJ18:BL18"/>
    <mergeCell ref="BM18:BO18"/>
    <mergeCell ref="BP18:BR18"/>
    <mergeCell ref="AL19:AN19"/>
    <mergeCell ref="DF18:DH18"/>
    <mergeCell ref="DI18:DK18"/>
    <mergeCell ref="DL18:DN18"/>
    <mergeCell ref="BS18:BU18"/>
    <mergeCell ref="AL18:AN18"/>
    <mergeCell ref="AO18:AQ18"/>
    <mergeCell ref="AR18:AT18"/>
    <mergeCell ref="AU18:AW18"/>
    <mergeCell ref="AX18:AZ18"/>
    <mergeCell ref="BA18:BC18"/>
    <mergeCell ref="BM19:BO19"/>
    <mergeCell ref="BP19:BR19"/>
    <mergeCell ref="BS19:BU19"/>
    <mergeCell ref="BV19:BX19"/>
    <mergeCell ref="AO19:AQ19"/>
    <mergeCell ref="AR19:AT19"/>
    <mergeCell ref="AU19:AW19"/>
    <mergeCell ref="AX19:AZ19"/>
    <mergeCell ref="BA19:BC19"/>
    <mergeCell ref="BD19:BF19"/>
    <mergeCell ref="DI19:DK19"/>
    <mergeCell ref="DL19:DN19"/>
    <mergeCell ref="DO19:DQ19"/>
    <mergeCell ref="E20:G20"/>
    <mergeCell ref="H20:J20"/>
    <mergeCell ref="K20:M20"/>
    <mergeCell ref="N20:P20"/>
    <mergeCell ref="Q20:S20"/>
    <mergeCell ref="T20:V20"/>
    <mergeCell ref="W20:Y20"/>
    <mergeCell ref="CQ19:CS19"/>
    <mergeCell ref="CT19:CV19"/>
    <mergeCell ref="CW19:CY19"/>
    <mergeCell ref="CZ19:DB19"/>
    <mergeCell ref="DC19:DE19"/>
    <mergeCell ref="DF19:DH19"/>
    <mergeCell ref="BY19:CA19"/>
    <mergeCell ref="CB19:CD19"/>
    <mergeCell ref="CE19:CG19"/>
    <mergeCell ref="CH19:CJ19"/>
    <mergeCell ref="CK19:CM19"/>
    <mergeCell ref="CN19:CP19"/>
    <mergeCell ref="BG19:BI19"/>
    <mergeCell ref="BJ19:BL19"/>
    <mergeCell ref="AR20:AT20"/>
    <mergeCell ref="AU20:AW20"/>
    <mergeCell ref="AX20:AZ20"/>
    <mergeCell ref="BA20:BC20"/>
    <mergeCell ref="BD20:BF20"/>
    <mergeCell ref="BG20:BI20"/>
    <mergeCell ref="Z20:AB20"/>
    <mergeCell ref="AC20:AE20"/>
    <mergeCell ref="AF20:AH20"/>
    <mergeCell ref="AI20:AK20"/>
    <mergeCell ref="AL20:AN20"/>
    <mergeCell ref="AO20:AQ20"/>
    <mergeCell ref="CH20:CJ20"/>
    <mergeCell ref="CK20:CM20"/>
    <mergeCell ref="CN20:CP20"/>
    <mergeCell ref="CQ20:CS20"/>
    <mergeCell ref="BJ20:BL20"/>
    <mergeCell ref="BM20:BO20"/>
    <mergeCell ref="BP20:BR20"/>
    <mergeCell ref="BS20:BU20"/>
    <mergeCell ref="BV20:BX20"/>
    <mergeCell ref="BY20:CA20"/>
    <mergeCell ref="Z21:AB21"/>
    <mergeCell ref="AC21:AE21"/>
    <mergeCell ref="AF21:AH21"/>
    <mergeCell ref="AI21:AK21"/>
    <mergeCell ref="AL21:AN21"/>
    <mergeCell ref="AO21:AQ21"/>
    <mergeCell ref="DL20:DN20"/>
    <mergeCell ref="DO20:DQ20"/>
    <mergeCell ref="B21:D21"/>
    <mergeCell ref="E21:G21"/>
    <mergeCell ref="H21:J21"/>
    <mergeCell ref="K21:M21"/>
    <mergeCell ref="N21:P21"/>
    <mergeCell ref="Q21:S21"/>
    <mergeCell ref="T21:V21"/>
    <mergeCell ref="W21:Y21"/>
    <mergeCell ref="CT20:CV20"/>
    <mergeCell ref="CW20:CY20"/>
    <mergeCell ref="CZ20:DB20"/>
    <mergeCell ref="DC20:DE20"/>
    <mergeCell ref="DF20:DH20"/>
    <mergeCell ref="DI20:DK20"/>
    <mergeCell ref="CB20:CD20"/>
    <mergeCell ref="CE20:CG20"/>
    <mergeCell ref="BP21:BR21"/>
    <mergeCell ref="BS21:BU21"/>
    <mergeCell ref="BV21:BX21"/>
    <mergeCell ref="BY21:CA21"/>
    <mergeCell ref="AR21:AT21"/>
    <mergeCell ref="AU21:AW21"/>
    <mergeCell ref="AX21:AZ21"/>
    <mergeCell ref="BA21:BC21"/>
    <mergeCell ref="BD21:BF21"/>
    <mergeCell ref="BG21:BI21"/>
    <mergeCell ref="DL21:DN21"/>
    <mergeCell ref="DO21:DQ21"/>
    <mergeCell ref="B23:D23"/>
    <mergeCell ref="E23:G23"/>
    <mergeCell ref="H23:J23"/>
    <mergeCell ref="K23:M23"/>
    <mergeCell ref="N23:P23"/>
    <mergeCell ref="Q23:S23"/>
    <mergeCell ref="T23:V23"/>
    <mergeCell ref="W23:Y23"/>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AX23:AZ23"/>
    <mergeCell ref="BA23:BC23"/>
    <mergeCell ref="BD23:BF23"/>
    <mergeCell ref="BG23:BI23"/>
    <mergeCell ref="Z23:AB23"/>
    <mergeCell ref="AC23:AE23"/>
    <mergeCell ref="AF23:AH23"/>
    <mergeCell ref="AI23:AK23"/>
    <mergeCell ref="AL23:AN23"/>
    <mergeCell ref="AO23:AQ23"/>
    <mergeCell ref="E15:G15"/>
    <mergeCell ref="K15:M15"/>
    <mergeCell ref="DL23:DN23"/>
    <mergeCell ref="DO23:DQ23"/>
    <mergeCell ref="CT23:CV23"/>
    <mergeCell ref="CW23:CY23"/>
    <mergeCell ref="CZ23:DB23"/>
    <mergeCell ref="DC23:DE23"/>
    <mergeCell ref="DF23:DH23"/>
    <mergeCell ref="DI23:DK23"/>
    <mergeCell ref="CB23:CD23"/>
    <mergeCell ref="CE23:CG23"/>
    <mergeCell ref="CH23:CJ23"/>
    <mergeCell ref="CK23:CM23"/>
    <mergeCell ref="CN23:CP23"/>
    <mergeCell ref="CQ23:CS23"/>
    <mergeCell ref="BJ23:BL23"/>
    <mergeCell ref="BM23:BO23"/>
    <mergeCell ref="BP23:BR23"/>
    <mergeCell ref="BS23:BU23"/>
    <mergeCell ref="BV23:BX23"/>
    <mergeCell ref="BY23:CA23"/>
    <mergeCell ref="AR23:AT23"/>
    <mergeCell ref="AU23:AW23"/>
  </mergeCells>
  <phoneticPr fontId="1"/>
  <dataValidations count="1">
    <dataValidation operator="equal" allowBlank="1" showInputMessage="1" showErrorMessage="1" sqref="D4" xr:uid="{00000000-0002-0000-0100-000000000000}"/>
  </dataValidations>
  <pageMargins left="0.23622047244094491" right="0.23622047244094491" top="0.74803149606299213" bottom="0.74803149606299213" header="0.31496062992125984" footer="0.31496062992125984"/>
  <pageSetup paperSize="9" scale="75" fitToHeight="0" orientation="landscape" r:id="rId1"/>
  <headerFooter>
    <oddFooter xml:space="preserve">&amp;C&amp;P / &amp;N &amp;RVer.20210520 </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5BB1-98A9-4E2F-A734-CFD1697F72A9}">
  <sheetPr>
    <tabColor rgb="FF00B0F0"/>
  </sheetPr>
  <dimension ref="A1:B9"/>
  <sheetViews>
    <sheetView workbookViewId="0">
      <selection activeCell="A8" sqref="A8"/>
    </sheetView>
  </sheetViews>
  <sheetFormatPr defaultRowHeight="13.2"/>
  <cols>
    <col min="1" max="1" width="11.6640625" bestFit="1" customWidth="1"/>
    <col min="2" max="2" width="114.109375" customWidth="1"/>
  </cols>
  <sheetData>
    <row r="1" spans="1:2">
      <c r="A1" t="s">
        <v>137</v>
      </c>
    </row>
    <row r="2" spans="1:2">
      <c r="A2" s="73" t="s">
        <v>126</v>
      </c>
      <c r="B2" s="73" t="s">
        <v>127</v>
      </c>
    </row>
    <row r="3" spans="1:2">
      <c r="A3" s="75">
        <v>43922</v>
      </c>
      <c r="B3" s="73" t="s">
        <v>128</v>
      </c>
    </row>
    <row r="4" spans="1:2" ht="82.5" customHeight="1">
      <c r="A4" s="76">
        <v>44146</v>
      </c>
      <c r="B4" s="74" t="s">
        <v>130</v>
      </c>
    </row>
    <row r="5" spans="1:2" ht="121.5" customHeight="1">
      <c r="A5" s="76">
        <v>44161</v>
      </c>
      <c r="B5" s="74" t="s">
        <v>132</v>
      </c>
    </row>
    <row r="6" spans="1:2" ht="62.25" customHeight="1">
      <c r="A6" s="76">
        <v>44277</v>
      </c>
      <c r="B6" s="74" t="s">
        <v>134</v>
      </c>
    </row>
    <row r="7" spans="1:2" ht="40.5" customHeight="1">
      <c r="A7" s="87">
        <v>44314</v>
      </c>
      <c r="B7" s="88" t="s">
        <v>135</v>
      </c>
    </row>
    <row r="8" spans="1:2" ht="31.5" customHeight="1">
      <c r="A8" s="85">
        <v>44336</v>
      </c>
      <c r="B8" s="86" t="s">
        <v>136</v>
      </c>
    </row>
    <row r="9" spans="1:2" ht="40.5" customHeight="1">
      <c r="A9" s="85">
        <v>44337</v>
      </c>
      <c r="B9" s="86" t="s">
        <v>138</v>
      </c>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Q25"/>
  <sheetViews>
    <sheetView showGridLines="0" view="pageBreakPreview" zoomScale="80" zoomScaleNormal="80" zoomScaleSheetLayoutView="80" workbookViewId="0">
      <pane xSplit="4" ySplit="6" topLeftCell="E7" activePane="bottomRight" state="frozen"/>
      <selection pane="topRight" activeCell="E1" sqref="E1"/>
      <selection pane="bottomLeft" activeCell="A6" sqref="A6"/>
      <selection pane="bottomRight" activeCell="D18" sqref="D18"/>
    </sheetView>
  </sheetViews>
  <sheetFormatPr defaultColWidth="9" defaultRowHeight="14.4"/>
  <cols>
    <col min="1" max="1" width="18.44140625" style="4" customWidth="1"/>
    <col min="2" max="2" width="4.33203125" style="4" customWidth="1"/>
    <col min="3" max="3" width="10" style="4" customWidth="1"/>
    <col min="4" max="4" width="20.33203125" style="4" customWidth="1"/>
    <col min="5" max="13" width="14.6640625" style="4" customWidth="1"/>
    <col min="14" max="14" width="12.33203125" style="4" customWidth="1"/>
    <col min="15" max="16" width="13.21875" style="4" customWidth="1"/>
    <col min="17" max="17" width="12.33203125" style="4" customWidth="1"/>
    <col min="18" max="19" width="13.21875" style="4" customWidth="1"/>
    <col min="20" max="20" width="12.33203125" style="4" customWidth="1"/>
    <col min="21" max="22" width="13.21875" style="4" customWidth="1"/>
    <col min="23" max="23" width="12.33203125" style="4" customWidth="1"/>
    <col min="24" max="25" width="13.21875" style="4" customWidth="1"/>
    <col min="26" max="26" width="12.33203125" style="4" customWidth="1"/>
    <col min="27" max="28" width="13.21875" style="4" customWidth="1"/>
    <col min="29" max="29" width="12.33203125" style="4" customWidth="1"/>
    <col min="30" max="31" width="13.21875" style="4" customWidth="1"/>
    <col min="32" max="32" width="12.33203125" style="4" customWidth="1"/>
    <col min="33" max="34" width="13.21875" style="4" customWidth="1"/>
    <col min="35" max="35" width="12.33203125" style="4" customWidth="1"/>
    <col min="36" max="37" width="13.21875" style="4" customWidth="1"/>
    <col min="38" max="38" width="12.33203125" style="4" customWidth="1"/>
    <col min="39" max="40" width="13.21875" style="4" customWidth="1"/>
    <col min="41" max="41" width="12.33203125" style="4" customWidth="1"/>
    <col min="42" max="49" width="13.21875" style="4" customWidth="1"/>
    <col min="50" max="50" width="12.33203125" style="4" customWidth="1"/>
    <col min="51" max="52" width="13.21875" style="4" customWidth="1"/>
    <col min="53" max="53" width="12.33203125" style="4" customWidth="1"/>
    <col min="54" max="64" width="13.21875" style="4" customWidth="1"/>
    <col min="65" max="65" width="12.33203125" style="4" customWidth="1"/>
    <col min="66" max="67" width="13.21875" style="4" customWidth="1"/>
    <col min="68" max="68" width="12.33203125" style="4" customWidth="1"/>
    <col min="69" max="76" width="13.21875" style="4" customWidth="1"/>
    <col min="77" max="77" width="12.33203125" style="4" customWidth="1"/>
    <col min="78" max="79" width="13.21875" style="4" customWidth="1"/>
    <col min="80" max="80" width="12.33203125" style="4" customWidth="1"/>
    <col min="81" max="88" width="13.21875" style="4" customWidth="1"/>
    <col min="89" max="89" width="12.21875" style="4" customWidth="1"/>
    <col min="90" max="91" width="13.21875" style="4" customWidth="1"/>
    <col min="92" max="92" width="12.6640625" style="4" customWidth="1"/>
    <col min="93" max="103" width="13.21875" style="4" customWidth="1"/>
    <col min="104" max="104" width="12.33203125" style="4" customWidth="1"/>
    <col min="105" max="106" width="13.21875" style="4" customWidth="1"/>
    <col min="107" max="107" width="12.33203125" style="4" customWidth="1"/>
    <col min="108" max="109" width="13.21875" style="4" customWidth="1"/>
    <col min="110" max="110" width="12.33203125" style="4" customWidth="1"/>
    <col min="111" max="112" width="13.21875" style="4" customWidth="1"/>
    <col min="113" max="113" width="13" style="4" customWidth="1"/>
    <col min="114" max="115" width="13.21875" style="4" customWidth="1"/>
    <col min="116" max="116" width="12.33203125" style="4" customWidth="1"/>
    <col min="117" max="121" width="13.21875" style="4" customWidth="1"/>
    <col min="122" max="16384" width="9" style="4"/>
  </cols>
  <sheetData>
    <row r="1" spans="1:121" ht="15" customHeight="1">
      <c r="B1" s="4" t="s">
        <v>72</v>
      </c>
      <c r="E1" s="155"/>
      <c r="F1" s="155"/>
      <c r="G1" s="155"/>
      <c r="H1" s="155"/>
      <c r="I1" s="155"/>
      <c r="J1" s="155"/>
      <c r="K1" s="155"/>
      <c r="L1" s="155"/>
      <c r="M1" s="155"/>
    </row>
    <row r="2" spans="1:121" ht="38.25" customHeight="1" thickBot="1">
      <c r="B2" s="156" t="s">
        <v>30</v>
      </c>
      <c r="C2" s="156"/>
      <c r="D2" s="156"/>
      <c r="E2" s="156"/>
      <c r="F2" s="156"/>
      <c r="G2" s="156"/>
      <c r="H2" s="156"/>
      <c r="I2" s="156"/>
      <c r="J2" s="156"/>
      <c r="K2" s="156"/>
      <c r="L2" s="156"/>
      <c r="M2" s="156"/>
      <c r="N2" s="157"/>
      <c r="O2" s="157"/>
      <c r="P2" s="157"/>
      <c r="Q2" s="157"/>
      <c r="R2" s="157"/>
      <c r="S2" s="157"/>
      <c r="T2" s="157"/>
      <c r="U2" s="157"/>
      <c r="V2" s="157"/>
      <c r="W2" s="157"/>
      <c r="X2" s="157"/>
      <c r="Y2" s="157"/>
    </row>
    <row r="3" spans="1:121" ht="17.25" customHeight="1" thickBot="1">
      <c r="B3" s="52"/>
      <c r="C3" s="52"/>
      <c r="D3" s="52"/>
      <c r="E3" s="52"/>
      <c r="F3" s="52"/>
      <c r="G3" s="52"/>
      <c r="H3" s="52"/>
      <c r="I3" s="53" t="s">
        <v>74</v>
      </c>
      <c r="J3" s="45" t="s">
        <v>117</v>
      </c>
      <c r="K3" s="52"/>
      <c r="L3" s="52"/>
      <c r="M3" s="52"/>
      <c r="O3" s="57" t="s">
        <v>74</v>
      </c>
      <c r="P3" s="56" t="s">
        <v>117</v>
      </c>
      <c r="R3" s="57" t="s">
        <v>74</v>
      </c>
      <c r="S3" s="56" t="s">
        <v>117</v>
      </c>
      <c r="U3" s="57" t="s">
        <v>74</v>
      </c>
      <c r="V3" s="56" t="s">
        <v>117</v>
      </c>
      <c r="X3" s="57" t="s">
        <v>74</v>
      </c>
      <c r="Y3" s="56" t="s">
        <v>117</v>
      </c>
      <c r="AA3" s="57" t="s">
        <v>74</v>
      </c>
      <c r="AB3" s="56" t="s">
        <v>117</v>
      </c>
      <c r="AD3" s="57" t="s">
        <v>74</v>
      </c>
      <c r="AE3" s="56" t="s">
        <v>117</v>
      </c>
      <c r="AG3" s="57" t="s">
        <v>74</v>
      </c>
      <c r="AH3" s="56" t="s">
        <v>117</v>
      </c>
      <c r="AJ3" s="57" t="s">
        <v>74</v>
      </c>
      <c r="AK3" s="56" t="s">
        <v>117</v>
      </c>
      <c r="AM3" s="57" t="s">
        <v>74</v>
      </c>
      <c r="AN3" s="56" t="s">
        <v>117</v>
      </c>
      <c r="AP3" s="57" t="s">
        <v>74</v>
      </c>
      <c r="AQ3" s="56" t="s">
        <v>117</v>
      </c>
      <c r="AS3" s="57" t="s">
        <v>74</v>
      </c>
      <c r="AT3" s="56" t="s">
        <v>117</v>
      </c>
      <c r="AV3" s="57" t="s">
        <v>74</v>
      </c>
      <c r="AW3" s="56" t="s">
        <v>117</v>
      </c>
      <c r="AY3" s="57" t="s">
        <v>74</v>
      </c>
      <c r="AZ3" s="56" t="s">
        <v>117</v>
      </c>
      <c r="BB3" s="57" t="s">
        <v>74</v>
      </c>
      <c r="BC3" s="56" t="s">
        <v>117</v>
      </c>
      <c r="BE3" s="57" t="s">
        <v>74</v>
      </c>
      <c r="BF3" s="56" t="s">
        <v>117</v>
      </c>
      <c r="BH3" s="57" t="s">
        <v>74</v>
      </c>
      <c r="BI3" s="56" t="s">
        <v>117</v>
      </c>
      <c r="BK3" s="57" t="s">
        <v>74</v>
      </c>
      <c r="BL3" s="56" t="s">
        <v>117</v>
      </c>
      <c r="BN3" s="57" t="s">
        <v>74</v>
      </c>
      <c r="BO3" s="56" t="s">
        <v>117</v>
      </c>
      <c r="BQ3" s="57" t="s">
        <v>74</v>
      </c>
      <c r="BR3" s="56" t="s">
        <v>117</v>
      </c>
      <c r="BT3" s="57" t="s">
        <v>74</v>
      </c>
      <c r="BU3" s="56" t="s">
        <v>117</v>
      </c>
      <c r="BW3" s="57" t="s">
        <v>74</v>
      </c>
      <c r="BX3" s="56" t="s">
        <v>117</v>
      </c>
      <c r="BZ3" s="57" t="s">
        <v>74</v>
      </c>
      <c r="CA3" s="56" t="s">
        <v>117</v>
      </c>
      <c r="CC3" s="57" t="s">
        <v>74</v>
      </c>
      <c r="CD3" s="56" t="s">
        <v>117</v>
      </c>
      <c r="CF3" s="57" t="s">
        <v>74</v>
      </c>
      <c r="CG3" s="56" t="s">
        <v>117</v>
      </c>
      <c r="CI3" s="57" t="s">
        <v>74</v>
      </c>
      <c r="CJ3" s="56" t="s">
        <v>117</v>
      </c>
      <c r="CL3" s="57" t="s">
        <v>74</v>
      </c>
      <c r="CM3" s="56" t="s">
        <v>117</v>
      </c>
      <c r="CO3" s="57" t="s">
        <v>74</v>
      </c>
      <c r="CP3" s="56" t="s">
        <v>117</v>
      </c>
      <c r="CR3" s="57" t="s">
        <v>74</v>
      </c>
      <c r="CS3" s="56" t="s">
        <v>117</v>
      </c>
      <c r="CU3" s="57" t="s">
        <v>74</v>
      </c>
      <c r="CV3" s="56" t="s">
        <v>117</v>
      </c>
      <c r="CX3" s="57" t="s">
        <v>74</v>
      </c>
      <c r="CY3" s="56" t="s">
        <v>117</v>
      </c>
      <c r="DA3" s="57" t="s">
        <v>74</v>
      </c>
      <c r="DB3" s="56" t="s">
        <v>117</v>
      </c>
      <c r="DD3" s="57" t="s">
        <v>74</v>
      </c>
      <c r="DE3" s="56" t="s">
        <v>117</v>
      </c>
      <c r="DG3" s="57" t="s">
        <v>74</v>
      </c>
      <c r="DH3" s="56" t="s">
        <v>117</v>
      </c>
      <c r="DJ3" s="57" t="s">
        <v>74</v>
      </c>
      <c r="DK3" s="56" t="s">
        <v>117</v>
      </c>
      <c r="DM3" s="57" t="s">
        <v>74</v>
      </c>
      <c r="DN3" s="56" t="s">
        <v>117</v>
      </c>
      <c r="DP3" s="57" t="s">
        <v>74</v>
      </c>
      <c r="DQ3" s="56" t="s">
        <v>117</v>
      </c>
    </row>
    <row r="4" spans="1:121" ht="17.25" customHeight="1" thickBot="1">
      <c r="B4" s="46" t="s">
        <v>20</v>
      </c>
      <c r="C4" s="47"/>
      <c r="D4" s="44" t="s">
        <v>125</v>
      </c>
      <c r="E4" s="48" t="s">
        <v>73</v>
      </c>
      <c r="F4" s="49" t="s">
        <v>75</v>
      </c>
      <c r="I4" s="50" t="s">
        <v>75</v>
      </c>
      <c r="J4" s="51">
        <v>1234567890</v>
      </c>
      <c r="M4" s="43" t="s">
        <v>25</v>
      </c>
      <c r="O4" s="50" t="s">
        <v>118</v>
      </c>
      <c r="P4" s="51" t="s">
        <v>119</v>
      </c>
      <c r="R4" s="50" t="s">
        <v>76</v>
      </c>
      <c r="S4" s="51" t="s">
        <v>77</v>
      </c>
      <c r="U4" s="50" t="s">
        <v>76</v>
      </c>
      <c r="V4" s="51" t="s">
        <v>77</v>
      </c>
      <c r="X4" s="50" t="s">
        <v>76</v>
      </c>
      <c r="Y4" s="51" t="s">
        <v>77</v>
      </c>
      <c r="AA4" s="50" t="s">
        <v>76</v>
      </c>
      <c r="AB4" s="51" t="s">
        <v>77</v>
      </c>
      <c r="AD4" s="50" t="s">
        <v>76</v>
      </c>
      <c r="AE4" s="51" t="s">
        <v>77</v>
      </c>
      <c r="AG4" s="50" t="s">
        <v>76</v>
      </c>
      <c r="AH4" s="51" t="s">
        <v>77</v>
      </c>
      <c r="AJ4" s="50" t="s">
        <v>76</v>
      </c>
      <c r="AK4" s="51" t="s">
        <v>77</v>
      </c>
      <c r="AM4" s="50" t="s">
        <v>76</v>
      </c>
      <c r="AN4" s="51" t="s">
        <v>77</v>
      </c>
      <c r="AP4" s="50" t="s">
        <v>76</v>
      </c>
      <c r="AQ4" s="51" t="s">
        <v>77</v>
      </c>
      <c r="AS4" s="50" t="s">
        <v>76</v>
      </c>
      <c r="AT4" s="51" t="s">
        <v>77</v>
      </c>
      <c r="AV4" s="50" t="s">
        <v>76</v>
      </c>
      <c r="AW4" s="51" t="s">
        <v>77</v>
      </c>
      <c r="AY4" s="50" t="s">
        <v>76</v>
      </c>
      <c r="AZ4" s="51" t="s">
        <v>77</v>
      </c>
      <c r="BB4" s="50" t="s">
        <v>76</v>
      </c>
      <c r="BC4" s="51" t="s">
        <v>77</v>
      </c>
      <c r="BE4" s="50" t="s">
        <v>76</v>
      </c>
      <c r="BF4" s="51" t="s">
        <v>77</v>
      </c>
      <c r="BH4" s="50" t="s">
        <v>76</v>
      </c>
      <c r="BI4" s="51" t="s">
        <v>77</v>
      </c>
      <c r="BK4" s="50" t="s">
        <v>76</v>
      </c>
      <c r="BL4" s="51" t="s">
        <v>77</v>
      </c>
      <c r="BN4" s="50" t="s">
        <v>76</v>
      </c>
      <c r="BO4" s="51" t="s">
        <v>77</v>
      </c>
      <c r="BQ4" s="50" t="s">
        <v>76</v>
      </c>
      <c r="BR4" s="51" t="s">
        <v>77</v>
      </c>
      <c r="BT4" s="50" t="s">
        <v>76</v>
      </c>
      <c r="BU4" s="51" t="s">
        <v>77</v>
      </c>
      <c r="BW4" s="50" t="s">
        <v>76</v>
      </c>
      <c r="BX4" s="51" t="s">
        <v>77</v>
      </c>
      <c r="BZ4" s="50" t="s">
        <v>76</v>
      </c>
      <c r="CA4" s="51" t="s">
        <v>77</v>
      </c>
      <c r="CC4" s="50" t="s">
        <v>76</v>
      </c>
      <c r="CD4" s="51" t="s">
        <v>77</v>
      </c>
      <c r="CF4" s="50" t="s">
        <v>76</v>
      </c>
      <c r="CG4" s="51" t="s">
        <v>77</v>
      </c>
      <c r="CI4" s="50" t="s">
        <v>76</v>
      </c>
      <c r="CJ4" s="51" t="s">
        <v>77</v>
      </c>
      <c r="CL4" s="50" t="s">
        <v>76</v>
      </c>
      <c r="CM4" s="51" t="s">
        <v>77</v>
      </c>
      <c r="CO4" s="50" t="s">
        <v>76</v>
      </c>
      <c r="CP4" s="51" t="s">
        <v>77</v>
      </c>
      <c r="CR4" s="50" t="s">
        <v>76</v>
      </c>
      <c r="CS4" s="51" t="s">
        <v>77</v>
      </c>
      <c r="CU4" s="50" t="s">
        <v>76</v>
      </c>
      <c r="CV4" s="51" t="s">
        <v>77</v>
      </c>
      <c r="CX4" s="50" t="s">
        <v>76</v>
      </c>
      <c r="CY4" s="51" t="s">
        <v>77</v>
      </c>
      <c r="DA4" s="50" t="s">
        <v>76</v>
      </c>
      <c r="DB4" s="51" t="s">
        <v>77</v>
      </c>
      <c r="DD4" s="50" t="s">
        <v>76</v>
      </c>
      <c r="DE4" s="51" t="s">
        <v>77</v>
      </c>
      <c r="DG4" s="50" t="s">
        <v>76</v>
      </c>
      <c r="DH4" s="51" t="s">
        <v>77</v>
      </c>
      <c r="DJ4" s="50" t="s">
        <v>76</v>
      </c>
      <c r="DK4" s="51" t="s">
        <v>77</v>
      </c>
      <c r="DM4" s="50" t="s">
        <v>76</v>
      </c>
      <c r="DN4" s="51" t="s">
        <v>77</v>
      </c>
      <c r="DP4" s="50" t="s">
        <v>76</v>
      </c>
      <c r="DQ4" s="51" t="s">
        <v>77</v>
      </c>
    </row>
    <row r="5" spans="1:121" ht="24" customHeight="1">
      <c r="A5" s="40"/>
      <c r="B5" s="145" t="s">
        <v>0</v>
      </c>
      <c r="C5" s="146"/>
      <c r="D5" s="147"/>
      <c r="E5" s="148" t="s">
        <v>2</v>
      </c>
      <c r="F5" s="149"/>
      <c r="G5" s="150"/>
      <c r="H5" s="139" t="s">
        <v>28</v>
      </c>
      <c r="I5" s="140"/>
      <c r="J5" s="141"/>
      <c r="K5" s="154" t="s">
        <v>21</v>
      </c>
      <c r="L5" s="149"/>
      <c r="M5" s="150"/>
      <c r="N5" s="139" t="s">
        <v>19</v>
      </c>
      <c r="O5" s="140"/>
      <c r="P5" s="141"/>
      <c r="Q5" s="142" t="s">
        <v>22</v>
      </c>
      <c r="R5" s="143"/>
      <c r="S5" s="144"/>
      <c r="T5" s="142" t="s">
        <v>23</v>
      </c>
      <c r="U5" s="143"/>
      <c r="V5" s="144"/>
      <c r="W5" s="142" t="s">
        <v>24</v>
      </c>
      <c r="X5" s="143"/>
      <c r="Y5" s="144"/>
      <c r="Z5" s="139" t="s">
        <v>31</v>
      </c>
      <c r="AA5" s="140"/>
      <c r="AB5" s="141"/>
      <c r="AC5" s="142" t="s">
        <v>32</v>
      </c>
      <c r="AD5" s="143"/>
      <c r="AE5" s="144"/>
      <c r="AF5" s="139" t="s">
        <v>33</v>
      </c>
      <c r="AG5" s="140"/>
      <c r="AH5" s="141"/>
      <c r="AI5" s="142" t="s">
        <v>34</v>
      </c>
      <c r="AJ5" s="143"/>
      <c r="AK5" s="144"/>
      <c r="AL5" s="139" t="s">
        <v>35</v>
      </c>
      <c r="AM5" s="140"/>
      <c r="AN5" s="141"/>
      <c r="AO5" s="142" t="s">
        <v>36</v>
      </c>
      <c r="AP5" s="143"/>
      <c r="AQ5" s="144"/>
      <c r="AR5" s="139" t="s">
        <v>37</v>
      </c>
      <c r="AS5" s="140"/>
      <c r="AT5" s="141"/>
      <c r="AU5" s="142" t="s">
        <v>38</v>
      </c>
      <c r="AV5" s="143"/>
      <c r="AW5" s="144"/>
      <c r="AX5" s="139" t="s">
        <v>39</v>
      </c>
      <c r="AY5" s="140"/>
      <c r="AZ5" s="141"/>
      <c r="BA5" s="142" t="s">
        <v>40</v>
      </c>
      <c r="BB5" s="143"/>
      <c r="BC5" s="144"/>
      <c r="BD5" s="139" t="s">
        <v>41</v>
      </c>
      <c r="BE5" s="140"/>
      <c r="BF5" s="141"/>
      <c r="BG5" s="142" t="s">
        <v>42</v>
      </c>
      <c r="BH5" s="143"/>
      <c r="BI5" s="144"/>
      <c r="BJ5" s="139" t="s">
        <v>43</v>
      </c>
      <c r="BK5" s="140"/>
      <c r="BL5" s="141"/>
      <c r="BM5" s="142" t="s">
        <v>44</v>
      </c>
      <c r="BN5" s="143"/>
      <c r="BO5" s="144"/>
      <c r="BP5" s="139" t="s">
        <v>45</v>
      </c>
      <c r="BQ5" s="140"/>
      <c r="BR5" s="141"/>
      <c r="BS5" s="139" t="s">
        <v>46</v>
      </c>
      <c r="BT5" s="140"/>
      <c r="BU5" s="141"/>
      <c r="BV5" s="139" t="s">
        <v>51</v>
      </c>
      <c r="BW5" s="140"/>
      <c r="BX5" s="141"/>
      <c r="BY5" s="139" t="s">
        <v>52</v>
      </c>
      <c r="BZ5" s="140"/>
      <c r="CA5" s="141"/>
      <c r="CB5" s="139" t="s">
        <v>53</v>
      </c>
      <c r="CC5" s="140"/>
      <c r="CD5" s="141"/>
      <c r="CE5" s="139" t="s">
        <v>54</v>
      </c>
      <c r="CF5" s="140"/>
      <c r="CG5" s="141"/>
      <c r="CH5" s="139" t="s">
        <v>55</v>
      </c>
      <c r="CI5" s="140"/>
      <c r="CJ5" s="141"/>
      <c r="CK5" s="139" t="s">
        <v>56</v>
      </c>
      <c r="CL5" s="140"/>
      <c r="CM5" s="141"/>
      <c r="CN5" s="139" t="s">
        <v>57</v>
      </c>
      <c r="CO5" s="140"/>
      <c r="CP5" s="141"/>
      <c r="CQ5" s="139" t="s">
        <v>58</v>
      </c>
      <c r="CR5" s="140"/>
      <c r="CS5" s="141"/>
      <c r="CT5" s="139" t="s">
        <v>59</v>
      </c>
      <c r="CU5" s="140"/>
      <c r="CV5" s="141"/>
      <c r="CW5" s="139" t="s">
        <v>60</v>
      </c>
      <c r="CX5" s="140"/>
      <c r="CY5" s="141"/>
      <c r="CZ5" s="139" t="s">
        <v>61</v>
      </c>
      <c r="DA5" s="140"/>
      <c r="DB5" s="141"/>
      <c r="DC5" s="139" t="s">
        <v>62</v>
      </c>
      <c r="DD5" s="140"/>
      <c r="DE5" s="141"/>
      <c r="DF5" s="139" t="s">
        <v>63</v>
      </c>
      <c r="DG5" s="140"/>
      <c r="DH5" s="141"/>
      <c r="DI5" s="139" t="s">
        <v>64</v>
      </c>
      <c r="DJ5" s="140"/>
      <c r="DK5" s="141"/>
      <c r="DL5" s="139" t="s">
        <v>65</v>
      </c>
      <c r="DM5" s="140"/>
      <c r="DN5" s="141"/>
      <c r="DO5" s="139" t="s">
        <v>66</v>
      </c>
      <c r="DP5" s="140"/>
      <c r="DQ5" s="141"/>
    </row>
    <row r="6" spans="1:121" ht="24" customHeight="1" thickBot="1">
      <c r="A6" s="40"/>
      <c r="B6" s="106" t="s">
        <v>1</v>
      </c>
      <c r="C6" s="107"/>
      <c r="D6" s="108"/>
      <c r="E6" s="151"/>
      <c r="F6" s="152"/>
      <c r="G6" s="153"/>
      <c r="H6" s="130" t="s">
        <v>78</v>
      </c>
      <c r="I6" s="176"/>
      <c r="J6" s="177"/>
      <c r="K6" s="151"/>
      <c r="L6" s="152"/>
      <c r="M6" s="153"/>
      <c r="N6" s="130" t="s">
        <v>79</v>
      </c>
      <c r="O6" s="176"/>
      <c r="P6" s="177"/>
      <c r="Q6" s="166"/>
      <c r="R6" s="131"/>
      <c r="S6" s="132"/>
      <c r="T6" s="166"/>
      <c r="U6" s="131"/>
      <c r="V6" s="132"/>
      <c r="W6" s="166"/>
      <c r="X6" s="131"/>
      <c r="Y6" s="132"/>
      <c r="Z6" s="166"/>
      <c r="AA6" s="131"/>
      <c r="AB6" s="132"/>
      <c r="AC6" s="166"/>
      <c r="AD6" s="131"/>
      <c r="AE6" s="132"/>
      <c r="AF6" s="166"/>
      <c r="AG6" s="131"/>
      <c r="AH6" s="132"/>
      <c r="AI6" s="166"/>
      <c r="AJ6" s="131"/>
      <c r="AK6" s="132"/>
      <c r="AL6" s="166"/>
      <c r="AM6" s="131"/>
      <c r="AN6" s="132"/>
      <c r="AO6" s="166"/>
      <c r="AP6" s="131"/>
      <c r="AQ6" s="132"/>
      <c r="AR6" s="166"/>
      <c r="AS6" s="131"/>
      <c r="AT6" s="132"/>
      <c r="AU6" s="166"/>
      <c r="AV6" s="131"/>
      <c r="AW6" s="132"/>
      <c r="AX6" s="166"/>
      <c r="AY6" s="131"/>
      <c r="AZ6" s="132"/>
      <c r="BA6" s="166"/>
      <c r="BB6" s="131"/>
      <c r="BC6" s="132"/>
      <c r="BD6" s="166"/>
      <c r="BE6" s="131"/>
      <c r="BF6" s="132"/>
      <c r="BG6" s="166"/>
      <c r="BH6" s="131"/>
      <c r="BI6" s="132"/>
      <c r="BJ6" s="166"/>
      <c r="BK6" s="131"/>
      <c r="BL6" s="132"/>
      <c r="BM6" s="166"/>
      <c r="BN6" s="131"/>
      <c r="BO6" s="132"/>
      <c r="BP6" s="166"/>
      <c r="BQ6" s="131"/>
      <c r="BR6" s="132"/>
      <c r="BS6" s="166"/>
      <c r="BT6" s="131"/>
      <c r="BU6" s="132"/>
      <c r="BV6" s="166"/>
      <c r="BW6" s="131"/>
      <c r="BX6" s="132"/>
      <c r="BY6" s="166"/>
      <c r="BZ6" s="131"/>
      <c r="CA6" s="132"/>
      <c r="CB6" s="166"/>
      <c r="CC6" s="131"/>
      <c r="CD6" s="132"/>
      <c r="CE6" s="166"/>
      <c r="CF6" s="131"/>
      <c r="CG6" s="132"/>
      <c r="CH6" s="166"/>
      <c r="CI6" s="131"/>
      <c r="CJ6" s="132"/>
      <c r="CK6" s="166"/>
      <c r="CL6" s="131"/>
      <c r="CM6" s="132"/>
      <c r="CN6" s="166"/>
      <c r="CO6" s="131"/>
      <c r="CP6" s="132"/>
      <c r="CQ6" s="166"/>
      <c r="CR6" s="131"/>
      <c r="CS6" s="132"/>
      <c r="CT6" s="166"/>
      <c r="CU6" s="131"/>
      <c r="CV6" s="132"/>
      <c r="CW6" s="166"/>
      <c r="CX6" s="131"/>
      <c r="CY6" s="132"/>
      <c r="CZ6" s="166"/>
      <c r="DA6" s="131"/>
      <c r="DB6" s="132"/>
      <c r="DC6" s="166"/>
      <c r="DD6" s="131"/>
      <c r="DE6" s="132"/>
      <c r="DF6" s="166"/>
      <c r="DG6" s="131"/>
      <c r="DH6" s="132"/>
      <c r="DI6" s="166"/>
      <c r="DJ6" s="131"/>
      <c r="DK6" s="132"/>
      <c r="DL6" s="166"/>
      <c r="DM6" s="131"/>
      <c r="DN6" s="132"/>
      <c r="DO6" s="166"/>
      <c r="DP6" s="131"/>
      <c r="DQ6" s="132"/>
    </row>
    <row r="7" spans="1:121" ht="24" customHeight="1">
      <c r="A7" s="40"/>
      <c r="B7" s="133"/>
      <c r="C7" s="134"/>
      <c r="D7" s="135"/>
      <c r="E7" s="5" t="s">
        <v>7</v>
      </c>
      <c r="F7" s="6" t="s">
        <v>8</v>
      </c>
      <c r="G7" s="7" t="s">
        <v>18</v>
      </c>
      <c r="H7" s="5" t="s">
        <v>7</v>
      </c>
      <c r="I7" s="6" t="s">
        <v>8</v>
      </c>
      <c r="J7" s="8" t="s">
        <v>17</v>
      </c>
      <c r="K7" s="5" t="s">
        <v>7</v>
      </c>
      <c r="L7" s="6" t="s">
        <v>8</v>
      </c>
      <c r="M7" s="8" t="s">
        <v>17</v>
      </c>
      <c r="N7" s="5" t="s">
        <v>7</v>
      </c>
      <c r="O7" s="6" t="s">
        <v>8</v>
      </c>
      <c r="P7" s="8" t="s">
        <v>17</v>
      </c>
      <c r="Q7" s="9" t="s">
        <v>7</v>
      </c>
      <c r="R7" s="10" t="s">
        <v>8</v>
      </c>
      <c r="S7" s="11" t="s">
        <v>17</v>
      </c>
      <c r="T7" s="9" t="s">
        <v>7</v>
      </c>
      <c r="U7" s="10" t="s">
        <v>8</v>
      </c>
      <c r="V7" s="11" t="s">
        <v>17</v>
      </c>
      <c r="W7" s="9" t="s">
        <v>7</v>
      </c>
      <c r="X7" s="10" t="s">
        <v>8</v>
      </c>
      <c r="Y7" s="11" t="s">
        <v>17</v>
      </c>
      <c r="Z7" s="5" t="s">
        <v>7</v>
      </c>
      <c r="AA7" s="6" t="s">
        <v>8</v>
      </c>
      <c r="AB7" s="8" t="s">
        <v>17</v>
      </c>
      <c r="AC7" s="9" t="s">
        <v>7</v>
      </c>
      <c r="AD7" s="10" t="s">
        <v>8</v>
      </c>
      <c r="AE7" s="11" t="s">
        <v>17</v>
      </c>
      <c r="AF7" s="9" t="s">
        <v>7</v>
      </c>
      <c r="AG7" s="10" t="s">
        <v>8</v>
      </c>
      <c r="AH7" s="11" t="s">
        <v>17</v>
      </c>
      <c r="AI7" s="9" t="s">
        <v>7</v>
      </c>
      <c r="AJ7" s="10" t="s">
        <v>8</v>
      </c>
      <c r="AK7" s="11" t="s">
        <v>17</v>
      </c>
      <c r="AL7" s="5" t="s">
        <v>7</v>
      </c>
      <c r="AM7" s="6" t="s">
        <v>8</v>
      </c>
      <c r="AN7" s="8" t="s">
        <v>17</v>
      </c>
      <c r="AO7" s="9" t="s">
        <v>7</v>
      </c>
      <c r="AP7" s="10" t="s">
        <v>8</v>
      </c>
      <c r="AQ7" s="11" t="s">
        <v>17</v>
      </c>
      <c r="AR7" s="9" t="s">
        <v>7</v>
      </c>
      <c r="AS7" s="10" t="s">
        <v>8</v>
      </c>
      <c r="AT7" s="11" t="s">
        <v>17</v>
      </c>
      <c r="AU7" s="9" t="s">
        <v>7</v>
      </c>
      <c r="AV7" s="10" t="s">
        <v>8</v>
      </c>
      <c r="AW7" s="11" t="s">
        <v>17</v>
      </c>
      <c r="AX7" s="5" t="s">
        <v>7</v>
      </c>
      <c r="AY7" s="6" t="s">
        <v>8</v>
      </c>
      <c r="AZ7" s="8" t="s">
        <v>17</v>
      </c>
      <c r="BA7" s="9" t="s">
        <v>7</v>
      </c>
      <c r="BB7" s="10" t="s">
        <v>8</v>
      </c>
      <c r="BC7" s="11" t="s">
        <v>17</v>
      </c>
      <c r="BD7" s="9" t="s">
        <v>7</v>
      </c>
      <c r="BE7" s="10" t="s">
        <v>8</v>
      </c>
      <c r="BF7" s="11" t="s">
        <v>17</v>
      </c>
      <c r="BG7" s="9" t="s">
        <v>7</v>
      </c>
      <c r="BH7" s="10" t="s">
        <v>8</v>
      </c>
      <c r="BI7" s="11" t="s">
        <v>17</v>
      </c>
      <c r="BJ7" s="5" t="s">
        <v>7</v>
      </c>
      <c r="BK7" s="6" t="s">
        <v>8</v>
      </c>
      <c r="BL7" s="8" t="s">
        <v>17</v>
      </c>
      <c r="BM7" s="9" t="s">
        <v>7</v>
      </c>
      <c r="BN7" s="10" t="s">
        <v>8</v>
      </c>
      <c r="BO7" s="11" t="s">
        <v>17</v>
      </c>
      <c r="BP7" s="9" t="s">
        <v>7</v>
      </c>
      <c r="BQ7" s="10" t="s">
        <v>8</v>
      </c>
      <c r="BR7" s="11" t="s">
        <v>17</v>
      </c>
      <c r="BS7" s="9" t="s">
        <v>7</v>
      </c>
      <c r="BT7" s="10" t="s">
        <v>8</v>
      </c>
      <c r="BU7" s="11" t="s">
        <v>17</v>
      </c>
      <c r="BV7" s="5" t="s">
        <v>7</v>
      </c>
      <c r="BW7" s="6" t="s">
        <v>8</v>
      </c>
      <c r="BX7" s="8" t="s">
        <v>17</v>
      </c>
      <c r="BY7" s="9" t="s">
        <v>7</v>
      </c>
      <c r="BZ7" s="10" t="s">
        <v>8</v>
      </c>
      <c r="CA7" s="11" t="s">
        <v>17</v>
      </c>
      <c r="CB7" s="9" t="s">
        <v>7</v>
      </c>
      <c r="CC7" s="10" t="s">
        <v>8</v>
      </c>
      <c r="CD7" s="11" t="s">
        <v>17</v>
      </c>
      <c r="CE7" s="9" t="s">
        <v>7</v>
      </c>
      <c r="CF7" s="10" t="s">
        <v>8</v>
      </c>
      <c r="CG7" s="11" t="s">
        <v>17</v>
      </c>
      <c r="CH7" s="5" t="s">
        <v>7</v>
      </c>
      <c r="CI7" s="6" t="s">
        <v>8</v>
      </c>
      <c r="CJ7" s="8" t="s">
        <v>17</v>
      </c>
      <c r="CK7" s="9" t="s">
        <v>7</v>
      </c>
      <c r="CL7" s="10" t="s">
        <v>8</v>
      </c>
      <c r="CM7" s="11" t="s">
        <v>17</v>
      </c>
      <c r="CN7" s="9" t="s">
        <v>7</v>
      </c>
      <c r="CO7" s="10" t="s">
        <v>8</v>
      </c>
      <c r="CP7" s="11" t="s">
        <v>17</v>
      </c>
      <c r="CQ7" s="9" t="s">
        <v>7</v>
      </c>
      <c r="CR7" s="10" t="s">
        <v>8</v>
      </c>
      <c r="CS7" s="11" t="s">
        <v>17</v>
      </c>
      <c r="CT7" s="5" t="s">
        <v>7</v>
      </c>
      <c r="CU7" s="6" t="s">
        <v>8</v>
      </c>
      <c r="CV7" s="8" t="s">
        <v>17</v>
      </c>
      <c r="CW7" s="9" t="s">
        <v>7</v>
      </c>
      <c r="CX7" s="10" t="s">
        <v>8</v>
      </c>
      <c r="CY7" s="11" t="s">
        <v>17</v>
      </c>
      <c r="CZ7" s="9" t="s">
        <v>7</v>
      </c>
      <c r="DA7" s="10" t="s">
        <v>8</v>
      </c>
      <c r="DB7" s="11" t="s">
        <v>17</v>
      </c>
      <c r="DC7" s="9" t="s">
        <v>7</v>
      </c>
      <c r="DD7" s="10" t="s">
        <v>8</v>
      </c>
      <c r="DE7" s="11" t="s">
        <v>17</v>
      </c>
      <c r="DF7" s="9" t="s">
        <v>7</v>
      </c>
      <c r="DG7" s="10" t="s">
        <v>8</v>
      </c>
      <c r="DH7" s="11" t="s">
        <v>17</v>
      </c>
      <c r="DI7" s="9" t="s">
        <v>7</v>
      </c>
      <c r="DJ7" s="10" t="s">
        <v>8</v>
      </c>
      <c r="DK7" s="11" t="s">
        <v>17</v>
      </c>
      <c r="DL7" s="9" t="s">
        <v>7</v>
      </c>
      <c r="DM7" s="10" t="s">
        <v>8</v>
      </c>
      <c r="DN7" s="11" t="s">
        <v>17</v>
      </c>
      <c r="DO7" s="9" t="s">
        <v>7</v>
      </c>
      <c r="DP7" s="10" t="s">
        <v>8</v>
      </c>
      <c r="DQ7" s="11" t="s">
        <v>17</v>
      </c>
    </row>
    <row r="8" spans="1:121" ht="24" customHeight="1">
      <c r="A8" s="40"/>
      <c r="B8" s="125" t="s">
        <v>47</v>
      </c>
      <c r="C8" s="126"/>
      <c r="D8" s="127"/>
      <c r="E8" s="25">
        <f>SUM(H8,K8)</f>
        <v>12878440</v>
      </c>
      <c r="F8" s="26">
        <f>SUM(I8,L8)</f>
        <v>12962822</v>
      </c>
      <c r="G8" s="27">
        <f t="shared" ref="G8:G14" si="0">SUM(J8,M8)</f>
        <v>-84382</v>
      </c>
      <c r="H8" s="25">
        <f>SUM(H13,H14)</f>
        <v>12462440</v>
      </c>
      <c r="I8" s="26">
        <f>SUM(I13,I14)</f>
        <v>12608822</v>
      </c>
      <c r="J8" s="28">
        <f t="shared" ref="J8:J13" si="1">H8-I8</f>
        <v>-146382</v>
      </c>
      <c r="K8" s="29">
        <f t="shared" ref="K8:M14" si="2">SUM(N8,Q8,T8,W8,Z8,AC8,AF8,AI8,AL8,AO8,AR8,AU8,AX8,BA8,BD8,BG8,BJ8,BM8,BP8,BS8,BV8,BY8,CB8,CE8,CH8,CK8,CN8,CQ8,CT8,CW8,CZ8,DC8)</f>
        <v>416000</v>
      </c>
      <c r="L8" s="26">
        <f t="shared" si="2"/>
        <v>354000</v>
      </c>
      <c r="M8" s="30">
        <f t="shared" si="2"/>
        <v>62000</v>
      </c>
      <c r="N8" s="25">
        <f>SUM(N13,N14)</f>
        <v>52000</v>
      </c>
      <c r="O8" s="26">
        <f>SUM(O13,O14)</f>
        <v>52000</v>
      </c>
      <c r="P8" s="28">
        <f t="shared" ref="P8:P12" si="3">N8-O8</f>
        <v>0</v>
      </c>
      <c r="Q8" s="25">
        <f>SUM(Q13,Q14)</f>
        <v>52000</v>
      </c>
      <c r="R8" s="26">
        <f>SUM(R13,R14)</f>
        <v>55000</v>
      </c>
      <c r="S8" s="28">
        <f t="shared" ref="S8:S14" si="4">Q8-R8</f>
        <v>-3000</v>
      </c>
      <c r="T8" s="25">
        <f>SUM(T13,T14)</f>
        <v>52000</v>
      </c>
      <c r="U8" s="26">
        <f>SUM(U13,U14)</f>
        <v>45500</v>
      </c>
      <c r="V8" s="28">
        <f t="shared" ref="V8:V14" si="5">T8-U8</f>
        <v>6500</v>
      </c>
      <c r="W8" s="25">
        <f>SUM(W13,W14)</f>
        <v>52000</v>
      </c>
      <c r="X8" s="26">
        <f>SUM(X13,X14)</f>
        <v>0</v>
      </c>
      <c r="Y8" s="28">
        <f t="shared" ref="Y8:Y14" si="6">W8-X8</f>
        <v>52000</v>
      </c>
      <c r="Z8" s="25">
        <f>SUM(Z13,Z14)</f>
        <v>52000</v>
      </c>
      <c r="AA8" s="26">
        <f>SUM(AA13,AA14)</f>
        <v>46500</v>
      </c>
      <c r="AB8" s="28">
        <f t="shared" ref="AB8:AB12" si="7">Z8-AA8</f>
        <v>5500</v>
      </c>
      <c r="AC8" s="25">
        <f>SUM(AC13,AC14)</f>
        <v>52000</v>
      </c>
      <c r="AD8" s="26">
        <f>SUM(AD13,AD14)</f>
        <v>50700</v>
      </c>
      <c r="AE8" s="28">
        <f t="shared" ref="AE8:AE14" si="8">AC8-AD8</f>
        <v>1300</v>
      </c>
      <c r="AF8" s="12">
        <f>SUM(AF13,AF14)</f>
        <v>52000</v>
      </c>
      <c r="AG8" s="13">
        <f>SUM(AG13,AG14)</f>
        <v>51000</v>
      </c>
      <c r="AH8" s="15">
        <f t="shared" ref="AH8:AH14" si="9">AF8-AG8</f>
        <v>1000</v>
      </c>
      <c r="AI8" s="12">
        <f>SUM(AI13,AI14)</f>
        <v>52000</v>
      </c>
      <c r="AJ8" s="13">
        <f>SUM(AJ13,AJ14)</f>
        <v>53300</v>
      </c>
      <c r="AK8" s="15">
        <f t="shared" ref="AK8:AK14" si="10">AI8-AJ8</f>
        <v>-1300</v>
      </c>
      <c r="AL8" s="12">
        <f>SUM(AL13,AL14)</f>
        <v>0</v>
      </c>
      <c r="AM8" s="13">
        <f>SUM(AM13,AM14)</f>
        <v>0</v>
      </c>
      <c r="AN8" s="15">
        <f>AL8-AM8</f>
        <v>0</v>
      </c>
      <c r="AO8" s="12">
        <f>SUM(AO13,AO14)</f>
        <v>0</v>
      </c>
      <c r="AP8" s="13">
        <f>SUM(AP13,AP14)</f>
        <v>0</v>
      </c>
      <c r="AQ8" s="15">
        <f t="shared" ref="AQ8:AQ14" si="11">AO8-AP8</f>
        <v>0</v>
      </c>
      <c r="AR8" s="12">
        <f>SUM(AR13,AR14)</f>
        <v>0</v>
      </c>
      <c r="AS8" s="13">
        <f>SUM(AS13,AS14)</f>
        <v>0</v>
      </c>
      <c r="AT8" s="15">
        <f t="shared" ref="AT8:AT14" si="12">AR8-AS8</f>
        <v>0</v>
      </c>
      <c r="AU8" s="12">
        <f>SUM(AU13,AU14)</f>
        <v>0</v>
      </c>
      <c r="AV8" s="13">
        <f>SUM(AV13,AV14)</f>
        <v>0</v>
      </c>
      <c r="AW8" s="15">
        <f t="shared" ref="AW8:AW14" si="13">AU8-AV8</f>
        <v>0</v>
      </c>
      <c r="AX8" s="12">
        <f>SUM(AX13,AX14)</f>
        <v>0</v>
      </c>
      <c r="AY8" s="13">
        <f>SUM(AY13,AY14)</f>
        <v>0</v>
      </c>
      <c r="AZ8" s="15">
        <f t="shared" ref="AZ8:AZ12" si="14">AX8-AY8</f>
        <v>0</v>
      </c>
      <c r="BA8" s="12">
        <f>SUM(BA13,BA14)</f>
        <v>0</v>
      </c>
      <c r="BB8" s="13">
        <f>SUM(BB13,BB14)</f>
        <v>0</v>
      </c>
      <c r="BC8" s="15">
        <f t="shared" ref="BC8:BC14" si="15">BA8-BB8</f>
        <v>0</v>
      </c>
      <c r="BD8" s="12">
        <f>SUM(BD13,BD14)</f>
        <v>0</v>
      </c>
      <c r="BE8" s="13">
        <f>SUM(BE13,BE14)</f>
        <v>0</v>
      </c>
      <c r="BF8" s="15">
        <f t="shared" ref="BF8:BF14" si="16">BD8-BE8</f>
        <v>0</v>
      </c>
      <c r="BG8" s="12">
        <f>SUM(BG13,BG14)</f>
        <v>0</v>
      </c>
      <c r="BH8" s="13">
        <f>SUM(BH13,BH14)</f>
        <v>0</v>
      </c>
      <c r="BI8" s="15">
        <f t="shared" ref="BI8:BI14" si="17">BG8-BH8</f>
        <v>0</v>
      </c>
      <c r="BJ8" s="12">
        <f>SUM(BJ13,BJ14)</f>
        <v>0</v>
      </c>
      <c r="BK8" s="13">
        <f>SUM(BK13,BK14)</f>
        <v>0</v>
      </c>
      <c r="BL8" s="15">
        <f t="shared" ref="BL8:BL12" si="18">BJ8-BK8</f>
        <v>0</v>
      </c>
      <c r="BM8" s="12">
        <f>SUM(BM13,BM14)</f>
        <v>0</v>
      </c>
      <c r="BN8" s="13">
        <f>SUM(BN13,BN14)</f>
        <v>0</v>
      </c>
      <c r="BO8" s="15">
        <f t="shared" ref="BO8:BO14" si="19">BM8-BN8</f>
        <v>0</v>
      </c>
      <c r="BP8" s="12">
        <f>SUM(BP13,BP14)</f>
        <v>0</v>
      </c>
      <c r="BQ8" s="13">
        <f>SUM(BQ13,BQ14)</f>
        <v>0</v>
      </c>
      <c r="BR8" s="15">
        <f t="shared" ref="BR8:BR14" si="20">BP8-BQ8</f>
        <v>0</v>
      </c>
      <c r="BS8" s="12">
        <f>SUM(BS13,BS14)</f>
        <v>0</v>
      </c>
      <c r="BT8" s="13">
        <f>SUM(BT13,BT14)</f>
        <v>0</v>
      </c>
      <c r="BU8" s="15">
        <f t="shared" ref="BU8:BU14" si="21">BS8-BT8</f>
        <v>0</v>
      </c>
      <c r="BV8" s="12">
        <f>SUM(BV13,BV14)</f>
        <v>0</v>
      </c>
      <c r="BW8" s="13">
        <f>SUM(BW13,BW14)</f>
        <v>0</v>
      </c>
      <c r="BX8" s="15">
        <f t="shared" ref="BX8:BX12" si="22">BV8-BW8</f>
        <v>0</v>
      </c>
      <c r="BY8" s="12">
        <f>SUM(BY13,BY14)</f>
        <v>0</v>
      </c>
      <c r="BZ8" s="13">
        <f>SUM(BZ13,BZ14)</f>
        <v>0</v>
      </c>
      <c r="CA8" s="15">
        <f t="shared" ref="CA8:CA14" si="23">BY8-BZ8</f>
        <v>0</v>
      </c>
      <c r="CB8" s="12">
        <f>SUM(CB13,CB14)</f>
        <v>0</v>
      </c>
      <c r="CC8" s="13">
        <f>SUM(CC13,CC14)</f>
        <v>0</v>
      </c>
      <c r="CD8" s="15">
        <f t="shared" ref="CD8:CD14" si="24">CB8-CC8</f>
        <v>0</v>
      </c>
      <c r="CE8" s="12">
        <f>SUM(CE13,CE14)</f>
        <v>0</v>
      </c>
      <c r="CF8" s="13">
        <f>SUM(CF13,CF14)</f>
        <v>0</v>
      </c>
      <c r="CG8" s="15">
        <f t="shared" ref="CG8:CG14" si="25">CE8-CF8</f>
        <v>0</v>
      </c>
      <c r="CH8" s="12">
        <f>SUM(CH13,CH14)</f>
        <v>0</v>
      </c>
      <c r="CI8" s="13">
        <f>SUM(CI13,CI14)</f>
        <v>0</v>
      </c>
      <c r="CJ8" s="15">
        <f t="shared" ref="CJ8:CJ12" si="26">CH8-CI8</f>
        <v>0</v>
      </c>
      <c r="CK8" s="12">
        <f>SUM(CK13,CK14)</f>
        <v>0</v>
      </c>
      <c r="CL8" s="13">
        <f>SUM(CL13,CL14)</f>
        <v>0</v>
      </c>
      <c r="CM8" s="15">
        <f t="shared" ref="CM8:CM14" si="27">CK8-CL8</f>
        <v>0</v>
      </c>
      <c r="CN8" s="12">
        <f>SUM(CN13,CN14)</f>
        <v>0</v>
      </c>
      <c r="CO8" s="13">
        <f>SUM(CO13,CO14)</f>
        <v>0</v>
      </c>
      <c r="CP8" s="15">
        <f t="shared" ref="CP8:CP14" si="28">CN8-CO8</f>
        <v>0</v>
      </c>
      <c r="CQ8" s="12">
        <f>SUM(CQ13,CQ14)</f>
        <v>0</v>
      </c>
      <c r="CR8" s="13">
        <f>SUM(CR13,CR14)</f>
        <v>0</v>
      </c>
      <c r="CS8" s="15">
        <f t="shared" ref="CS8:CS14" si="29">CQ8-CR8</f>
        <v>0</v>
      </c>
      <c r="CT8" s="12">
        <f>SUM(CT13,CT14)</f>
        <v>0</v>
      </c>
      <c r="CU8" s="13">
        <f>SUM(CU13,CU14)</f>
        <v>0</v>
      </c>
      <c r="CV8" s="15">
        <f t="shared" ref="CV8:CV12" si="30">CT8-CU8</f>
        <v>0</v>
      </c>
      <c r="CW8" s="12">
        <f>SUM(CW13,CW14)</f>
        <v>0</v>
      </c>
      <c r="CX8" s="13">
        <f>SUM(CX13,CX14)</f>
        <v>0</v>
      </c>
      <c r="CY8" s="15">
        <f t="shared" ref="CY8:CY14" si="31">CW8-CX8</f>
        <v>0</v>
      </c>
      <c r="CZ8" s="12">
        <f>SUM(CZ13,CZ14)</f>
        <v>0</v>
      </c>
      <c r="DA8" s="13">
        <f>SUM(DA13,DA14)</f>
        <v>0</v>
      </c>
      <c r="DB8" s="15">
        <f t="shared" ref="DB8:DB14" si="32">CZ8-DA8</f>
        <v>0</v>
      </c>
      <c r="DC8" s="12">
        <f>SUM(DC13,DC14)</f>
        <v>0</v>
      </c>
      <c r="DD8" s="13">
        <f>SUM(DD13,DD14)</f>
        <v>0</v>
      </c>
      <c r="DE8" s="15">
        <f t="shared" ref="DE8:DE14" si="33">DC8-DD8</f>
        <v>0</v>
      </c>
      <c r="DF8" s="12">
        <f>SUM(DF13,DF14)</f>
        <v>0</v>
      </c>
      <c r="DG8" s="13">
        <f>SUM(DG13,DG14)</f>
        <v>0</v>
      </c>
      <c r="DH8" s="15">
        <f t="shared" ref="DH8:DH14" si="34">DF8-DG8</f>
        <v>0</v>
      </c>
      <c r="DI8" s="12">
        <f>SUM(DI13,DI14)</f>
        <v>0</v>
      </c>
      <c r="DJ8" s="13">
        <f>SUM(DJ13,DJ14)</f>
        <v>0</v>
      </c>
      <c r="DK8" s="15">
        <f t="shared" ref="DK8:DK14" si="35">DI8-DJ8</f>
        <v>0</v>
      </c>
      <c r="DL8" s="12">
        <f>SUM(DL13,DL14)</f>
        <v>0</v>
      </c>
      <c r="DM8" s="13">
        <f>SUM(DM13,DM14)</f>
        <v>0</v>
      </c>
      <c r="DN8" s="15">
        <f t="shared" ref="DN8:DN14" si="36">DL8-DM8</f>
        <v>0</v>
      </c>
      <c r="DO8" s="12">
        <f>SUM(DO13,DO14)</f>
        <v>0</v>
      </c>
      <c r="DP8" s="13">
        <f>SUM(DP13,DP14)</f>
        <v>0</v>
      </c>
      <c r="DQ8" s="15">
        <f t="shared" ref="DQ8:DQ14" si="37">DO8-DP8</f>
        <v>0</v>
      </c>
    </row>
    <row r="9" spans="1:121" ht="24" customHeight="1">
      <c r="A9" s="40"/>
      <c r="B9" s="136" t="s">
        <v>48</v>
      </c>
      <c r="C9" s="137" t="s">
        <v>3</v>
      </c>
      <c r="D9" s="138"/>
      <c r="E9" s="25">
        <f t="shared" ref="E9:F14" si="38">SUM(H9,K9)</f>
        <v>981491</v>
      </c>
      <c r="F9" s="26">
        <f t="shared" si="38"/>
        <v>2395807</v>
      </c>
      <c r="G9" s="27">
        <f t="shared" si="0"/>
        <v>-1414316</v>
      </c>
      <c r="H9" s="31">
        <v>901491</v>
      </c>
      <c r="I9" s="32">
        <v>2320807</v>
      </c>
      <c r="J9" s="28">
        <f t="shared" si="1"/>
        <v>-1419316</v>
      </c>
      <c r="K9" s="29">
        <f t="shared" si="2"/>
        <v>80000</v>
      </c>
      <c r="L9" s="26">
        <f t="shared" si="2"/>
        <v>75000</v>
      </c>
      <c r="M9" s="30">
        <f t="shared" si="2"/>
        <v>5000</v>
      </c>
      <c r="N9" s="31">
        <v>10000</v>
      </c>
      <c r="O9" s="32">
        <v>12000</v>
      </c>
      <c r="P9" s="28">
        <f t="shared" si="3"/>
        <v>-2000</v>
      </c>
      <c r="Q9" s="31">
        <v>10000</v>
      </c>
      <c r="R9" s="32">
        <v>9000</v>
      </c>
      <c r="S9" s="28">
        <f t="shared" si="4"/>
        <v>1000</v>
      </c>
      <c r="T9" s="31">
        <v>10000</v>
      </c>
      <c r="U9" s="32">
        <v>10000</v>
      </c>
      <c r="V9" s="28">
        <f t="shared" si="5"/>
        <v>0</v>
      </c>
      <c r="W9" s="31">
        <v>10000</v>
      </c>
      <c r="X9" s="32">
        <v>0</v>
      </c>
      <c r="Y9" s="28">
        <f t="shared" si="6"/>
        <v>10000</v>
      </c>
      <c r="Z9" s="31">
        <v>10000</v>
      </c>
      <c r="AA9" s="32">
        <v>10000</v>
      </c>
      <c r="AB9" s="28">
        <f t="shared" si="7"/>
        <v>0</v>
      </c>
      <c r="AC9" s="31">
        <v>10000</v>
      </c>
      <c r="AD9" s="32">
        <v>10000</v>
      </c>
      <c r="AE9" s="28">
        <f t="shared" si="8"/>
        <v>0</v>
      </c>
      <c r="AF9" s="18">
        <v>10000</v>
      </c>
      <c r="AG9" s="19">
        <v>12000</v>
      </c>
      <c r="AH9" s="15">
        <f t="shared" si="9"/>
        <v>-2000</v>
      </c>
      <c r="AI9" s="18">
        <v>10000</v>
      </c>
      <c r="AJ9" s="19">
        <v>12000</v>
      </c>
      <c r="AK9" s="15">
        <f t="shared" si="10"/>
        <v>-2000</v>
      </c>
      <c r="AL9" s="18"/>
      <c r="AM9" s="19"/>
      <c r="AN9" s="15">
        <f t="shared" ref="AN9:AN12" si="39">AL9-AM9</f>
        <v>0</v>
      </c>
      <c r="AO9" s="18"/>
      <c r="AP9" s="19"/>
      <c r="AQ9" s="15">
        <f t="shared" si="11"/>
        <v>0</v>
      </c>
      <c r="AR9" s="18"/>
      <c r="AS9" s="19"/>
      <c r="AT9" s="15">
        <f t="shared" si="12"/>
        <v>0</v>
      </c>
      <c r="AU9" s="18"/>
      <c r="AV9" s="19"/>
      <c r="AW9" s="15">
        <f t="shared" si="13"/>
        <v>0</v>
      </c>
      <c r="AX9" s="18"/>
      <c r="AY9" s="19"/>
      <c r="AZ9" s="15">
        <f t="shared" si="14"/>
        <v>0</v>
      </c>
      <c r="BA9" s="18"/>
      <c r="BB9" s="19"/>
      <c r="BC9" s="15">
        <f t="shared" si="15"/>
        <v>0</v>
      </c>
      <c r="BD9" s="18"/>
      <c r="BE9" s="19"/>
      <c r="BF9" s="15">
        <f t="shared" si="16"/>
        <v>0</v>
      </c>
      <c r="BG9" s="18"/>
      <c r="BH9" s="19"/>
      <c r="BI9" s="15">
        <f t="shared" si="17"/>
        <v>0</v>
      </c>
      <c r="BJ9" s="18"/>
      <c r="BK9" s="19"/>
      <c r="BL9" s="15">
        <f t="shared" si="18"/>
        <v>0</v>
      </c>
      <c r="BM9" s="18"/>
      <c r="BN9" s="19"/>
      <c r="BO9" s="15">
        <f t="shared" si="19"/>
        <v>0</v>
      </c>
      <c r="BP9" s="18"/>
      <c r="BQ9" s="19"/>
      <c r="BR9" s="15">
        <f t="shared" si="20"/>
        <v>0</v>
      </c>
      <c r="BS9" s="18"/>
      <c r="BT9" s="19"/>
      <c r="BU9" s="15">
        <f t="shared" si="21"/>
        <v>0</v>
      </c>
      <c r="BV9" s="18"/>
      <c r="BW9" s="19"/>
      <c r="BX9" s="15">
        <f t="shared" si="22"/>
        <v>0</v>
      </c>
      <c r="BY9" s="18"/>
      <c r="BZ9" s="19"/>
      <c r="CA9" s="15">
        <f t="shared" si="23"/>
        <v>0</v>
      </c>
      <c r="CB9" s="18"/>
      <c r="CC9" s="19"/>
      <c r="CD9" s="15">
        <f t="shared" si="24"/>
        <v>0</v>
      </c>
      <c r="CE9" s="18"/>
      <c r="CF9" s="19"/>
      <c r="CG9" s="15">
        <f t="shared" si="25"/>
        <v>0</v>
      </c>
      <c r="CH9" s="18"/>
      <c r="CI9" s="19"/>
      <c r="CJ9" s="15">
        <f t="shared" si="26"/>
        <v>0</v>
      </c>
      <c r="CK9" s="18"/>
      <c r="CL9" s="19"/>
      <c r="CM9" s="15">
        <f t="shared" si="27"/>
        <v>0</v>
      </c>
      <c r="CN9" s="18"/>
      <c r="CO9" s="19"/>
      <c r="CP9" s="15">
        <f t="shared" si="28"/>
        <v>0</v>
      </c>
      <c r="CQ9" s="18"/>
      <c r="CR9" s="19"/>
      <c r="CS9" s="15">
        <f t="shared" si="29"/>
        <v>0</v>
      </c>
      <c r="CT9" s="18"/>
      <c r="CU9" s="19"/>
      <c r="CV9" s="15">
        <f t="shared" si="30"/>
        <v>0</v>
      </c>
      <c r="CW9" s="18"/>
      <c r="CX9" s="19"/>
      <c r="CY9" s="15">
        <f t="shared" si="31"/>
        <v>0</v>
      </c>
      <c r="CZ9" s="18"/>
      <c r="DA9" s="19"/>
      <c r="DB9" s="15">
        <f t="shared" si="32"/>
        <v>0</v>
      </c>
      <c r="DC9" s="18"/>
      <c r="DD9" s="19"/>
      <c r="DE9" s="15">
        <f t="shared" si="33"/>
        <v>0</v>
      </c>
      <c r="DF9" s="18"/>
      <c r="DG9" s="19"/>
      <c r="DH9" s="15">
        <f t="shared" si="34"/>
        <v>0</v>
      </c>
      <c r="DI9" s="18"/>
      <c r="DJ9" s="19"/>
      <c r="DK9" s="15">
        <f t="shared" si="35"/>
        <v>0</v>
      </c>
      <c r="DL9" s="18"/>
      <c r="DM9" s="19"/>
      <c r="DN9" s="15">
        <f t="shared" si="36"/>
        <v>0</v>
      </c>
      <c r="DO9" s="18"/>
      <c r="DP9" s="19"/>
      <c r="DQ9" s="15">
        <f t="shared" si="37"/>
        <v>0</v>
      </c>
    </row>
    <row r="10" spans="1:121" ht="24" customHeight="1">
      <c r="A10" s="40"/>
      <c r="B10" s="136"/>
      <c r="C10" s="137" t="s">
        <v>4</v>
      </c>
      <c r="D10" s="138"/>
      <c r="E10" s="25">
        <f t="shared" si="38"/>
        <v>1080000</v>
      </c>
      <c r="F10" s="26">
        <f t="shared" si="38"/>
        <v>132536</v>
      </c>
      <c r="G10" s="27">
        <f t="shared" si="0"/>
        <v>947464</v>
      </c>
      <c r="H10" s="31">
        <v>1000000</v>
      </c>
      <c r="I10" s="32">
        <v>71536</v>
      </c>
      <c r="J10" s="28">
        <f t="shared" si="1"/>
        <v>928464</v>
      </c>
      <c r="K10" s="29">
        <f t="shared" si="2"/>
        <v>80000</v>
      </c>
      <c r="L10" s="26">
        <f t="shared" si="2"/>
        <v>61000</v>
      </c>
      <c r="M10" s="30">
        <f t="shared" si="2"/>
        <v>19000</v>
      </c>
      <c r="N10" s="31">
        <v>10000</v>
      </c>
      <c r="O10" s="32">
        <v>13000</v>
      </c>
      <c r="P10" s="28">
        <f t="shared" si="3"/>
        <v>-3000</v>
      </c>
      <c r="Q10" s="31">
        <v>10000</v>
      </c>
      <c r="R10" s="32">
        <v>8000</v>
      </c>
      <c r="S10" s="28">
        <f t="shared" si="4"/>
        <v>2000</v>
      </c>
      <c r="T10" s="31">
        <v>10000</v>
      </c>
      <c r="U10" s="32">
        <v>5000</v>
      </c>
      <c r="V10" s="28">
        <f t="shared" si="5"/>
        <v>5000</v>
      </c>
      <c r="W10" s="31">
        <v>10000</v>
      </c>
      <c r="X10" s="32">
        <v>0</v>
      </c>
      <c r="Y10" s="28">
        <f t="shared" si="6"/>
        <v>10000</v>
      </c>
      <c r="Z10" s="31">
        <v>10000</v>
      </c>
      <c r="AA10" s="32">
        <v>6000</v>
      </c>
      <c r="AB10" s="28">
        <f t="shared" si="7"/>
        <v>4000</v>
      </c>
      <c r="AC10" s="31">
        <v>10000</v>
      </c>
      <c r="AD10" s="32">
        <v>9000</v>
      </c>
      <c r="AE10" s="28">
        <f t="shared" si="8"/>
        <v>1000</v>
      </c>
      <c r="AF10" s="18">
        <v>10000</v>
      </c>
      <c r="AG10" s="19">
        <v>10000</v>
      </c>
      <c r="AH10" s="15">
        <f t="shared" si="9"/>
        <v>0</v>
      </c>
      <c r="AI10" s="18">
        <v>10000</v>
      </c>
      <c r="AJ10" s="19">
        <v>10000</v>
      </c>
      <c r="AK10" s="15">
        <f t="shared" si="10"/>
        <v>0</v>
      </c>
      <c r="AL10" s="18"/>
      <c r="AM10" s="19"/>
      <c r="AN10" s="15">
        <f t="shared" si="39"/>
        <v>0</v>
      </c>
      <c r="AO10" s="18"/>
      <c r="AP10" s="19"/>
      <c r="AQ10" s="15">
        <f t="shared" si="11"/>
        <v>0</v>
      </c>
      <c r="AR10" s="18"/>
      <c r="AS10" s="19"/>
      <c r="AT10" s="15">
        <f t="shared" si="12"/>
        <v>0</v>
      </c>
      <c r="AU10" s="18"/>
      <c r="AV10" s="19"/>
      <c r="AW10" s="15">
        <f t="shared" si="13"/>
        <v>0</v>
      </c>
      <c r="AX10" s="18"/>
      <c r="AY10" s="19"/>
      <c r="AZ10" s="15">
        <f t="shared" si="14"/>
        <v>0</v>
      </c>
      <c r="BA10" s="18"/>
      <c r="BB10" s="19"/>
      <c r="BC10" s="15">
        <f t="shared" si="15"/>
        <v>0</v>
      </c>
      <c r="BD10" s="18"/>
      <c r="BE10" s="19"/>
      <c r="BF10" s="15">
        <f t="shared" si="16"/>
        <v>0</v>
      </c>
      <c r="BG10" s="18"/>
      <c r="BH10" s="19"/>
      <c r="BI10" s="15">
        <f t="shared" si="17"/>
        <v>0</v>
      </c>
      <c r="BJ10" s="18"/>
      <c r="BK10" s="19"/>
      <c r="BL10" s="15">
        <f t="shared" si="18"/>
        <v>0</v>
      </c>
      <c r="BM10" s="18"/>
      <c r="BN10" s="19"/>
      <c r="BO10" s="15">
        <f t="shared" si="19"/>
        <v>0</v>
      </c>
      <c r="BP10" s="18"/>
      <c r="BQ10" s="19"/>
      <c r="BR10" s="15">
        <f t="shared" si="20"/>
        <v>0</v>
      </c>
      <c r="BS10" s="18"/>
      <c r="BT10" s="19"/>
      <c r="BU10" s="15">
        <f t="shared" si="21"/>
        <v>0</v>
      </c>
      <c r="BV10" s="18"/>
      <c r="BW10" s="19"/>
      <c r="BX10" s="15">
        <f t="shared" si="22"/>
        <v>0</v>
      </c>
      <c r="BY10" s="18"/>
      <c r="BZ10" s="19"/>
      <c r="CA10" s="15">
        <f t="shared" si="23"/>
        <v>0</v>
      </c>
      <c r="CB10" s="18"/>
      <c r="CC10" s="19"/>
      <c r="CD10" s="15">
        <f t="shared" si="24"/>
        <v>0</v>
      </c>
      <c r="CE10" s="18"/>
      <c r="CF10" s="19"/>
      <c r="CG10" s="15">
        <f t="shared" si="25"/>
        <v>0</v>
      </c>
      <c r="CH10" s="18"/>
      <c r="CI10" s="19"/>
      <c r="CJ10" s="15">
        <f t="shared" si="26"/>
        <v>0</v>
      </c>
      <c r="CK10" s="18"/>
      <c r="CL10" s="19"/>
      <c r="CM10" s="15">
        <f t="shared" si="27"/>
        <v>0</v>
      </c>
      <c r="CN10" s="18"/>
      <c r="CO10" s="19"/>
      <c r="CP10" s="15">
        <f t="shared" si="28"/>
        <v>0</v>
      </c>
      <c r="CQ10" s="18"/>
      <c r="CR10" s="19"/>
      <c r="CS10" s="15">
        <f t="shared" si="29"/>
        <v>0</v>
      </c>
      <c r="CT10" s="18"/>
      <c r="CU10" s="19"/>
      <c r="CV10" s="15">
        <f t="shared" si="30"/>
        <v>0</v>
      </c>
      <c r="CW10" s="18"/>
      <c r="CX10" s="19"/>
      <c r="CY10" s="15">
        <f t="shared" si="31"/>
        <v>0</v>
      </c>
      <c r="CZ10" s="18"/>
      <c r="DA10" s="19"/>
      <c r="DB10" s="15">
        <f t="shared" si="32"/>
        <v>0</v>
      </c>
      <c r="DC10" s="18"/>
      <c r="DD10" s="19"/>
      <c r="DE10" s="15">
        <f t="shared" si="33"/>
        <v>0</v>
      </c>
      <c r="DF10" s="18"/>
      <c r="DG10" s="19"/>
      <c r="DH10" s="15">
        <f t="shared" si="34"/>
        <v>0</v>
      </c>
      <c r="DI10" s="18"/>
      <c r="DJ10" s="19"/>
      <c r="DK10" s="15">
        <f t="shared" si="35"/>
        <v>0</v>
      </c>
      <c r="DL10" s="18"/>
      <c r="DM10" s="19"/>
      <c r="DN10" s="15">
        <f t="shared" si="36"/>
        <v>0</v>
      </c>
      <c r="DO10" s="18"/>
      <c r="DP10" s="19"/>
      <c r="DQ10" s="15">
        <f t="shared" si="37"/>
        <v>0</v>
      </c>
    </row>
    <row r="11" spans="1:121" ht="24" customHeight="1">
      <c r="A11" s="40"/>
      <c r="B11" s="136"/>
      <c r="C11" s="137" t="s">
        <v>5</v>
      </c>
      <c r="D11" s="138"/>
      <c r="E11" s="25">
        <f t="shared" si="38"/>
        <v>8440000</v>
      </c>
      <c r="F11" s="26">
        <f t="shared" si="38"/>
        <v>7073013</v>
      </c>
      <c r="G11" s="27">
        <f t="shared" si="0"/>
        <v>1366987</v>
      </c>
      <c r="H11" s="31">
        <v>8360000</v>
      </c>
      <c r="I11" s="32">
        <v>7019013</v>
      </c>
      <c r="J11" s="28">
        <f t="shared" si="1"/>
        <v>1340987</v>
      </c>
      <c r="K11" s="29">
        <f t="shared" si="2"/>
        <v>80000</v>
      </c>
      <c r="L11" s="26">
        <f t="shared" si="2"/>
        <v>54000</v>
      </c>
      <c r="M11" s="30">
        <f t="shared" si="2"/>
        <v>26000</v>
      </c>
      <c r="N11" s="31">
        <v>10000</v>
      </c>
      <c r="O11" s="32">
        <v>0</v>
      </c>
      <c r="P11" s="28">
        <f t="shared" si="3"/>
        <v>10000</v>
      </c>
      <c r="Q11" s="31">
        <v>10000</v>
      </c>
      <c r="R11" s="32">
        <v>6000</v>
      </c>
      <c r="S11" s="28">
        <f t="shared" si="4"/>
        <v>4000</v>
      </c>
      <c r="T11" s="31">
        <v>10000</v>
      </c>
      <c r="U11" s="32">
        <v>10000</v>
      </c>
      <c r="V11" s="28">
        <f t="shared" si="5"/>
        <v>0</v>
      </c>
      <c r="W11" s="31">
        <v>10000</v>
      </c>
      <c r="X11" s="32">
        <v>0</v>
      </c>
      <c r="Y11" s="28">
        <f t="shared" si="6"/>
        <v>10000</v>
      </c>
      <c r="Z11" s="31">
        <v>10000</v>
      </c>
      <c r="AA11" s="32">
        <v>10000</v>
      </c>
      <c r="AB11" s="28">
        <f t="shared" si="7"/>
        <v>0</v>
      </c>
      <c r="AC11" s="31">
        <v>10000</v>
      </c>
      <c r="AD11" s="32">
        <v>10000</v>
      </c>
      <c r="AE11" s="28">
        <f t="shared" si="8"/>
        <v>0</v>
      </c>
      <c r="AF11" s="18">
        <v>10000</v>
      </c>
      <c r="AG11" s="19">
        <v>9000</v>
      </c>
      <c r="AH11" s="15">
        <f t="shared" si="9"/>
        <v>1000</v>
      </c>
      <c r="AI11" s="18">
        <v>10000</v>
      </c>
      <c r="AJ11" s="19">
        <v>9000</v>
      </c>
      <c r="AK11" s="15">
        <f t="shared" si="10"/>
        <v>1000</v>
      </c>
      <c r="AL11" s="18"/>
      <c r="AM11" s="19"/>
      <c r="AN11" s="15">
        <f t="shared" si="39"/>
        <v>0</v>
      </c>
      <c r="AO11" s="18"/>
      <c r="AP11" s="19"/>
      <c r="AQ11" s="15">
        <f t="shared" si="11"/>
        <v>0</v>
      </c>
      <c r="AR11" s="18"/>
      <c r="AS11" s="19"/>
      <c r="AT11" s="15">
        <f t="shared" si="12"/>
        <v>0</v>
      </c>
      <c r="AU11" s="18"/>
      <c r="AV11" s="19"/>
      <c r="AW11" s="15">
        <f t="shared" si="13"/>
        <v>0</v>
      </c>
      <c r="AX11" s="18"/>
      <c r="AY11" s="19"/>
      <c r="AZ11" s="15">
        <f t="shared" si="14"/>
        <v>0</v>
      </c>
      <c r="BA11" s="18"/>
      <c r="BB11" s="19"/>
      <c r="BC11" s="15">
        <f t="shared" si="15"/>
        <v>0</v>
      </c>
      <c r="BD11" s="18"/>
      <c r="BE11" s="19"/>
      <c r="BF11" s="15">
        <f t="shared" si="16"/>
        <v>0</v>
      </c>
      <c r="BG11" s="18"/>
      <c r="BH11" s="19"/>
      <c r="BI11" s="15">
        <f t="shared" si="17"/>
        <v>0</v>
      </c>
      <c r="BJ11" s="18"/>
      <c r="BK11" s="19"/>
      <c r="BL11" s="15">
        <f t="shared" si="18"/>
        <v>0</v>
      </c>
      <c r="BM11" s="18"/>
      <c r="BN11" s="19"/>
      <c r="BO11" s="15">
        <f t="shared" si="19"/>
        <v>0</v>
      </c>
      <c r="BP11" s="18"/>
      <c r="BQ11" s="19"/>
      <c r="BR11" s="15">
        <f t="shared" si="20"/>
        <v>0</v>
      </c>
      <c r="BS11" s="18"/>
      <c r="BT11" s="19"/>
      <c r="BU11" s="15">
        <f t="shared" si="21"/>
        <v>0</v>
      </c>
      <c r="BV11" s="18"/>
      <c r="BW11" s="19"/>
      <c r="BX11" s="15">
        <f t="shared" si="22"/>
        <v>0</v>
      </c>
      <c r="BY11" s="18"/>
      <c r="BZ11" s="19"/>
      <c r="CA11" s="15">
        <f t="shared" si="23"/>
        <v>0</v>
      </c>
      <c r="CB11" s="18"/>
      <c r="CC11" s="19"/>
      <c r="CD11" s="15">
        <f t="shared" si="24"/>
        <v>0</v>
      </c>
      <c r="CE11" s="18"/>
      <c r="CF11" s="19"/>
      <c r="CG11" s="15">
        <f t="shared" si="25"/>
        <v>0</v>
      </c>
      <c r="CH11" s="18"/>
      <c r="CI11" s="19"/>
      <c r="CJ11" s="15">
        <f t="shared" si="26"/>
        <v>0</v>
      </c>
      <c r="CK11" s="18"/>
      <c r="CL11" s="19"/>
      <c r="CM11" s="15">
        <f t="shared" si="27"/>
        <v>0</v>
      </c>
      <c r="CN11" s="18"/>
      <c r="CO11" s="19"/>
      <c r="CP11" s="15">
        <f t="shared" si="28"/>
        <v>0</v>
      </c>
      <c r="CQ11" s="18"/>
      <c r="CR11" s="19"/>
      <c r="CS11" s="15">
        <f t="shared" si="29"/>
        <v>0</v>
      </c>
      <c r="CT11" s="18"/>
      <c r="CU11" s="19"/>
      <c r="CV11" s="15">
        <f t="shared" si="30"/>
        <v>0</v>
      </c>
      <c r="CW11" s="18"/>
      <c r="CX11" s="19"/>
      <c r="CY11" s="15">
        <f t="shared" si="31"/>
        <v>0</v>
      </c>
      <c r="CZ11" s="18"/>
      <c r="DA11" s="19"/>
      <c r="DB11" s="15">
        <f t="shared" si="32"/>
        <v>0</v>
      </c>
      <c r="DC11" s="18"/>
      <c r="DD11" s="19"/>
      <c r="DE11" s="15">
        <f t="shared" si="33"/>
        <v>0</v>
      </c>
      <c r="DF11" s="18"/>
      <c r="DG11" s="19"/>
      <c r="DH11" s="15">
        <f t="shared" si="34"/>
        <v>0</v>
      </c>
      <c r="DI11" s="18"/>
      <c r="DJ11" s="19"/>
      <c r="DK11" s="15">
        <f t="shared" si="35"/>
        <v>0</v>
      </c>
      <c r="DL11" s="18"/>
      <c r="DM11" s="19"/>
      <c r="DN11" s="15">
        <f t="shared" si="36"/>
        <v>0</v>
      </c>
      <c r="DO11" s="18"/>
      <c r="DP11" s="19"/>
      <c r="DQ11" s="15">
        <f t="shared" si="37"/>
        <v>0</v>
      </c>
    </row>
    <row r="12" spans="1:121" ht="24" customHeight="1">
      <c r="A12" s="40"/>
      <c r="B12" s="136"/>
      <c r="C12" s="137" t="s">
        <v>6</v>
      </c>
      <c r="D12" s="138"/>
      <c r="E12" s="25">
        <f t="shared" si="38"/>
        <v>1148000</v>
      </c>
      <c r="F12" s="26">
        <f t="shared" si="38"/>
        <v>2150530</v>
      </c>
      <c r="G12" s="27">
        <f t="shared" si="0"/>
        <v>-1002530</v>
      </c>
      <c r="H12" s="31">
        <v>1068000</v>
      </c>
      <c r="I12" s="32">
        <v>2065530</v>
      </c>
      <c r="J12" s="28">
        <f t="shared" si="1"/>
        <v>-997530</v>
      </c>
      <c r="K12" s="29">
        <f t="shared" si="2"/>
        <v>80000</v>
      </c>
      <c r="L12" s="26">
        <f t="shared" si="2"/>
        <v>85000</v>
      </c>
      <c r="M12" s="30">
        <f t="shared" si="2"/>
        <v>-5000</v>
      </c>
      <c r="N12" s="31">
        <v>10000</v>
      </c>
      <c r="O12" s="32">
        <v>15000</v>
      </c>
      <c r="P12" s="28">
        <f t="shared" si="3"/>
        <v>-5000</v>
      </c>
      <c r="Q12" s="31">
        <v>10000</v>
      </c>
      <c r="R12" s="32">
        <v>20000</v>
      </c>
      <c r="S12" s="28">
        <f t="shared" si="4"/>
        <v>-10000</v>
      </c>
      <c r="T12" s="31">
        <v>10000</v>
      </c>
      <c r="U12" s="32">
        <v>10000</v>
      </c>
      <c r="V12" s="28">
        <f t="shared" si="5"/>
        <v>0</v>
      </c>
      <c r="W12" s="31">
        <v>10000</v>
      </c>
      <c r="X12" s="32">
        <v>0</v>
      </c>
      <c r="Y12" s="28">
        <f t="shared" si="6"/>
        <v>10000</v>
      </c>
      <c r="Z12" s="31">
        <v>10000</v>
      </c>
      <c r="AA12" s="32">
        <v>10000</v>
      </c>
      <c r="AB12" s="28">
        <f t="shared" si="7"/>
        <v>0</v>
      </c>
      <c r="AC12" s="31">
        <v>10000</v>
      </c>
      <c r="AD12" s="32">
        <v>10000</v>
      </c>
      <c r="AE12" s="28">
        <f t="shared" si="8"/>
        <v>0</v>
      </c>
      <c r="AF12" s="18">
        <v>10000</v>
      </c>
      <c r="AG12" s="19">
        <v>10000</v>
      </c>
      <c r="AH12" s="15">
        <f t="shared" si="9"/>
        <v>0</v>
      </c>
      <c r="AI12" s="18">
        <v>10000</v>
      </c>
      <c r="AJ12" s="19">
        <v>10000</v>
      </c>
      <c r="AK12" s="15">
        <f t="shared" si="10"/>
        <v>0</v>
      </c>
      <c r="AL12" s="18"/>
      <c r="AM12" s="19"/>
      <c r="AN12" s="15">
        <f t="shared" si="39"/>
        <v>0</v>
      </c>
      <c r="AO12" s="18"/>
      <c r="AP12" s="19"/>
      <c r="AQ12" s="15">
        <f t="shared" si="11"/>
        <v>0</v>
      </c>
      <c r="AR12" s="18"/>
      <c r="AS12" s="19"/>
      <c r="AT12" s="15">
        <f t="shared" si="12"/>
        <v>0</v>
      </c>
      <c r="AU12" s="18"/>
      <c r="AV12" s="19"/>
      <c r="AW12" s="15">
        <f t="shared" si="13"/>
        <v>0</v>
      </c>
      <c r="AX12" s="18"/>
      <c r="AY12" s="19"/>
      <c r="AZ12" s="15">
        <f t="shared" si="14"/>
        <v>0</v>
      </c>
      <c r="BA12" s="18"/>
      <c r="BB12" s="19"/>
      <c r="BC12" s="15">
        <f t="shared" si="15"/>
        <v>0</v>
      </c>
      <c r="BD12" s="18"/>
      <c r="BE12" s="19"/>
      <c r="BF12" s="15">
        <f t="shared" si="16"/>
        <v>0</v>
      </c>
      <c r="BG12" s="18"/>
      <c r="BH12" s="19"/>
      <c r="BI12" s="15">
        <f t="shared" si="17"/>
        <v>0</v>
      </c>
      <c r="BJ12" s="18"/>
      <c r="BK12" s="19"/>
      <c r="BL12" s="15">
        <f t="shared" si="18"/>
        <v>0</v>
      </c>
      <c r="BM12" s="18"/>
      <c r="BN12" s="19"/>
      <c r="BO12" s="15">
        <f t="shared" si="19"/>
        <v>0</v>
      </c>
      <c r="BP12" s="18"/>
      <c r="BQ12" s="19"/>
      <c r="BR12" s="15">
        <f t="shared" si="20"/>
        <v>0</v>
      </c>
      <c r="BS12" s="18"/>
      <c r="BT12" s="19"/>
      <c r="BU12" s="15">
        <f t="shared" si="21"/>
        <v>0</v>
      </c>
      <c r="BV12" s="18"/>
      <c r="BW12" s="19"/>
      <c r="BX12" s="15">
        <f t="shared" si="22"/>
        <v>0</v>
      </c>
      <c r="BY12" s="18"/>
      <c r="BZ12" s="19"/>
      <c r="CA12" s="15">
        <f t="shared" si="23"/>
        <v>0</v>
      </c>
      <c r="CB12" s="18"/>
      <c r="CC12" s="19"/>
      <c r="CD12" s="15">
        <f t="shared" si="24"/>
        <v>0</v>
      </c>
      <c r="CE12" s="18"/>
      <c r="CF12" s="19"/>
      <c r="CG12" s="15">
        <f t="shared" si="25"/>
        <v>0</v>
      </c>
      <c r="CH12" s="18"/>
      <c r="CI12" s="19"/>
      <c r="CJ12" s="15">
        <f t="shared" si="26"/>
        <v>0</v>
      </c>
      <c r="CK12" s="18"/>
      <c r="CL12" s="19"/>
      <c r="CM12" s="15">
        <f t="shared" si="27"/>
        <v>0</v>
      </c>
      <c r="CN12" s="18"/>
      <c r="CO12" s="19"/>
      <c r="CP12" s="15">
        <f t="shared" si="28"/>
        <v>0</v>
      </c>
      <c r="CQ12" s="18"/>
      <c r="CR12" s="19"/>
      <c r="CS12" s="15">
        <f t="shared" si="29"/>
        <v>0</v>
      </c>
      <c r="CT12" s="18"/>
      <c r="CU12" s="19"/>
      <c r="CV12" s="15">
        <f t="shared" si="30"/>
        <v>0</v>
      </c>
      <c r="CW12" s="18"/>
      <c r="CX12" s="19"/>
      <c r="CY12" s="15">
        <f t="shared" si="31"/>
        <v>0</v>
      </c>
      <c r="CZ12" s="18"/>
      <c r="DA12" s="19"/>
      <c r="DB12" s="15">
        <f t="shared" si="32"/>
        <v>0</v>
      </c>
      <c r="DC12" s="18"/>
      <c r="DD12" s="19"/>
      <c r="DE12" s="15">
        <f t="shared" si="33"/>
        <v>0</v>
      </c>
      <c r="DF12" s="18"/>
      <c r="DG12" s="19"/>
      <c r="DH12" s="15">
        <f t="shared" si="34"/>
        <v>0</v>
      </c>
      <c r="DI12" s="18"/>
      <c r="DJ12" s="19"/>
      <c r="DK12" s="15">
        <f t="shared" si="35"/>
        <v>0</v>
      </c>
      <c r="DL12" s="18"/>
      <c r="DM12" s="19"/>
      <c r="DN12" s="15">
        <f t="shared" si="36"/>
        <v>0</v>
      </c>
      <c r="DO12" s="18"/>
      <c r="DP12" s="19"/>
      <c r="DQ12" s="15">
        <f t="shared" si="37"/>
        <v>0</v>
      </c>
    </row>
    <row r="13" spans="1:121" ht="24" customHeight="1">
      <c r="A13" s="40"/>
      <c r="B13" s="136"/>
      <c r="C13" s="137" t="s">
        <v>50</v>
      </c>
      <c r="D13" s="138"/>
      <c r="E13" s="25">
        <f t="shared" si="38"/>
        <v>11649491</v>
      </c>
      <c r="F13" s="26">
        <f t="shared" si="38"/>
        <v>11751886</v>
      </c>
      <c r="G13" s="27">
        <f t="shared" si="0"/>
        <v>-102395</v>
      </c>
      <c r="H13" s="25">
        <f>SUM(H9:H12)</f>
        <v>11329491</v>
      </c>
      <c r="I13" s="33">
        <f>SUM(I9:I12)</f>
        <v>11476886</v>
      </c>
      <c r="J13" s="28">
        <f t="shared" si="1"/>
        <v>-147395</v>
      </c>
      <c r="K13" s="29">
        <f t="shared" si="2"/>
        <v>320000</v>
      </c>
      <c r="L13" s="26">
        <f t="shared" si="2"/>
        <v>275000</v>
      </c>
      <c r="M13" s="30">
        <f t="shared" si="2"/>
        <v>45000</v>
      </c>
      <c r="N13" s="25">
        <f>SUM(N9:N12)</f>
        <v>40000</v>
      </c>
      <c r="O13" s="33">
        <f>SUM(O9:O12)</f>
        <v>40000</v>
      </c>
      <c r="P13" s="28">
        <f>N13-O13</f>
        <v>0</v>
      </c>
      <c r="Q13" s="25">
        <f>SUM(Q9:Q12)</f>
        <v>40000</v>
      </c>
      <c r="R13" s="33">
        <f>SUM(R9:R12)</f>
        <v>43000</v>
      </c>
      <c r="S13" s="28">
        <f t="shared" si="4"/>
        <v>-3000</v>
      </c>
      <c r="T13" s="25">
        <f>SUM(T9:T12)</f>
        <v>40000</v>
      </c>
      <c r="U13" s="33">
        <f>SUM(U9:U12)</f>
        <v>35000</v>
      </c>
      <c r="V13" s="28">
        <f t="shared" si="5"/>
        <v>5000</v>
      </c>
      <c r="W13" s="25">
        <f>SUM(W9:W12)</f>
        <v>40000</v>
      </c>
      <c r="X13" s="33">
        <f>SUM(X9:X12)</f>
        <v>0</v>
      </c>
      <c r="Y13" s="28">
        <f t="shared" si="6"/>
        <v>40000</v>
      </c>
      <c r="Z13" s="25">
        <f>SUM(Z9:Z12)</f>
        <v>40000</v>
      </c>
      <c r="AA13" s="33">
        <f>SUM(AA9:AA12)</f>
        <v>36000</v>
      </c>
      <c r="AB13" s="28">
        <f>Z13-AA13</f>
        <v>4000</v>
      </c>
      <c r="AC13" s="25">
        <f>SUM(AC9:AC12)</f>
        <v>40000</v>
      </c>
      <c r="AD13" s="33">
        <f>SUM(AD9:AD12)</f>
        <v>39000</v>
      </c>
      <c r="AE13" s="28">
        <f t="shared" si="8"/>
        <v>1000</v>
      </c>
      <c r="AF13" s="12">
        <f>SUM(AF9:AF12)</f>
        <v>40000</v>
      </c>
      <c r="AG13" s="20">
        <f>SUM(AG9:AG12)</f>
        <v>41000</v>
      </c>
      <c r="AH13" s="15">
        <f t="shared" si="9"/>
        <v>-1000</v>
      </c>
      <c r="AI13" s="12">
        <f>SUM(AI9:AI12)</f>
        <v>40000</v>
      </c>
      <c r="AJ13" s="20">
        <f>SUM(AJ9:AJ12)</f>
        <v>41000</v>
      </c>
      <c r="AK13" s="15">
        <f t="shared" si="10"/>
        <v>-1000</v>
      </c>
      <c r="AL13" s="12">
        <f>SUM(AL9:AL12)</f>
        <v>0</v>
      </c>
      <c r="AM13" s="20">
        <f>SUM(AM9:AM12)</f>
        <v>0</v>
      </c>
      <c r="AN13" s="15">
        <f>AL13-AM13</f>
        <v>0</v>
      </c>
      <c r="AO13" s="12">
        <f>SUM(AO9:AO12)</f>
        <v>0</v>
      </c>
      <c r="AP13" s="20">
        <f>SUM(AP9:AP12)</f>
        <v>0</v>
      </c>
      <c r="AQ13" s="15">
        <f t="shared" si="11"/>
        <v>0</v>
      </c>
      <c r="AR13" s="12">
        <f>SUM(AR9:AR12)</f>
        <v>0</v>
      </c>
      <c r="AS13" s="20">
        <f>SUM(AS9:AS12)</f>
        <v>0</v>
      </c>
      <c r="AT13" s="15">
        <f t="shared" si="12"/>
        <v>0</v>
      </c>
      <c r="AU13" s="12">
        <f>SUM(AU9:AU12)</f>
        <v>0</v>
      </c>
      <c r="AV13" s="20">
        <f>SUM(AV9:AV12)</f>
        <v>0</v>
      </c>
      <c r="AW13" s="15">
        <f t="shared" si="13"/>
        <v>0</v>
      </c>
      <c r="AX13" s="12">
        <f>SUM(AX9:AX12)</f>
        <v>0</v>
      </c>
      <c r="AY13" s="20">
        <f>SUM(AY9:AY12)</f>
        <v>0</v>
      </c>
      <c r="AZ13" s="15">
        <f>AX13-AY13</f>
        <v>0</v>
      </c>
      <c r="BA13" s="12">
        <f>SUM(BA9:BA12)</f>
        <v>0</v>
      </c>
      <c r="BB13" s="20">
        <f>SUM(BB9:BB12)</f>
        <v>0</v>
      </c>
      <c r="BC13" s="15">
        <f t="shared" si="15"/>
        <v>0</v>
      </c>
      <c r="BD13" s="12">
        <f>SUM(BD9:BD12)</f>
        <v>0</v>
      </c>
      <c r="BE13" s="20">
        <f>SUM(BE9:BE12)</f>
        <v>0</v>
      </c>
      <c r="BF13" s="15">
        <f t="shared" si="16"/>
        <v>0</v>
      </c>
      <c r="BG13" s="12">
        <f>SUM(BG9:BG12)</f>
        <v>0</v>
      </c>
      <c r="BH13" s="20">
        <f>SUM(BH9:BH12)</f>
        <v>0</v>
      </c>
      <c r="BI13" s="15">
        <f t="shared" si="17"/>
        <v>0</v>
      </c>
      <c r="BJ13" s="12">
        <f>SUM(BJ9:BJ12)</f>
        <v>0</v>
      </c>
      <c r="BK13" s="20">
        <f>SUM(BK9:BK12)</f>
        <v>0</v>
      </c>
      <c r="BL13" s="15">
        <f>BJ13-BK13</f>
        <v>0</v>
      </c>
      <c r="BM13" s="12">
        <f>SUM(BM9:BM12)</f>
        <v>0</v>
      </c>
      <c r="BN13" s="20">
        <f>SUM(BN9:BN12)</f>
        <v>0</v>
      </c>
      <c r="BO13" s="15">
        <f t="shared" si="19"/>
        <v>0</v>
      </c>
      <c r="BP13" s="12">
        <f>SUM(BP9:BP12)</f>
        <v>0</v>
      </c>
      <c r="BQ13" s="20">
        <f>SUM(BQ9:BQ12)</f>
        <v>0</v>
      </c>
      <c r="BR13" s="15">
        <f t="shared" si="20"/>
        <v>0</v>
      </c>
      <c r="BS13" s="12">
        <f>SUM(BS9:BS12)</f>
        <v>0</v>
      </c>
      <c r="BT13" s="20">
        <f>SUM(BT9:BT12)</f>
        <v>0</v>
      </c>
      <c r="BU13" s="15">
        <f t="shared" si="21"/>
        <v>0</v>
      </c>
      <c r="BV13" s="12">
        <f>SUM(BV9:BV12)</f>
        <v>0</v>
      </c>
      <c r="BW13" s="20">
        <f>SUM(BW9:BW12)</f>
        <v>0</v>
      </c>
      <c r="BX13" s="15">
        <f>BV13-BW13</f>
        <v>0</v>
      </c>
      <c r="BY13" s="12">
        <f>SUM(BY9:BY12)</f>
        <v>0</v>
      </c>
      <c r="BZ13" s="20">
        <f>SUM(BZ9:BZ12)</f>
        <v>0</v>
      </c>
      <c r="CA13" s="15">
        <f t="shared" si="23"/>
        <v>0</v>
      </c>
      <c r="CB13" s="12">
        <f>SUM(CB9:CB12)</f>
        <v>0</v>
      </c>
      <c r="CC13" s="20">
        <f>SUM(CC9:CC12)</f>
        <v>0</v>
      </c>
      <c r="CD13" s="15">
        <f t="shared" si="24"/>
        <v>0</v>
      </c>
      <c r="CE13" s="12">
        <f>SUM(CE9:CE12)</f>
        <v>0</v>
      </c>
      <c r="CF13" s="20">
        <f>SUM(CF9:CF12)</f>
        <v>0</v>
      </c>
      <c r="CG13" s="15">
        <f t="shared" si="25"/>
        <v>0</v>
      </c>
      <c r="CH13" s="12">
        <f>SUM(CH9:CH12)</f>
        <v>0</v>
      </c>
      <c r="CI13" s="20">
        <f>SUM(CI9:CI12)</f>
        <v>0</v>
      </c>
      <c r="CJ13" s="15">
        <f>CH13-CI13</f>
        <v>0</v>
      </c>
      <c r="CK13" s="12">
        <f>SUM(CK9:CK12)</f>
        <v>0</v>
      </c>
      <c r="CL13" s="20">
        <f>SUM(CL9:CL12)</f>
        <v>0</v>
      </c>
      <c r="CM13" s="15">
        <f t="shared" si="27"/>
        <v>0</v>
      </c>
      <c r="CN13" s="12">
        <f>SUM(CN9:CN12)</f>
        <v>0</v>
      </c>
      <c r="CO13" s="20">
        <f>SUM(CO9:CO12)</f>
        <v>0</v>
      </c>
      <c r="CP13" s="15">
        <f t="shared" si="28"/>
        <v>0</v>
      </c>
      <c r="CQ13" s="12">
        <f>SUM(CQ9:CQ12)</f>
        <v>0</v>
      </c>
      <c r="CR13" s="20">
        <f>SUM(CR9:CR12)</f>
        <v>0</v>
      </c>
      <c r="CS13" s="15">
        <f t="shared" si="29"/>
        <v>0</v>
      </c>
      <c r="CT13" s="12">
        <f>SUM(CT9:CT12)</f>
        <v>0</v>
      </c>
      <c r="CU13" s="20">
        <f>SUM(CU9:CU12)</f>
        <v>0</v>
      </c>
      <c r="CV13" s="15">
        <f>CT13-CU13</f>
        <v>0</v>
      </c>
      <c r="CW13" s="12">
        <f>SUM(CW9:CW12)</f>
        <v>0</v>
      </c>
      <c r="CX13" s="20">
        <f>SUM(CX9:CX12)</f>
        <v>0</v>
      </c>
      <c r="CY13" s="15">
        <f t="shared" si="31"/>
        <v>0</v>
      </c>
      <c r="CZ13" s="12">
        <f>SUM(CZ9:CZ12)</f>
        <v>0</v>
      </c>
      <c r="DA13" s="20">
        <f>SUM(DA9:DA12)</f>
        <v>0</v>
      </c>
      <c r="DB13" s="15">
        <f t="shared" si="32"/>
        <v>0</v>
      </c>
      <c r="DC13" s="12">
        <f>SUM(DC9:DC12)</f>
        <v>0</v>
      </c>
      <c r="DD13" s="20">
        <f>SUM(DD9:DD12)</f>
        <v>0</v>
      </c>
      <c r="DE13" s="15">
        <f t="shared" si="33"/>
        <v>0</v>
      </c>
      <c r="DF13" s="12">
        <f>SUM(DF9:DF12)</f>
        <v>0</v>
      </c>
      <c r="DG13" s="20">
        <f>SUM(DG9:DG12)</f>
        <v>0</v>
      </c>
      <c r="DH13" s="15">
        <f t="shared" si="34"/>
        <v>0</v>
      </c>
      <c r="DI13" s="12">
        <f>SUM(DI9:DI12)</f>
        <v>0</v>
      </c>
      <c r="DJ13" s="20">
        <f>SUM(DJ9:DJ12)</f>
        <v>0</v>
      </c>
      <c r="DK13" s="15">
        <f t="shared" si="35"/>
        <v>0</v>
      </c>
      <c r="DL13" s="12">
        <f>SUM(DL9:DL12)</f>
        <v>0</v>
      </c>
      <c r="DM13" s="20">
        <f>SUM(DM9:DM12)</f>
        <v>0</v>
      </c>
      <c r="DN13" s="15">
        <f t="shared" si="36"/>
        <v>0</v>
      </c>
      <c r="DO13" s="12">
        <f>SUM(DO9:DO12)</f>
        <v>0</v>
      </c>
      <c r="DP13" s="20">
        <f>SUM(DP9:DP12)</f>
        <v>0</v>
      </c>
      <c r="DQ13" s="15">
        <f t="shared" si="37"/>
        <v>0</v>
      </c>
    </row>
    <row r="14" spans="1:121" ht="24" customHeight="1">
      <c r="A14" s="40"/>
      <c r="B14" s="125" t="s">
        <v>49</v>
      </c>
      <c r="C14" s="126"/>
      <c r="D14" s="127"/>
      <c r="E14" s="25">
        <f t="shared" si="38"/>
        <v>1228949</v>
      </c>
      <c r="F14" s="26">
        <f t="shared" si="38"/>
        <v>1210936</v>
      </c>
      <c r="G14" s="27">
        <f t="shared" si="0"/>
        <v>18013</v>
      </c>
      <c r="H14" s="31">
        <v>1132949</v>
      </c>
      <c r="I14" s="32">
        <v>1131936</v>
      </c>
      <c r="J14" s="28">
        <f>H14-I14</f>
        <v>1013</v>
      </c>
      <c r="K14" s="29">
        <f t="shared" si="2"/>
        <v>96000</v>
      </c>
      <c r="L14" s="26">
        <f t="shared" si="2"/>
        <v>79000</v>
      </c>
      <c r="M14" s="30">
        <f t="shared" si="2"/>
        <v>17000</v>
      </c>
      <c r="N14" s="31">
        <v>12000</v>
      </c>
      <c r="O14" s="32">
        <v>12000</v>
      </c>
      <c r="P14" s="28">
        <f>N14-O14</f>
        <v>0</v>
      </c>
      <c r="Q14" s="31">
        <v>12000</v>
      </c>
      <c r="R14" s="32">
        <v>12000</v>
      </c>
      <c r="S14" s="28">
        <f t="shared" si="4"/>
        <v>0</v>
      </c>
      <c r="T14" s="31">
        <v>12000</v>
      </c>
      <c r="U14" s="32">
        <v>10500</v>
      </c>
      <c r="V14" s="28">
        <f t="shared" si="5"/>
        <v>1500</v>
      </c>
      <c r="W14" s="31">
        <v>12000</v>
      </c>
      <c r="X14" s="32">
        <v>0</v>
      </c>
      <c r="Y14" s="28">
        <f t="shared" si="6"/>
        <v>12000</v>
      </c>
      <c r="Z14" s="31">
        <v>12000</v>
      </c>
      <c r="AA14" s="32">
        <v>10500</v>
      </c>
      <c r="AB14" s="28">
        <f>Z14-AA14</f>
        <v>1500</v>
      </c>
      <c r="AC14" s="31">
        <v>12000</v>
      </c>
      <c r="AD14" s="32">
        <v>11700</v>
      </c>
      <c r="AE14" s="28">
        <f t="shared" si="8"/>
        <v>300</v>
      </c>
      <c r="AF14" s="18">
        <v>12000</v>
      </c>
      <c r="AG14" s="19">
        <v>10000</v>
      </c>
      <c r="AH14" s="15">
        <f t="shared" si="9"/>
        <v>2000</v>
      </c>
      <c r="AI14" s="18">
        <v>12000</v>
      </c>
      <c r="AJ14" s="19">
        <v>12300</v>
      </c>
      <c r="AK14" s="15">
        <f t="shared" si="10"/>
        <v>-300</v>
      </c>
      <c r="AL14" s="18"/>
      <c r="AM14" s="19"/>
      <c r="AN14" s="15">
        <f>AL14-AM14</f>
        <v>0</v>
      </c>
      <c r="AO14" s="18"/>
      <c r="AP14" s="19"/>
      <c r="AQ14" s="15">
        <f t="shared" si="11"/>
        <v>0</v>
      </c>
      <c r="AR14" s="18"/>
      <c r="AS14" s="19"/>
      <c r="AT14" s="15">
        <f t="shared" si="12"/>
        <v>0</v>
      </c>
      <c r="AU14" s="18"/>
      <c r="AV14" s="19"/>
      <c r="AW14" s="15">
        <f t="shared" si="13"/>
        <v>0</v>
      </c>
      <c r="AX14" s="18"/>
      <c r="AY14" s="19"/>
      <c r="AZ14" s="15">
        <f>AX14-AY14</f>
        <v>0</v>
      </c>
      <c r="BA14" s="18"/>
      <c r="BB14" s="19"/>
      <c r="BC14" s="15">
        <f t="shared" si="15"/>
        <v>0</v>
      </c>
      <c r="BD14" s="18"/>
      <c r="BE14" s="19"/>
      <c r="BF14" s="15">
        <f t="shared" si="16"/>
        <v>0</v>
      </c>
      <c r="BG14" s="18"/>
      <c r="BH14" s="19"/>
      <c r="BI14" s="15">
        <f t="shared" si="17"/>
        <v>0</v>
      </c>
      <c r="BJ14" s="18"/>
      <c r="BK14" s="19"/>
      <c r="BL14" s="15">
        <f>BJ14-BK14</f>
        <v>0</v>
      </c>
      <c r="BM14" s="18"/>
      <c r="BN14" s="19"/>
      <c r="BO14" s="15">
        <f t="shared" si="19"/>
        <v>0</v>
      </c>
      <c r="BP14" s="18"/>
      <c r="BQ14" s="19"/>
      <c r="BR14" s="15">
        <f t="shared" si="20"/>
        <v>0</v>
      </c>
      <c r="BS14" s="18"/>
      <c r="BT14" s="19"/>
      <c r="BU14" s="15">
        <f t="shared" si="21"/>
        <v>0</v>
      </c>
      <c r="BV14" s="18"/>
      <c r="BW14" s="19"/>
      <c r="BX14" s="15">
        <f>BV14-BW14</f>
        <v>0</v>
      </c>
      <c r="BY14" s="18"/>
      <c r="BZ14" s="19"/>
      <c r="CA14" s="15">
        <f t="shared" si="23"/>
        <v>0</v>
      </c>
      <c r="CB14" s="18"/>
      <c r="CC14" s="19"/>
      <c r="CD14" s="15">
        <f t="shared" si="24"/>
        <v>0</v>
      </c>
      <c r="CE14" s="18"/>
      <c r="CF14" s="19"/>
      <c r="CG14" s="15">
        <f t="shared" si="25"/>
        <v>0</v>
      </c>
      <c r="CH14" s="18"/>
      <c r="CI14" s="19"/>
      <c r="CJ14" s="15">
        <f>CH14-CI14</f>
        <v>0</v>
      </c>
      <c r="CK14" s="18"/>
      <c r="CL14" s="19"/>
      <c r="CM14" s="15">
        <f t="shared" si="27"/>
        <v>0</v>
      </c>
      <c r="CN14" s="18"/>
      <c r="CO14" s="19"/>
      <c r="CP14" s="15">
        <f t="shared" si="28"/>
        <v>0</v>
      </c>
      <c r="CQ14" s="18"/>
      <c r="CR14" s="19"/>
      <c r="CS14" s="15">
        <f t="shared" si="29"/>
        <v>0</v>
      </c>
      <c r="CT14" s="18"/>
      <c r="CU14" s="19"/>
      <c r="CV14" s="15">
        <f>CT14-CU14</f>
        <v>0</v>
      </c>
      <c r="CW14" s="18"/>
      <c r="CX14" s="19"/>
      <c r="CY14" s="15">
        <f t="shared" si="31"/>
        <v>0</v>
      </c>
      <c r="CZ14" s="18"/>
      <c r="DA14" s="19"/>
      <c r="DB14" s="15">
        <f t="shared" si="32"/>
        <v>0</v>
      </c>
      <c r="DC14" s="18"/>
      <c r="DD14" s="19"/>
      <c r="DE14" s="15">
        <f t="shared" si="33"/>
        <v>0</v>
      </c>
      <c r="DF14" s="18"/>
      <c r="DG14" s="19"/>
      <c r="DH14" s="15">
        <f t="shared" si="34"/>
        <v>0</v>
      </c>
      <c r="DI14" s="18"/>
      <c r="DJ14" s="19"/>
      <c r="DK14" s="15">
        <f t="shared" si="35"/>
        <v>0</v>
      </c>
      <c r="DL14" s="18"/>
      <c r="DM14" s="19"/>
      <c r="DN14" s="15">
        <f t="shared" si="36"/>
        <v>0</v>
      </c>
      <c r="DO14" s="18"/>
      <c r="DP14" s="19"/>
      <c r="DQ14" s="15">
        <f t="shared" si="37"/>
        <v>0</v>
      </c>
    </row>
    <row r="15" spans="1:121" s="1" customFormat="1" ht="24" customHeight="1">
      <c r="A15" s="2"/>
      <c r="B15" s="164" t="s">
        <v>120</v>
      </c>
      <c r="C15" s="165"/>
      <c r="D15" s="63" t="s">
        <v>121</v>
      </c>
      <c r="E15" s="90" t="s">
        <v>129</v>
      </c>
      <c r="F15" s="91"/>
      <c r="G15" s="92"/>
      <c r="H15" s="62">
        <v>0.1</v>
      </c>
      <c r="I15" s="64">
        <f>MIN(H14,ROUNDDOWN(I13*H15,0))</f>
        <v>1132949</v>
      </c>
      <c r="J15" s="15" t="str">
        <f>IF(I14&gt;I15,"ERR","")</f>
        <v/>
      </c>
      <c r="K15" s="90" t="s">
        <v>129</v>
      </c>
      <c r="L15" s="91"/>
      <c r="M15" s="92"/>
      <c r="N15" s="62">
        <v>0.3</v>
      </c>
      <c r="O15" s="64">
        <f>MIN(N14,ROUNDDOWN(O13*N15,0))</f>
        <v>12000</v>
      </c>
      <c r="P15" s="15" t="str">
        <f t="shared" ref="P15" si="40">IF(O14&gt;O15,"ERR","")</f>
        <v/>
      </c>
      <c r="Q15" s="62">
        <v>0.3</v>
      </c>
      <c r="R15" s="64">
        <f>MIN(Q14,ROUNDDOWN(R13*Q15,0))</f>
        <v>12000</v>
      </c>
      <c r="S15" s="15" t="str">
        <f t="shared" ref="S15" si="41">IF(R14&gt;R15,"ERR","")</f>
        <v/>
      </c>
      <c r="T15" s="62">
        <v>0.3</v>
      </c>
      <c r="U15" s="64">
        <f>MIN(T14,ROUNDDOWN(U13*T15,0))</f>
        <v>10500</v>
      </c>
      <c r="V15" s="15" t="str">
        <f t="shared" ref="V15" si="42">IF(U14&gt;U15,"ERR","")</f>
        <v/>
      </c>
      <c r="W15" s="62">
        <v>0.3</v>
      </c>
      <c r="X15" s="64">
        <f>MIN(W14,ROUNDDOWN(X13*W15,0))</f>
        <v>0</v>
      </c>
      <c r="Y15" s="15" t="str">
        <f t="shared" ref="Y15" si="43">IF(X14&gt;X15,"ERR","")</f>
        <v/>
      </c>
      <c r="Z15" s="62">
        <v>0.3</v>
      </c>
      <c r="AA15" s="64">
        <f>MIN(Z14,ROUNDDOWN(AA13*Z15,0))</f>
        <v>10800</v>
      </c>
      <c r="AB15" s="15" t="str">
        <f t="shared" ref="AB15" si="44">IF(AA14&gt;AA15,"ERR","")</f>
        <v/>
      </c>
      <c r="AC15" s="62">
        <v>0.3</v>
      </c>
      <c r="AD15" s="64">
        <f>MIN(AC14,ROUNDDOWN(AD13*AC15,0))</f>
        <v>11700</v>
      </c>
      <c r="AE15" s="15" t="str">
        <f t="shared" ref="AE15" si="45">IF(AD14&gt;AD15,"ERR","")</f>
        <v/>
      </c>
      <c r="AF15" s="62">
        <v>0.3</v>
      </c>
      <c r="AG15" s="64">
        <f>MIN(AF14,ROUNDDOWN(AG13*AF15,0))</f>
        <v>12000</v>
      </c>
      <c r="AH15" s="15" t="str">
        <f t="shared" ref="AH15" si="46">IF(AG14&gt;AG15,"ERR","")</f>
        <v/>
      </c>
      <c r="AI15" s="62">
        <v>0.3</v>
      </c>
      <c r="AJ15" s="64">
        <f>MIN(AI14,ROUNDDOWN(AJ13*AI15,0))</f>
        <v>12000</v>
      </c>
      <c r="AK15" s="65" t="str">
        <f t="shared" ref="AK15" si="47">IF(AJ14&gt;AJ15,"ERR","")</f>
        <v>ERR</v>
      </c>
      <c r="AL15" s="62"/>
      <c r="AM15" s="61">
        <f>MIN(AL14,ROUNDDOWN(AM13*AL15,0))</f>
        <v>0</v>
      </c>
      <c r="AN15" s="15" t="str">
        <f t="shared" ref="AN15" si="48">IF(AM14&gt;AM15,"ERR","")</f>
        <v/>
      </c>
      <c r="AO15" s="62"/>
      <c r="AP15" s="61">
        <f>MIN(AO14,ROUNDDOWN(AP13*AO15,0))</f>
        <v>0</v>
      </c>
      <c r="AQ15" s="15" t="str">
        <f t="shared" ref="AQ15" si="49">IF(AP14&gt;AP15,"ERR","")</f>
        <v/>
      </c>
      <c r="AR15" s="62"/>
      <c r="AS15" s="61">
        <f>MIN(AR14,ROUNDDOWN(AS13*AR15,0))</f>
        <v>0</v>
      </c>
      <c r="AT15" s="15" t="str">
        <f t="shared" ref="AT15:DE15" si="50">IF(AS14&gt;AS15,"ERR","")</f>
        <v/>
      </c>
      <c r="AU15" s="62"/>
      <c r="AV15" s="61">
        <f t="shared" ref="AV15" si="51">MIN(AU14,ROUNDDOWN(AV13*AU15,0))</f>
        <v>0</v>
      </c>
      <c r="AW15" s="15" t="str">
        <f t="shared" si="50"/>
        <v/>
      </c>
      <c r="AX15" s="62"/>
      <c r="AY15" s="61">
        <f t="shared" ref="AY15" si="52">MIN(AX14,ROUNDDOWN(AY13*AX15,0))</f>
        <v>0</v>
      </c>
      <c r="AZ15" s="15" t="str">
        <f t="shared" si="50"/>
        <v/>
      </c>
      <c r="BA15" s="62"/>
      <c r="BB15" s="61">
        <f t="shared" ref="BB15" si="53">MIN(BA14,ROUNDDOWN(BB13*BA15,0))</f>
        <v>0</v>
      </c>
      <c r="BC15" s="15" t="str">
        <f t="shared" si="50"/>
        <v/>
      </c>
      <c r="BD15" s="62"/>
      <c r="BE15" s="61">
        <f t="shared" ref="BE15" si="54">MIN(BD14,ROUNDDOWN(BE13*BD15,0))</f>
        <v>0</v>
      </c>
      <c r="BF15" s="15" t="str">
        <f t="shared" si="50"/>
        <v/>
      </c>
      <c r="BG15" s="62"/>
      <c r="BH15" s="61">
        <f t="shared" ref="BH15" si="55">MIN(BG14,ROUNDDOWN(BH13*BG15,0))</f>
        <v>0</v>
      </c>
      <c r="BI15" s="15" t="str">
        <f t="shared" si="50"/>
        <v/>
      </c>
      <c r="BJ15" s="62"/>
      <c r="BK15" s="61">
        <f t="shared" ref="BK15" si="56">MIN(BJ14,ROUNDDOWN(BK13*BJ15,0))</f>
        <v>0</v>
      </c>
      <c r="BL15" s="15" t="str">
        <f t="shared" si="50"/>
        <v/>
      </c>
      <c r="BM15" s="62"/>
      <c r="BN15" s="61">
        <f t="shared" ref="BN15" si="57">MIN(BM14,ROUNDDOWN(BN13*BM15,0))</f>
        <v>0</v>
      </c>
      <c r="BO15" s="15" t="str">
        <f t="shared" si="50"/>
        <v/>
      </c>
      <c r="BP15" s="62"/>
      <c r="BQ15" s="61">
        <f t="shared" ref="BQ15" si="58">MIN(BP14,ROUNDDOWN(BQ13*BP15,0))</f>
        <v>0</v>
      </c>
      <c r="BR15" s="15" t="str">
        <f t="shared" si="50"/>
        <v/>
      </c>
      <c r="BS15" s="62"/>
      <c r="BT15" s="61">
        <f t="shared" ref="BT15" si="59">MIN(BS14,ROUNDDOWN(BT13*BS15,0))</f>
        <v>0</v>
      </c>
      <c r="BU15" s="15" t="str">
        <f t="shared" si="50"/>
        <v/>
      </c>
      <c r="BV15" s="62"/>
      <c r="BW15" s="61">
        <f t="shared" ref="BW15" si="60">MIN(BV14,ROUNDDOWN(BW13*BV15,0))</f>
        <v>0</v>
      </c>
      <c r="BX15" s="15" t="str">
        <f t="shared" si="50"/>
        <v/>
      </c>
      <c r="BY15" s="62"/>
      <c r="BZ15" s="61">
        <f t="shared" ref="BZ15" si="61">MIN(BY14,ROUNDDOWN(BZ13*BY15,0))</f>
        <v>0</v>
      </c>
      <c r="CA15" s="15" t="str">
        <f t="shared" si="50"/>
        <v/>
      </c>
      <c r="CB15" s="62"/>
      <c r="CC15" s="61">
        <f t="shared" ref="CC15" si="62">MIN(CB14,ROUNDDOWN(CC13*CB15,0))</f>
        <v>0</v>
      </c>
      <c r="CD15" s="15" t="str">
        <f t="shared" si="50"/>
        <v/>
      </c>
      <c r="CE15" s="62"/>
      <c r="CF15" s="61">
        <f t="shared" ref="CF15" si="63">MIN(CE14,ROUNDDOWN(CF13*CE15,0))</f>
        <v>0</v>
      </c>
      <c r="CG15" s="15" t="str">
        <f t="shared" si="50"/>
        <v/>
      </c>
      <c r="CH15" s="62"/>
      <c r="CI15" s="61">
        <f t="shared" ref="CI15" si="64">MIN(CH14,ROUNDDOWN(CI13*CH15,0))</f>
        <v>0</v>
      </c>
      <c r="CJ15" s="15" t="str">
        <f t="shared" si="50"/>
        <v/>
      </c>
      <c r="CK15" s="62"/>
      <c r="CL15" s="61">
        <f t="shared" ref="CL15" si="65">MIN(CK14,ROUNDDOWN(CL13*CK15,0))</f>
        <v>0</v>
      </c>
      <c r="CM15" s="15" t="str">
        <f t="shared" si="50"/>
        <v/>
      </c>
      <c r="CN15" s="62"/>
      <c r="CO15" s="61">
        <f t="shared" ref="CO15" si="66">MIN(CN14,ROUNDDOWN(CO13*CN15,0))</f>
        <v>0</v>
      </c>
      <c r="CP15" s="15" t="str">
        <f t="shared" si="50"/>
        <v/>
      </c>
      <c r="CQ15" s="62"/>
      <c r="CR15" s="61">
        <f t="shared" ref="CR15" si="67">MIN(CQ14,ROUNDDOWN(CR13*CQ15,0))</f>
        <v>0</v>
      </c>
      <c r="CS15" s="15" t="str">
        <f t="shared" si="50"/>
        <v/>
      </c>
      <c r="CT15" s="62"/>
      <c r="CU15" s="61">
        <f t="shared" ref="CU15" si="68">MIN(CT14,ROUNDDOWN(CU13*CT15,0))</f>
        <v>0</v>
      </c>
      <c r="CV15" s="15" t="str">
        <f t="shared" si="50"/>
        <v/>
      </c>
      <c r="CW15" s="62"/>
      <c r="CX15" s="61">
        <f t="shared" ref="CX15" si="69">MIN(CW14,ROUNDDOWN(CX13*CW15,0))</f>
        <v>0</v>
      </c>
      <c r="CY15" s="15" t="str">
        <f t="shared" si="50"/>
        <v/>
      </c>
      <c r="CZ15" s="62"/>
      <c r="DA15" s="61">
        <f t="shared" ref="DA15" si="70">MIN(CZ14,ROUNDDOWN(DA13*CZ15,0))</f>
        <v>0</v>
      </c>
      <c r="DB15" s="15" t="str">
        <f t="shared" si="50"/>
        <v/>
      </c>
      <c r="DC15" s="62"/>
      <c r="DD15" s="61">
        <f t="shared" ref="DD15" si="71">MIN(DC14,ROUNDDOWN(DD13*DC15,0))</f>
        <v>0</v>
      </c>
      <c r="DE15" s="15" t="str">
        <f t="shared" si="50"/>
        <v/>
      </c>
      <c r="DF15" s="62"/>
      <c r="DG15" s="61">
        <f t="shared" ref="DG15" si="72">MIN(DF14,ROUNDDOWN(DG13*DF15,0))</f>
        <v>0</v>
      </c>
      <c r="DH15" s="15" t="str">
        <f t="shared" ref="DH15:DQ15" si="73">IF(DG14&gt;DG15,"ERR","")</f>
        <v/>
      </c>
      <c r="DI15" s="62"/>
      <c r="DJ15" s="61">
        <f t="shared" ref="DJ15" si="74">MIN(DI14,ROUNDDOWN(DJ13*DI15,0))</f>
        <v>0</v>
      </c>
      <c r="DK15" s="15" t="str">
        <f t="shared" si="73"/>
        <v/>
      </c>
      <c r="DL15" s="62"/>
      <c r="DM15" s="61">
        <f t="shared" ref="DM15" si="75">MIN(DL14,ROUNDDOWN(DM13*DL15,0))</f>
        <v>0</v>
      </c>
      <c r="DN15" s="15" t="str">
        <f t="shared" si="73"/>
        <v/>
      </c>
      <c r="DO15" s="62"/>
      <c r="DP15" s="61">
        <f t="shared" ref="DP15" si="76">MIN(DO14,ROUNDDOWN(DP13*DO15,0))</f>
        <v>0</v>
      </c>
      <c r="DQ15" s="15" t="str">
        <f t="shared" si="73"/>
        <v/>
      </c>
    </row>
    <row r="16" spans="1:121" ht="24" customHeight="1">
      <c r="A16" s="40"/>
      <c r="B16" s="122" t="s">
        <v>9</v>
      </c>
      <c r="C16" s="123"/>
      <c r="D16" s="124"/>
      <c r="E16" s="191"/>
      <c r="F16" s="192"/>
      <c r="G16" s="27">
        <f>SUM(J16,M16)</f>
        <v>63513</v>
      </c>
      <c r="H16" s="191"/>
      <c r="I16" s="192"/>
      <c r="J16" s="38">
        <v>1013</v>
      </c>
      <c r="K16" s="191"/>
      <c r="L16" s="195"/>
      <c r="M16" s="30">
        <f>SUM(P16,S16,V16,Y16,AB16,AE16,AH16,AK16,AN16,AQ16,AT16,AW16,AZ16,BC16,BF16,BI16,BL16,BO16,BR16,BU16,BX16,CA16,CD16,CG16,CJ16,CM16,CP16,CS16,CV16,CY16,DB16,DE16)</f>
        <v>62500</v>
      </c>
      <c r="N16" s="191"/>
      <c r="O16" s="192"/>
      <c r="P16" s="38" t="str">
        <f>IF(P8&gt;0,P8-N20,"0")</f>
        <v>0</v>
      </c>
      <c r="Q16" s="191"/>
      <c r="R16" s="192"/>
      <c r="S16" s="38" t="str">
        <f>IF(S8&gt;0,S8-Q20,"0")</f>
        <v>0</v>
      </c>
      <c r="T16" s="191"/>
      <c r="U16" s="192"/>
      <c r="V16" s="38">
        <f>IF(V8&gt;0,V8-T20,"0")</f>
        <v>6500</v>
      </c>
      <c r="W16" s="191"/>
      <c r="X16" s="192"/>
      <c r="Y16" s="38">
        <f>IF(Y8&gt;0,Y8-W20,"0")</f>
        <v>52000</v>
      </c>
      <c r="Z16" s="191"/>
      <c r="AA16" s="192"/>
      <c r="AB16" s="38">
        <v>0</v>
      </c>
      <c r="AC16" s="191"/>
      <c r="AD16" s="192"/>
      <c r="AE16" s="41">
        <v>2000</v>
      </c>
      <c r="AF16" s="118"/>
      <c r="AG16" s="119"/>
      <c r="AH16" s="37">
        <v>2000</v>
      </c>
      <c r="AI16" s="118"/>
      <c r="AJ16" s="119"/>
      <c r="AK16" s="37" t="str">
        <f>IF(AK8&gt;0,AK8-AI20,"0")</f>
        <v>0</v>
      </c>
      <c r="AL16" s="118"/>
      <c r="AM16" s="119"/>
      <c r="AN16" s="37" t="str">
        <f>IF(AN8&gt;0,AN8-AL20,"0")</f>
        <v>0</v>
      </c>
      <c r="AO16" s="118"/>
      <c r="AP16" s="119"/>
      <c r="AQ16" s="37" t="str">
        <f>IF(AQ8&gt;0,AQ8-AO20,"0")</f>
        <v>0</v>
      </c>
      <c r="AR16" s="118"/>
      <c r="AS16" s="119"/>
      <c r="AT16" s="37" t="str">
        <f>IF(AT8&gt;0,AT8-AR20,"0")</f>
        <v>0</v>
      </c>
      <c r="AU16" s="118"/>
      <c r="AV16" s="119"/>
      <c r="AW16" s="37" t="str">
        <f>IF(AW8&gt;0,AW8-AU20,"0")</f>
        <v>0</v>
      </c>
      <c r="AX16" s="118"/>
      <c r="AY16" s="119"/>
      <c r="AZ16" s="37" t="str">
        <f>IF(AZ8&gt;0,AZ8-AX20,"0")</f>
        <v>0</v>
      </c>
      <c r="BA16" s="118"/>
      <c r="BB16" s="119"/>
      <c r="BC16" s="37" t="str">
        <f>IF(BC8&gt;0,BC8-BA20,"0")</f>
        <v>0</v>
      </c>
      <c r="BD16" s="118"/>
      <c r="BE16" s="119"/>
      <c r="BF16" s="37" t="str">
        <f>IF(BF8&gt;0,BF8-BD20,"0")</f>
        <v>0</v>
      </c>
      <c r="BG16" s="118"/>
      <c r="BH16" s="119"/>
      <c r="BI16" s="37" t="str">
        <f>IF(BI8&gt;0,BI8-BG20,"0")</f>
        <v>0</v>
      </c>
      <c r="BJ16" s="118"/>
      <c r="BK16" s="119"/>
      <c r="BL16" s="37" t="str">
        <f>IF(BL8&gt;0,BL8-BJ20,"0")</f>
        <v>0</v>
      </c>
      <c r="BM16" s="118"/>
      <c r="BN16" s="119"/>
      <c r="BO16" s="37" t="str">
        <f>IF(BO8&gt;0,BO8-BM20,"0")</f>
        <v>0</v>
      </c>
      <c r="BP16" s="118"/>
      <c r="BQ16" s="119"/>
      <c r="BR16" s="37" t="str">
        <f>IF(BR8&gt;0,BR8-BP20,"0")</f>
        <v>0</v>
      </c>
      <c r="BS16" s="118"/>
      <c r="BT16" s="119"/>
      <c r="BU16" s="37" t="str">
        <f>IF(BU8&gt;0,BU8-BS20,"0")</f>
        <v>0</v>
      </c>
      <c r="BV16" s="118"/>
      <c r="BW16" s="119"/>
      <c r="BX16" s="37" t="str">
        <f>IF(BX8&gt;0,BX8-BV20,"0")</f>
        <v>0</v>
      </c>
      <c r="BY16" s="118"/>
      <c r="BZ16" s="119"/>
      <c r="CA16" s="37" t="str">
        <f>IF(CA8&gt;0,CA8-BY20,"0")</f>
        <v>0</v>
      </c>
      <c r="CB16" s="118"/>
      <c r="CC16" s="119"/>
      <c r="CD16" s="37" t="str">
        <f>IF(CD8&gt;0,CD8-CB20,"0")</f>
        <v>0</v>
      </c>
      <c r="CE16" s="118"/>
      <c r="CF16" s="119"/>
      <c r="CG16" s="37" t="str">
        <f>IF(CG8&gt;0,CG8-CE20,"0")</f>
        <v>0</v>
      </c>
      <c r="CH16" s="118"/>
      <c r="CI16" s="119"/>
      <c r="CJ16" s="37" t="str">
        <f>IF(CJ8&gt;0,CJ8-CH20,"0")</f>
        <v>0</v>
      </c>
      <c r="CK16" s="118"/>
      <c r="CL16" s="119"/>
      <c r="CM16" s="37" t="str">
        <f>IF(CM8&gt;0,CM8-CK20,"0")</f>
        <v>0</v>
      </c>
      <c r="CN16" s="118"/>
      <c r="CO16" s="119"/>
      <c r="CP16" s="37" t="str">
        <f>IF(CP8&gt;0,CP8-CN20,"0")</f>
        <v>0</v>
      </c>
      <c r="CQ16" s="118"/>
      <c r="CR16" s="119"/>
      <c r="CS16" s="37" t="str">
        <f>IF(CS8&gt;0,CS8-CQ20,"0")</f>
        <v>0</v>
      </c>
      <c r="CT16" s="118"/>
      <c r="CU16" s="119"/>
      <c r="CV16" s="37" t="str">
        <f>IF(CV8&gt;0,CV8-CT20,"0")</f>
        <v>0</v>
      </c>
      <c r="CW16" s="118"/>
      <c r="CX16" s="119"/>
      <c r="CY16" s="37" t="str">
        <f>IF(CY8&gt;0,CY8-CW20,"0")</f>
        <v>0</v>
      </c>
      <c r="CZ16" s="118"/>
      <c r="DA16" s="119"/>
      <c r="DB16" s="37" t="str">
        <f>IF(DB8&gt;0,DB8-CZ20,"0")</f>
        <v>0</v>
      </c>
      <c r="DC16" s="118"/>
      <c r="DD16" s="119"/>
      <c r="DE16" s="37" t="str">
        <f>IF(DE8&gt;0,DE8-DC20,"0")</f>
        <v>0</v>
      </c>
      <c r="DF16" s="118"/>
      <c r="DG16" s="119"/>
      <c r="DH16" s="37" t="str">
        <f>IF(DH8&gt;0,DH8-DF20,"0")</f>
        <v>0</v>
      </c>
      <c r="DI16" s="118"/>
      <c r="DJ16" s="119"/>
      <c r="DK16" s="37" t="str">
        <f>IF(DK8&gt;0,DK8-DI20,"0")</f>
        <v>0</v>
      </c>
      <c r="DL16" s="118"/>
      <c r="DM16" s="119"/>
      <c r="DN16" s="37" t="str">
        <f>IF(DN8&gt;0,DN8-DL20,"0")</f>
        <v>0</v>
      </c>
      <c r="DO16" s="118"/>
      <c r="DP16" s="119"/>
      <c r="DQ16" s="37" t="str">
        <f>IF(DQ8&gt;0,DQ8-DO20,"0")</f>
        <v>0</v>
      </c>
    </row>
    <row r="17" spans="1:121" ht="24" customHeight="1">
      <c r="A17" s="40"/>
      <c r="B17" s="122" t="s">
        <v>11</v>
      </c>
      <c r="C17" s="123"/>
      <c r="D17" s="124"/>
      <c r="E17" s="193"/>
      <c r="F17" s="194"/>
      <c r="G17" s="34">
        <f>SUM(J17,M17)</f>
        <v>-154395</v>
      </c>
      <c r="H17" s="193"/>
      <c r="I17" s="194"/>
      <c r="J17" s="34">
        <v>-147395</v>
      </c>
      <c r="K17" s="193"/>
      <c r="L17" s="196"/>
      <c r="M17" s="34">
        <f>SUM(P17,S17,V17,Y17,AB17,AE17,AH17,AK17,AN17,AQ17,AT17,AW17,AZ17,BC17,BF17,BI17,BL17,BO17,BR17,BU17,BX17,CA17,CD17,CG17,CJ17,CM17,CP17,CS17,CV17,CY17,DB17,DE17)</f>
        <v>-7000</v>
      </c>
      <c r="N17" s="193"/>
      <c r="O17" s="194"/>
      <c r="P17" s="34" t="str">
        <f>IF(P8&lt;0,P8,"0")</f>
        <v>0</v>
      </c>
      <c r="Q17" s="193"/>
      <c r="R17" s="194"/>
      <c r="S17" s="34">
        <f>IF(S8&lt;0,S8,"0")</f>
        <v>-3000</v>
      </c>
      <c r="T17" s="193"/>
      <c r="U17" s="194"/>
      <c r="V17" s="34" t="str">
        <f>IF(V8&lt;0,V8,"0")</f>
        <v>0</v>
      </c>
      <c r="W17" s="193"/>
      <c r="X17" s="194"/>
      <c r="Y17" s="34" t="str">
        <f>IF(Y8&lt;0,Y8,"0")</f>
        <v>0</v>
      </c>
      <c r="Z17" s="193"/>
      <c r="AA17" s="194"/>
      <c r="AB17" s="34">
        <v>-1000</v>
      </c>
      <c r="AC17" s="193"/>
      <c r="AD17" s="194"/>
      <c r="AE17" s="42">
        <v>-700</v>
      </c>
      <c r="AF17" s="120"/>
      <c r="AG17" s="121"/>
      <c r="AH17" s="23">
        <v>-1000</v>
      </c>
      <c r="AI17" s="120"/>
      <c r="AJ17" s="121"/>
      <c r="AK17" s="37">
        <f>IF(AK8&lt;0,AK8,"0")</f>
        <v>-1300</v>
      </c>
      <c r="AL17" s="120"/>
      <c r="AM17" s="121"/>
      <c r="AN17" s="37" t="str">
        <f>IF(AN8&lt;0,AN8,"0")</f>
        <v>0</v>
      </c>
      <c r="AO17" s="120"/>
      <c r="AP17" s="121"/>
      <c r="AQ17" s="37" t="str">
        <f>IF(AQ8&lt;0,AQ8,"0")</f>
        <v>0</v>
      </c>
      <c r="AR17" s="120"/>
      <c r="AS17" s="121"/>
      <c r="AT17" s="37" t="str">
        <f>IF(AT8&lt;0,AT8,"0")</f>
        <v>0</v>
      </c>
      <c r="AU17" s="120"/>
      <c r="AV17" s="121"/>
      <c r="AW17" s="37" t="str">
        <f>IF(AW8&lt;0,AW8,"0")</f>
        <v>0</v>
      </c>
      <c r="AX17" s="120"/>
      <c r="AY17" s="121"/>
      <c r="AZ17" s="37" t="str">
        <f>IF(AZ8&lt;0,AZ8,"0")</f>
        <v>0</v>
      </c>
      <c r="BA17" s="120"/>
      <c r="BB17" s="121"/>
      <c r="BC17" s="37" t="str">
        <f>IF(BC8&lt;0,BC8,"0")</f>
        <v>0</v>
      </c>
      <c r="BD17" s="120"/>
      <c r="BE17" s="121"/>
      <c r="BF17" s="37" t="str">
        <f>IF(BF8&lt;0,BF8,"0")</f>
        <v>0</v>
      </c>
      <c r="BG17" s="120"/>
      <c r="BH17" s="121"/>
      <c r="BI17" s="37" t="str">
        <f>IF(BI8&lt;0,BI8,"0")</f>
        <v>0</v>
      </c>
      <c r="BJ17" s="120"/>
      <c r="BK17" s="121"/>
      <c r="BL17" s="37" t="str">
        <f>IF(BL8&lt;0,BL8,"0")</f>
        <v>0</v>
      </c>
      <c r="BM17" s="120"/>
      <c r="BN17" s="121"/>
      <c r="BO17" s="37" t="str">
        <f>IF(BO8&lt;0,BO8,"0")</f>
        <v>0</v>
      </c>
      <c r="BP17" s="120"/>
      <c r="BQ17" s="121"/>
      <c r="BR17" s="37" t="str">
        <f>IF(BR8&lt;0,BR8,"0")</f>
        <v>0</v>
      </c>
      <c r="BS17" s="120"/>
      <c r="BT17" s="121"/>
      <c r="BU17" s="37" t="str">
        <f>IF(BU8&lt;0,BU8,"0")</f>
        <v>0</v>
      </c>
      <c r="BV17" s="120"/>
      <c r="BW17" s="121"/>
      <c r="BX17" s="37" t="str">
        <f>IF(BX8&lt;0,BX8,"0")</f>
        <v>0</v>
      </c>
      <c r="BY17" s="120"/>
      <c r="BZ17" s="121"/>
      <c r="CA17" s="37" t="str">
        <f>IF(CA8&lt;0,CA8,"0")</f>
        <v>0</v>
      </c>
      <c r="CB17" s="120"/>
      <c r="CC17" s="121"/>
      <c r="CD17" s="37" t="str">
        <f>IF(CD8&lt;0,CD8,"0")</f>
        <v>0</v>
      </c>
      <c r="CE17" s="120"/>
      <c r="CF17" s="121"/>
      <c r="CG17" s="37" t="str">
        <f>IF(CG8&lt;0,CG8,"0")</f>
        <v>0</v>
      </c>
      <c r="CH17" s="120"/>
      <c r="CI17" s="121"/>
      <c r="CJ17" s="37" t="str">
        <f>IF(CJ8&lt;0,CJ8,"0")</f>
        <v>0</v>
      </c>
      <c r="CK17" s="120"/>
      <c r="CL17" s="121"/>
      <c r="CM17" s="37" t="str">
        <f>IF(CM8&lt;0,CM8,"0")</f>
        <v>0</v>
      </c>
      <c r="CN17" s="120"/>
      <c r="CO17" s="121"/>
      <c r="CP17" s="37" t="str">
        <f>IF(CP8&lt;0,CP8,"0")</f>
        <v>0</v>
      </c>
      <c r="CQ17" s="120"/>
      <c r="CR17" s="121"/>
      <c r="CS17" s="37" t="str">
        <f>IF(CS8&lt;0,CS8,"0")</f>
        <v>0</v>
      </c>
      <c r="CT17" s="120"/>
      <c r="CU17" s="121"/>
      <c r="CV17" s="37" t="str">
        <f>IF(CV8&lt;0,CV8,"0")</f>
        <v>0</v>
      </c>
      <c r="CW17" s="120"/>
      <c r="CX17" s="121"/>
      <c r="CY17" s="37" t="str">
        <f>IF(CY8&lt;0,CY8,"0")</f>
        <v>0</v>
      </c>
      <c r="CZ17" s="120"/>
      <c r="DA17" s="121"/>
      <c r="DB17" s="37" t="str">
        <f>IF(DB8&lt;0,DB8,"0")</f>
        <v>0</v>
      </c>
      <c r="DC17" s="120"/>
      <c r="DD17" s="121"/>
      <c r="DE17" s="37" t="str">
        <f>IF(DE8&lt;0,DE8,"0")</f>
        <v>0</v>
      </c>
      <c r="DF17" s="120"/>
      <c r="DG17" s="121"/>
      <c r="DH17" s="37" t="str">
        <f>IF(DH8&lt;0,DH8,"0")</f>
        <v>0</v>
      </c>
      <c r="DI17" s="120"/>
      <c r="DJ17" s="121"/>
      <c r="DK17" s="37" t="str">
        <f>IF(DK8&lt;0,DK8,"0")</f>
        <v>0</v>
      </c>
      <c r="DL17" s="120"/>
      <c r="DM17" s="121"/>
      <c r="DN17" s="37" t="str">
        <f>IF(DN8&lt;0,DN8,"0")</f>
        <v>0</v>
      </c>
      <c r="DO17" s="120"/>
      <c r="DP17" s="121"/>
      <c r="DQ17" s="37" t="str">
        <f>IF(DQ8&lt;0,DQ8,"0")</f>
        <v>0</v>
      </c>
    </row>
    <row r="18" spans="1:121" ht="24" customHeight="1">
      <c r="A18" s="40"/>
      <c r="B18" s="125" t="s">
        <v>10</v>
      </c>
      <c r="C18" s="187"/>
      <c r="D18" s="39" t="s">
        <v>12</v>
      </c>
      <c r="E18" s="173">
        <f>SUM(H18,K18)</f>
        <v>5000</v>
      </c>
      <c r="F18" s="174"/>
      <c r="G18" s="175"/>
      <c r="H18" s="181"/>
      <c r="I18" s="182"/>
      <c r="J18" s="183"/>
      <c r="K18" s="173">
        <f>SUM(N18,Q18,T18,W18,Z18, AC18)</f>
        <v>5000</v>
      </c>
      <c r="L18" s="174"/>
      <c r="M18" s="175"/>
      <c r="N18" s="181">
        <v>0</v>
      </c>
      <c r="O18" s="182"/>
      <c r="P18" s="183"/>
      <c r="Q18" s="181">
        <v>0</v>
      </c>
      <c r="R18" s="182"/>
      <c r="S18" s="183"/>
      <c r="T18" s="181">
        <v>0</v>
      </c>
      <c r="U18" s="182"/>
      <c r="V18" s="183"/>
      <c r="W18" s="181">
        <v>0</v>
      </c>
      <c r="X18" s="182"/>
      <c r="Y18" s="183"/>
      <c r="Z18" s="181">
        <v>5000</v>
      </c>
      <c r="AA18" s="182"/>
      <c r="AB18" s="183"/>
      <c r="AC18" s="109">
        <v>0</v>
      </c>
      <c r="AD18" s="110"/>
      <c r="AE18" s="111"/>
      <c r="AF18" s="109"/>
      <c r="AG18" s="110"/>
      <c r="AH18" s="111"/>
      <c r="AI18" s="109"/>
      <c r="AJ18" s="110"/>
      <c r="AK18" s="111"/>
      <c r="AL18" s="109"/>
      <c r="AM18" s="110"/>
      <c r="AN18" s="111"/>
      <c r="AO18" s="109"/>
      <c r="AP18" s="110"/>
      <c r="AQ18" s="111"/>
      <c r="AR18" s="109"/>
      <c r="AS18" s="110"/>
      <c r="AT18" s="111"/>
      <c r="AU18" s="109"/>
      <c r="AV18" s="110"/>
      <c r="AW18" s="111"/>
      <c r="AX18" s="109"/>
      <c r="AY18" s="110"/>
      <c r="AZ18" s="111"/>
      <c r="BA18" s="109"/>
      <c r="BB18" s="110"/>
      <c r="BC18" s="111"/>
      <c r="BD18" s="109"/>
      <c r="BE18" s="110"/>
      <c r="BF18" s="111"/>
      <c r="BG18" s="109"/>
      <c r="BH18" s="110"/>
      <c r="BI18" s="111"/>
      <c r="BJ18" s="109"/>
      <c r="BK18" s="110"/>
      <c r="BL18" s="111"/>
      <c r="BM18" s="109"/>
      <c r="BN18" s="110"/>
      <c r="BO18" s="111"/>
      <c r="BP18" s="109"/>
      <c r="BQ18" s="110"/>
      <c r="BR18" s="111"/>
      <c r="BS18" s="109"/>
      <c r="BT18" s="110"/>
      <c r="BU18" s="111"/>
      <c r="BV18" s="109"/>
      <c r="BW18" s="110"/>
      <c r="BX18" s="111"/>
      <c r="BY18" s="109"/>
      <c r="BZ18" s="110"/>
      <c r="CA18" s="111"/>
      <c r="CB18" s="109"/>
      <c r="CC18" s="110"/>
      <c r="CD18" s="111"/>
      <c r="CE18" s="109"/>
      <c r="CF18" s="110"/>
      <c r="CG18" s="111"/>
      <c r="CH18" s="109"/>
      <c r="CI18" s="110"/>
      <c r="CJ18" s="111"/>
      <c r="CK18" s="109"/>
      <c r="CL18" s="110"/>
      <c r="CM18" s="111"/>
      <c r="CN18" s="109"/>
      <c r="CO18" s="110"/>
      <c r="CP18" s="111"/>
      <c r="CQ18" s="109"/>
      <c r="CR18" s="110"/>
      <c r="CS18" s="111"/>
      <c r="CT18" s="109"/>
      <c r="CU18" s="110"/>
      <c r="CV18" s="111"/>
      <c r="CW18" s="109"/>
      <c r="CX18" s="110"/>
      <c r="CY18" s="111"/>
      <c r="CZ18" s="109"/>
      <c r="DA18" s="110"/>
      <c r="DB18" s="111"/>
      <c r="DC18" s="109"/>
      <c r="DD18" s="110"/>
      <c r="DE18" s="111"/>
      <c r="DF18" s="109"/>
      <c r="DG18" s="110"/>
      <c r="DH18" s="111"/>
      <c r="DI18" s="109"/>
      <c r="DJ18" s="110"/>
      <c r="DK18" s="111"/>
      <c r="DL18" s="109"/>
      <c r="DM18" s="110"/>
      <c r="DN18" s="111"/>
      <c r="DO18" s="109"/>
      <c r="DP18" s="110"/>
      <c r="DQ18" s="111"/>
    </row>
    <row r="19" spans="1:121" ht="24" customHeight="1">
      <c r="A19" s="40"/>
      <c r="B19" s="188"/>
      <c r="C19" s="189"/>
      <c r="D19" s="21" t="s">
        <v>13</v>
      </c>
      <c r="E19" s="173">
        <f>SUM(H19,K19)</f>
        <v>1500</v>
      </c>
      <c r="F19" s="174"/>
      <c r="G19" s="175"/>
      <c r="H19" s="181"/>
      <c r="I19" s="182"/>
      <c r="J19" s="183"/>
      <c r="K19" s="173">
        <f>SUM(N19,Q19,T19,W19,Z19, AC19)</f>
        <v>1500</v>
      </c>
      <c r="L19" s="174"/>
      <c r="M19" s="175"/>
      <c r="N19" s="181">
        <v>0</v>
      </c>
      <c r="O19" s="182"/>
      <c r="P19" s="183"/>
      <c r="Q19" s="181">
        <v>0</v>
      </c>
      <c r="R19" s="182"/>
      <c r="S19" s="183"/>
      <c r="T19" s="181">
        <v>0</v>
      </c>
      <c r="U19" s="182"/>
      <c r="V19" s="183"/>
      <c r="W19" s="181">
        <v>0</v>
      </c>
      <c r="X19" s="182"/>
      <c r="Y19" s="183"/>
      <c r="Z19" s="181">
        <v>1500</v>
      </c>
      <c r="AA19" s="182"/>
      <c r="AB19" s="183"/>
      <c r="AC19" s="109">
        <v>0</v>
      </c>
      <c r="AD19" s="110"/>
      <c r="AE19" s="111"/>
      <c r="AF19" s="109"/>
      <c r="AG19" s="110"/>
      <c r="AH19" s="111"/>
      <c r="AI19" s="109"/>
      <c r="AJ19" s="110"/>
      <c r="AK19" s="111"/>
      <c r="AL19" s="109"/>
      <c r="AM19" s="110"/>
      <c r="AN19" s="111"/>
      <c r="AO19" s="109"/>
      <c r="AP19" s="110"/>
      <c r="AQ19" s="111"/>
      <c r="AR19" s="109"/>
      <c r="AS19" s="110"/>
      <c r="AT19" s="111"/>
      <c r="AU19" s="109"/>
      <c r="AV19" s="110"/>
      <c r="AW19" s="111"/>
      <c r="AX19" s="109"/>
      <c r="AY19" s="110"/>
      <c r="AZ19" s="111"/>
      <c r="BA19" s="109"/>
      <c r="BB19" s="110"/>
      <c r="BC19" s="111"/>
      <c r="BD19" s="109"/>
      <c r="BE19" s="110"/>
      <c r="BF19" s="111"/>
      <c r="BG19" s="109"/>
      <c r="BH19" s="110"/>
      <c r="BI19" s="111"/>
      <c r="BJ19" s="109"/>
      <c r="BK19" s="110"/>
      <c r="BL19" s="111"/>
      <c r="BM19" s="109"/>
      <c r="BN19" s="110"/>
      <c r="BO19" s="111"/>
      <c r="BP19" s="109"/>
      <c r="BQ19" s="110"/>
      <c r="BR19" s="111"/>
      <c r="BS19" s="109"/>
      <c r="BT19" s="110"/>
      <c r="BU19" s="111"/>
      <c r="BV19" s="109"/>
      <c r="BW19" s="110"/>
      <c r="BX19" s="111"/>
      <c r="BY19" s="109"/>
      <c r="BZ19" s="110"/>
      <c r="CA19" s="111"/>
      <c r="CB19" s="109"/>
      <c r="CC19" s="110"/>
      <c r="CD19" s="111"/>
      <c r="CE19" s="109"/>
      <c r="CF19" s="110"/>
      <c r="CG19" s="111"/>
      <c r="CH19" s="109"/>
      <c r="CI19" s="110"/>
      <c r="CJ19" s="111"/>
      <c r="CK19" s="109"/>
      <c r="CL19" s="110"/>
      <c r="CM19" s="111"/>
      <c r="CN19" s="109"/>
      <c r="CO19" s="110"/>
      <c r="CP19" s="111"/>
      <c r="CQ19" s="109"/>
      <c r="CR19" s="110"/>
      <c r="CS19" s="111"/>
      <c r="CT19" s="109"/>
      <c r="CU19" s="110"/>
      <c r="CV19" s="111"/>
      <c r="CW19" s="109"/>
      <c r="CX19" s="110"/>
      <c r="CY19" s="111"/>
      <c r="CZ19" s="109"/>
      <c r="DA19" s="110"/>
      <c r="DB19" s="111"/>
      <c r="DC19" s="109"/>
      <c r="DD19" s="110"/>
      <c r="DE19" s="111"/>
      <c r="DF19" s="109"/>
      <c r="DG19" s="110"/>
      <c r="DH19" s="111"/>
      <c r="DI19" s="109"/>
      <c r="DJ19" s="110"/>
      <c r="DK19" s="111"/>
      <c r="DL19" s="109"/>
      <c r="DM19" s="110"/>
      <c r="DN19" s="111"/>
      <c r="DO19" s="109"/>
      <c r="DP19" s="110"/>
      <c r="DQ19" s="111"/>
    </row>
    <row r="20" spans="1:121" ht="24" customHeight="1">
      <c r="A20" s="40"/>
      <c r="B20" s="133"/>
      <c r="C20" s="190"/>
      <c r="D20" s="22" t="s">
        <v>14</v>
      </c>
      <c r="E20" s="173">
        <f>E18+E19</f>
        <v>6500</v>
      </c>
      <c r="F20" s="174"/>
      <c r="G20" s="175"/>
      <c r="H20" s="173">
        <f>H18+H19</f>
        <v>0</v>
      </c>
      <c r="I20" s="174"/>
      <c r="J20" s="175"/>
      <c r="K20" s="173">
        <f>K18+K19</f>
        <v>6500</v>
      </c>
      <c r="L20" s="174"/>
      <c r="M20" s="175"/>
      <c r="N20" s="173">
        <f>N18+N19</f>
        <v>0</v>
      </c>
      <c r="O20" s="174"/>
      <c r="P20" s="175"/>
      <c r="Q20" s="173">
        <f t="shared" ref="Q20" si="77">Q18+Q19</f>
        <v>0</v>
      </c>
      <c r="R20" s="174"/>
      <c r="S20" s="175"/>
      <c r="T20" s="173">
        <f t="shared" ref="T20" si="78">T18+T19</f>
        <v>0</v>
      </c>
      <c r="U20" s="174"/>
      <c r="V20" s="175"/>
      <c r="W20" s="173">
        <f t="shared" ref="W20" si="79">W18+W19</f>
        <v>0</v>
      </c>
      <c r="X20" s="174"/>
      <c r="Y20" s="175"/>
      <c r="Z20" s="173">
        <f>Z18+Z19</f>
        <v>6500</v>
      </c>
      <c r="AA20" s="174"/>
      <c r="AB20" s="175"/>
      <c r="AC20" s="103">
        <f t="shared" ref="AC20" si="80">AC18+AC19</f>
        <v>0</v>
      </c>
      <c r="AD20" s="104"/>
      <c r="AE20" s="105"/>
      <c r="AF20" s="103">
        <f t="shared" ref="AF20" si="81">AF18+AF19</f>
        <v>0</v>
      </c>
      <c r="AG20" s="104"/>
      <c r="AH20" s="105"/>
      <c r="AI20" s="103">
        <f t="shared" ref="AI20" si="82">AI18+AI19</f>
        <v>0</v>
      </c>
      <c r="AJ20" s="104"/>
      <c r="AK20" s="105"/>
      <c r="AL20" s="103">
        <f>AL18+AL19</f>
        <v>0</v>
      </c>
      <c r="AM20" s="104"/>
      <c r="AN20" s="105"/>
      <c r="AO20" s="103">
        <f t="shared" ref="AO20" si="83">AO18+AO19</f>
        <v>0</v>
      </c>
      <c r="AP20" s="104"/>
      <c r="AQ20" s="105"/>
      <c r="AR20" s="103">
        <f t="shared" ref="AR20" si="84">AR18+AR19</f>
        <v>0</v>
      </c>
      <c r="AS20" s="104"/>
      <c r="AT20" s="105"/>
      <c r="AU20" s="103">
        <f t="shared" ref="AU20" si="85">AU18+AU19</f>
        <v>0</v>
      </c>
      <c r="AV20" s="104"/>
      <c r="AW20" s="105"/>
      <c r="AX20" s="103">
        <f>AX18+AX19</f>
        <v>0</v>
      </c>
      <c r="AY20" s="104"/>
      <c r="AZ20" s="105"/>
      <c r="BA20" s="103">
        <f t="shared" ref="BA20" si="86">BA18+BA19</f>
        <v>0</v>
      </c>
      <c r="BB20" s="104"/>
      <c r="BC20" s="105"/>
      <c r="BD20" s="103">
        <f t="shared" ref="BD20" si="87">BD18+BD19</f>
        <v>0</v>
      </c>
      <c r="BE20" s="104"/>
      <c r="BF20" s="105"/>
      <c r="BG20" s="103">
        <f t="shared" ref="BG20" si="88">BG18+BG19</f>
        <v>0</v>
      </c>
      <c r="BH20" s="104"/>
      <c r="BI20" s="105"/>
      <c r="BJ20" s="103">
        <f>BJ18+BJ19</f>
        <v>0</v>
      </c>
      <c r="BK20" s="104"/>
      <c r="BL20" s="105"/>
      <c r="BM20" s="103">
        <f t="shared" ref="BM20" si="89">BM18+BM19</f>
        <v>0</v>
      </c>
      <c r="BN20" s="104"/>
      <c r="BO20" s="105"/>
      <c r="BP20" s="103">
        <f t="shared" ref="BP20" si="90">BP18+BP19</f>
        <v>0</v>
      </c>
      <c r="BQ20" s="104"/>
      <c r="BR20" s="105"/>
      <c r="BS20" s="103">
        <f t="shared" ref="BS20" si="91">BS18+BS19</f>
        <v>0</v>
      </c>
      <c r="BT20" s="104"/>
      <c r="BU20" s="105"/>
      <c r="BV20" s="103">
        <f>BV18+BV19</f>
        <v>0</v>
      </c>
      <c r="BW20" s="104"/>
      <c r="BX20" s="105"/>
      <c r="BY20" s="103">
        <f t="shared" ref="BY20" si="92">BY18+BY19</f>
        <v>0</v>
      </c>
      <c r="BZ20" s="104"/>
      <c r="CA20" s="105"/>
      <c r="CB20" s="103">
        <f t="shared" ref="CB20" si="93">CB18+CB19</f>
        <v>0</v>
      </c>
      <c r="CC20" s="104"/>
      <c r="CD20" s="105"/>
      <c r="CE20" s="103">
        <f t="shared" ref="CE20" si="94">CE18+CE19</f>
        <v>0</v>
      </c>
      <c r="CF20" s="104"/>
      <c r="CG20" s="105"/>
      <c r="CH20" s="103">
        <f>CH18+CH19</f>
        <v>0</v>
      </c>
      <c r="CI20" s="104"/>
      <c r="CJ20" s="105"/>
      <c r="CK20" s="103">
        <f t="shared" ref="CK20" si="95">CK18+CK19</f>
        <v>0</v>
      </c>
      <c r="CL20" s="104"/>
      <c r="CM20" s="105"/>
      <c r="CN20" s="103">
        <f t="shared" ref="CN20" si="96">CN18+CN19</f>
        <v>0</v>
      </c>
      <c r="CO20" s="104"/>
      <c r="CP20" s="105"/>
      <c r="CQ20" s="103">
        <f t="shared" ref="CQ20" si="97">CQ18+CQ19</f>
        <v>0</v>
      </c>
      <c r="CR20" s="104"/>
      <c r="CS20" s="105"/>
      <c r="CT20" s="103">
        <f>CT18+CT19</f>
        <v>0</v>
      </c>
      <c r="CU20" s="104"/>
      <c r="CV20" s="105"/>
      <c r="CW20" s="103">
        <f t="shared" ref="CW20" si="98">CW18+CW19</f>
        <v>0</v>
      </c>
      <c r="CX20" s="104"/>
      <c r="CY20" s="105"/>
      <c r="CZ20" s="103">
        <f t="shared" ref="CZ20" si="99">CZ18+CZ19</f>
        <v>0</v>
      </c>
      <c r="DA20" s="104"/>
      <c r="DB20" s="105"/>
      <c r="DC20" s="103">
        <f t="shared" ref="DC20" si="100">DC18+DC19</f>
        <v>0</v>
      </c>
      <c r="DD20" s="104"/>
      <c r="DE20" s="105"/>
      <c r="DF20" s="103">
        <f t="shared" ref="DF20" si="101">DF18+DF19</f>
        <v>0</v>
      </c>
      <c r="DG20" s="104"/>
      <c r="DH20" s="105"/>
      <c r="DI20" s="103">
        <f t="shared" ref="DI20" si="102">DI18+DI19</f>
        <v>0</v>
      </c>
      <c r="DJ20" s="104"/>
      <c r="DK20" s="105"/>
      <c r="DL20" s="103">
        <f t="shared" ref="DL20" si="103">DL18+DL19</f>
        <v>0</v>
      </c>
      <c r="DM20" s="104"/>
      <c r="DN20" s="105"/>
      <c r="DO20" s="103">
        <f t="shared" ref="DO20" si="104">DO18+DO19</f>
        <v>0</v>
      </c>
      <c r="DP20" s="104"/>
      <c r="DQ20" s="105"/>
    </row>
    <row r="21" spans="1:121" ht="24" customHeight="1" thickBot="1">
      <c r="A21" s="40"/>
      <c r="B21" s="106" t="s">
        <v>15</v>
      </c>
      <c r="C21" s="107"/>
      <c r="D21" s="108"/>
      <c r="E21" s="167">
        <f>G8-G16-G17-E20</f>
        <v>0</v>
      </c>
      <c r="F21" s="168"/>
      <c r="G21" s="169"/>
      <c r="H21" s="167">
        <f>J8-J16-J17-H20</f>
        <v>0</v>
      </c>
      <c r="I21" s="168"/>
      <c r="J21" s="169"/>
      <c r="K21" s="167">
        <f>M8-M16-M17-K20</f>
        <v>0</v>
      </c>
      <c r="L21" s="168"/>
      <c r="M21" s="169"/>
      <c r="N21" s="167">
        <f t="shared" ref="N21" si="105">P8-P16-P17-N20</f>
        <v>0</v>
      </c>
      <c r="O21" s="168"/>
      <c r="P21" s="169"/>
      <c r="Q21" s="167">
        <f t="shared" ref="Q21" si="106">S8-S16-S17-Q20</f>
        <v>0</v>
      </c>
      <c r="R21" s="168"/>
      <c r="S21" s="169"/>
      <c r="T21" s="167">
        <f t="shared" ref="T21" si="107">V8-V16-V17-T20</f>
        <v>0</v>
      </c>
      <c r="U21" s="168"/>
      <c r="V21" s="169"/>
      <c r="W21" s="167">
        <f t="shared" ref="W21" si="108">Y8-Y16-Y17-W20</f>
        <v>0</v>
      </c>
      <c r="X21" s="168"/>
      <c r="Y21" s="169"/>
      <c r="Z21" s="167">
        <f>AB8-AB16-AB17-Z20</f>
        <v>0</v>
      </c>
      <c r="AA21" s="168"/>
      <c r="AB21" s="169"/>
      <c r="AC21" s="96">
        <f t="shared" ref="AC21" si="109">AE8-AE16-AE17-AC20</f>
        <v>0</v>
      </c>
      <c r="AD21" s="97"/>
      <c r="AE21" s="98"/>
      <c r="AF21" s="96">
        <f t="shared" ref="AF21" si="110">AH8-AH16-AH17-AF20</f>
        <v>0</v>
      </c>
      <c r="AG21" s="97"/>
      <c r="AH21" s="98"/>
      <c r="AI21" s="96">
        <f t="shared" ref="AI21" si="111">AK8-AK16-AK17-AI20</f>
        <v>0</v>
      </c>
      <c r="AJ21" s="97"/>
      <c r="AK21" s="98"/>
      <c r="AL21" s="96">
        <f t="shared" ref="AL21" si="112">AN8-AN16-AN17-AL20</f>
        <v>0</v>
      </c>
      <c r="AM21" s="97"/>
      <c r="AN21" s="98"/>
      <c r="AO21" s="96">
        <f t="shared" ref="AO21" si="113">AQ8-AQ16-AQ17-AO20</f>
        <v>0</v>
      </c>
      <c r="AP21" s="97"/>
      <c r="AQ21" s="98"/>
      <c r="AR21" s="96">
        <f t="shared" ref="AR21" si="114">AT8-AT16-AT17-AR20</f>
        <v>0</v>
      </c>
      <c r="AS21" s="97"/>
      <c r="AT21" s="98"/>
      <c r="AU21" s="96">
        <f t="shared" ref="AU21" si="115">AW8-AW16-AW17-AU20</f>
        <v>0</v>
      </c>
      <c r="AV21" s="97"/>
      <c r="AW21" s="98"/>
      <c r="AX21" s="96">
        <f t="shared" ref="AX21" si="116">AZ8-AZ16-AZ17-AX20</f>
        <v>0</v>
      </c>
      <c r="AY21" s="97"/>
      <c r="AZ21" s="98"/>
      <c r="BA21" s="96">
        <f t="shared" ref="BA21" si="117">BC8-BC16-BC17-BA20</f>
        <v>0</v>
      </c>
      <c r="BB21" s="97"/>
      <c r="BC21" s="98"/>
      <c r="BD21" s="96">
        <f t="shared" ref="BD21" si="118">BF8-BF16-BF17-BD20</f>
        <v>0</v>
      </c>
      <c r="BE21" s="97"/>
      <c r="BF21" s="98"/>
      <c r="BG21" s="96">
        <f t="shared" ref="BG21" si="119">BI8-BI16-BI17-BG20</f>
        <v>0</v>
      </c>
      <c r="BH21" s="97"/>
      <c r="BI21" s="98"/>
      <c r="BJ21" s="96">
        <f t="shared" ref="BJ21" si="120">BL8-BL16-BL17-BJ20</f>
        <v>0</v>
      </c>
      <c r="BK21" s="97"/>
      <c r="BL21" s="98"/>
      <c r="BM21" s="96">
        <f t="shared" ref="BM21" si="121">BO8-BO16-BO17-BM20</f>
        <v>0</v>
      </c>
      <c r="BN21" s="97"/>
      <c r="BO21" s="98"/>
      <c r="BP21" s="96">
        <f t="shared" ref="BP21" si="122">BR8-BR16-BR17-BP20</f>
        <v>0</v>
      </c>
      <c r="BQ21" s="97"/>
      <c r="BR21" s="98"/>
      <c r="BS21" s="96">
        <f t="shared" ref="BS21" si="123">BU8-BU16-BU17-BS20</f>
        <v>0</v>
      </c>
      <c r="BT21" s="97"/>
      <c r="BU21" s="98"/>
      <c r="BV21" s="96">
        <f t="shared" ref="BV21" si="124">BX8-BX16-BX17-BV20</f>
        <v>0</v>
      </c>
      <c r="BW21" s="97"/>
      <c r="BX21" s="98"/>
      <c r="BY21" s="96">
        <f t="shared" ref="BY21" si="125">CA8-CA16-CA17-BY20</f>
        <v>0</v>
      </c>
      <c r="BZ21" s="97"/>
      <c r="CA21" s="98"/>
      <c r="CB21" s="96">
        <f t="shared" ref="CB21" si="126">CD8-CD16-CD17-CB20</f>
        <v>0</v>
      </c>
      <c r="CC21" s="97"/>
      <c r="CD21" s="98"/>
      <c r="CE21" s="96">
        <f t="shared" ref="CE21" si="127">CG8-CG16-CG17-CE20</f>
        <v>0</v>
      </c>
      <c r="CF21" s="97"/>
      <c r="CG21" s="98"/>
      <c r="CH21" s="96">
        <f t="shared" ref="CH21" si="128">CJ8-CJ16-CJ17-CH20</f>
        <v>0</v>
      </c>
      <c r="CI21" s="97"/>
      <c r="CJ21" s="98"/>
      <c r="CK21" s="96">
        <f t="shared" ref="CK21" si="129">CM8-CM16-CM17-CK20</f>
        <v>0</v>
      </c>
      <c r="CL21" s="97"/>
      <c r="CM21" s="98"/>
      <c r="CN21" s="96">
        <f t="shared" ref="CN21" si="130">CP8-CP16-CP17-CN20</f>
        <v>0</v>
      </c>
      <c r="CO21" s="97"/>
      <c r="CP21" s="98"/>
      <c r="CQ21" s="96">
        <f t="shared" ref="CQ21" si="131">CS8-CS16-CS17-CQ20</f>
        <v>0</v>
      </c>
      <c r="CR21" s="97"/>
      <c r="CS21" s="98"/>
      <c r="CT21" s="96">
        <f t="shared" ref="CT21" si="132">CV8-CV16-CV17-CT20</f>
        <v>0</v>
      </c>
      <c r="CU21" s="97"/>
      <c r="CV21" s="98"/>
      <c r="CW21" s="96">
        <f t="shared" ref="CW21" si="133">CY8-CY16-CY17-CW20</f>
        <v>0</v>
      </c>
      <c r="CX21" s="97"/>
      <c r="CY21" s="98"/>
      <c r="CZ21" s="96">
        <f t="shared" ref="CZ21" si="134">DB8-DB16-DB17-CZ20</f>
        <v>0</v>
      </c>
      <c r="DA21" s="97"/>
      <c r="DB21" s="98"/>
      <c r="DC21" s="96">
        <f t="shared" ref="DC21" si="135">DE8-DE16-DE17-DC20</f>
        <v>0</v>
      </c>
      <c r="DD21" s="97"/>
      <c r="DE21" s="98"/>
      <c r="DF21" s="96">
        <f t="shared" ref="DF21" si="136">DH8-DH16-DH17-DF20</f>
        <v>0</v>
      </c>
      <c r="DG21" s="97"/>
      <c r="DH21" s="98"/>
      <c r="DI21" s="96">
        <f t="shared" ref="DI21" si="137">DK8-DK16-DK17-DI20</f>
        <v>0</v>
      </c>
      <c r="DJ21" s="97"/>
      <c r="DK21" s="98"/>
      <c r="DL21" s="96">
        <f t="shared" ref="DL21" si="138">DN8-DN16-DN17-DL20</f>
        <v>0</v>
      </c>
      <c r="DM21" s="97"/>
      <c r="DN21" s="98"/>
      <c r="DO21" s="96">
        <f t="shared" ref="DO21" si="139">DQ8-DQ16-DQ17-DO20</f>
        <v>0</v>
      </c>
      <c r="DP21" s="97"/>
      <c r="DQ21" s="98"/>
    </row>
    <row r="22" spans="1:121" s="1" customFormat="1" ht="24" customHeight="1" thickBot="1">
      <c r="A22" s="2"/>
      <c r="B22" s="161" t="s">
        <v>124</v>
      </c>
      <c r="C22" s="162"/>
      <c r="D22" s="163"/>
      <c r="E22" s="58"/>
      <c r="F22" s="59"/>
      <c r="G22" s="60"/>
      <c r="H22" s="184" t="s">
        <v>131</v>
      </c>
      <c r="I22" s="185"/>
      <c r="J22" s="186"/>
      <c r="K22" s="69"/>
      <c r="L22" s="70"/>
      <c r="M22" s="71"/>
      <c r="N22" s="158" t="s">
        <v>131</v>
      </c>
      <c r="O22" s="159"/>
      <c r="P22" s="160"/>
      <c r="Q22" s="158" t="s">
        <v>131</v>
      </c>
      <c r="R22" s="159"/>
      <c r="S22" s="160"/>
      <c r="T22" s="158" t="s">
        <v>131</v>
      </c>
      <c r="U22" s="159"/>
      <c r="V22" s="160"/>
      <c r="W22" s="158" t="s">
        <v>131</v>
      </c>
      <c r="X22" s="159"/>
      <c r="Y22" s="160"/>
      <c r="Z22" s="158" t="s">
        <v>131</v>
      </c>
      <c r="AA22" s="159"/>
      <c r="AB22" s="160"/>
      <c r="AC22" s="158" t="s">
        <v>131</v>
      </c>
      <c r="AD22" s="159"/>
      <c r="AE22" s="160"/>
      <c r="AF22" s="158" t="s">
        <v>131</v>
      </c>
      <c r="AG22" s="159"/>
      <c r="AH22" s="160"/>
      <c r="AI22" s="158" t="s">
        <v>131</v>
      </c>
      <c r="AJ22" s="159"/>
      <c r="AK22" s="160"/>
      <c r="AL22" s="158" t="s">
        <v>131</v>
      </c>
      <c r="AM22" s="159"/>
      <c r="AN22" s="160"/>
      <c r="AO22" s="158" t="s">
        <v>131</v>
      </c>
      <c r="AP22" s="159"/>
      <c r="AQ22" s="160"/>
      <c r="AR22" s="158" t="s">
        <v>131</v>
      </c>
      <c r="AS22" s="159"/>
      <c r="AT22" s="160"/>
      <c r="AU22" s="158" t="s">
        <v>131</v>
      </c>
      <c r="AV22" s="159"/>
      <c r="AW22" s="160"/>
      <c r="AX22" s="158" t="s">
        <v>131</v>
      </c>
      <c r="AY22" s="159"/>
      <c r="AZ22" s="160"/>
      <c r="BA22" s="158" t="s">
        <v>131</v>
      </c>
      <c r="BB22" s="159"/>
      <c r="BC22" s="160"/>
      <c r="BD22" s="158" t="s">
        <v>131</v>
      </c>
      <c r="BE22" s="159"/>
      <c r="BF22" s="160"/>
      <c r="BG22" s="158" t="s">
        <v>131</v>
      </c>
      <c r="BH22" s="159"/>
      <c r="BI22" s="160"/>
      <c r="BJ22" s="158" t="s">
        <v>131</v>
      </c>
      <c r="BK22" s="159"/>
      <c r="BL22" s="160"/>
      <c r="BM22" s="158" t="s">
        <v>131</v>
      </c>
      <c r="BN22" s="159"/>
      <c r="BO22" s="160"/>
      <c r="BP22" s="158" t="s">
        <v>131</v>
      </c>
      <c r="BQ22" s="159"/>
      <c r="BR22" s="160"/>
      <c r="BS22" s="158" t="s">
        <v>131</v>
      </c>
      <c r="BT22" s="159"/>
      <c r="BU22" s="160"/>
      <c r="BV22" s="158" t="s">
        <v>131</v>
      </c>
      <c r="BW22" s="159"/>
      <c r="BX22" s="160"/>
      <c r="BY22" s="158" t="s">
        <v>131</v>
      </c>
      <c r="BZ22" s="159"/>
      <c r="CA22" s="160"/>
      <c r="CB22" s="158" t="s">
        <v>131</v>
      </c>
      <c r="CC22" s="159"/>
      <c r="CD22" s="160"/>
      <c r="CE22" s="158" t="s">
        <v>131</v>
      </c>
      <c r="CF22" s="159"/>
      <c r="CG22" s="160"/>
      <c r="CH22" s="158" t="s">
        <v>131</v>
      </c>
      <c r="CI22" s="159"/>
      <c r="CJ22" s="160"/>
      <c r="CK22" s="158" t="s">
        <v>131</v>
      </c>
      <c r="CL22" s="159"/>
      <c r="CM22" s="160"/>
      <c r="CN22" s="158" t="s">
        <v>131</v>
      </c>
      <c r="CO22" s="159"/>
      <c r="CP22" s="160"/>
      <c r="CQ22" s="158" t="s">
        <v>131</v>
      </c>
      <c r="CR22" s="159"/>
      <c r="CS22" s="160"/>
      <c r="CT22" s="158" t="s">
        <v>131</v>
      </c>
      <c r="CU22" s="159"/>
      <c r="CV22" s="160"/>
      <c r="CW22" s="158" t="s">
        <v>131</v>
      </c>
      <c r="CX22" s="159"/>
      <c r="CY22" s="160"/>
      <c r="CZ22" s="158" t="s">
        <v>131</v>
      </c>
      <c r="DA22" s="159"/>
      <c r="DB22" s="160"/>
      <c r="DC22" s="158" t="s">
        <v>131</v>
      </c>
      <c r="DD22" s="159"/>
      <c r="DE22" s="160"/>
      <c r="DF22" s="158" t="s">
        <v>131</v>
      </c>
      <c r="DG22" s="159"/>
      <c r="DH22" s="160"/>
      <c r="DI22" s="158" t="s">
        <v>131</v>
      </c>
      <c r="DJ22" s="159"/>
      <c r="DK22" s="160"/>
      <c r="DL22" s="158" t="s">
        <v>131</v>
      </c>
      <c r="DM22" s="159"/>
      <c r="DN22" s="160"/>
      <c r="DO22" s="158" t="s">
        <v>131</v>
      </c>
      <c r="DP22" s="159"/>
      <c r="DQ22" s="160"/>
    </row>
    <row r="23" spans="1:121" ht="33.75" customHeight="1" thickBot="1">
      <c r="A23" s="40"/>
      <c r="B23" s="99" t="s">
        <v>16</v>
      </c>
      <c r="C23" s="99"/>
      <c r="D23" s="99"/>
      <c r="E23" s="170"/>
      <c r="F23" s="171"/>
      <c r="G23" s="172"/>
      <c r="H23" s="178" t="s">
        <v>68</v>
      </c>
      <c r="I23" s="179"/>
      <c r="J23" s="180"/>
      <c r="K23" s="170"/>
      <c r="L23" s="171"/>
      <c r="M23" s="172"/>
      <c r="N23" s="178" t="s">
        <v>27</v>
      </c>
      <c r="O23" s="179"/>
      <c r="P23" s="180"/>
      <c r="Q23" s="178" t="s">
        <v>67</v>
      </c>
      <c r="R23" s="179"/>
      <c r="S23" s="180"/>
      <c r="T23" s="178" t="s">
        <v>29</v>
      </c>
      <c r="U23" s="179"/>
      <c r="V23" s="180"/>
      <c r="W23" s="178" t="s">
        <v>26</v>
      </c>
      <c r="X23" s="179"/>
      <c r="Y23" s="180"/>
      <c r="Z23" s="178" t="s">
        <v>69</v>
      </c>
      <c r="AA23" s="179"/>
      <c r="AB23" s="180"/>
      <c r="AC23" s="178" t="s">
        <v>70</v>
      </c>
      <c r="AD23" s="179"/>
      <c r="AE23" s="180"/>
      <c r="AF23" s="93" t="s">
        <v>71</v>
      </c>
      <c r="AG23" s="94"/>
      <c r="AH23" s="95"/>
      <c r="AI23" s="93"/>
      <c r="AJ23" s="94"/>
      <c r="AK23" s="95"/>
      <c r="AL23" s="93"/>
      <c r="AM23" s="94"/>
      <c r="AN23" s="95"/>
      <c r="AO23" s="93"/>
      <c r="AP23" s="94"/>
      <c r="AQ23" s="95"/>
      <c r="AR23" s="93"/>
      <c r="AS23" s="94"/>
      <c r="AT23" s="95"/>
      <c r="AU23" s="93"/>
      <c r="AV23" s="94"/>
      <c r="AW23" s="95"/>
      <c r="AX23" s="93"/>
      <c r="AY23" s="94"/>
      <c r="AZ23" s="95"/>
      <c r="BA23" s="93"/>
      <c r="BB23" s="94"/>
      <c r="BC23" s="95"/>
      <c r="BD23" s="93"/>
      <c r="BE23" s="94"/>
      <c r="BF23" s="95"/>
      <c r="BG23" s="93"/>
      <c r="BH23" s="94"/>
      <c r="BI23" s="95"/>
      <c r="BJ23" s="93"/>
      <c r="BK23" s="94"/>
      <c r="BL23" s="95"/>
      <c r="BM23" s="93"/>
      <c r="BN23" s="94"/>
      <c r="BO23" s="95"/>
      <c r="BP23" s="93"/>
      <c r="BQ23" s="94"/>
      <c r="BR23" s="95"/>
      <c r="BS23" s="93"/>
      <c r="BT23" s="94"/>
      <c r="BU23" s="95"/>
      <c r="BV23" s="93"/>
      <c r="BW23" s="94"/>
      <c r="BX23" s="95"/>
      <c r="BY23" s="93"/>
      <c r="BZ23" s="94"/>
      <c r="CA23" s="95"/>
      <c r="CB23" s="93"/>
      <c r="CC23" s="94"/>
      <c r="CD23" s="95"/>
      <c r="CE23" s="93"/>
      <c r="CF23" s="94"/>
      <c r="CG23" s="95"/>
      <c r="CH23" s="93"/>
      <c r="CI23" s="94"/>
      <c r="CJ23" s="95"/>
      <c r="CK23" s="93"/>
      <c r="CL23" s="94"/>
      <c r="CM23" s="95"/>
      <c r="CN23" s="93"/>
      <c r="CO23" s="94"/>
      <c r="CP23" s="95"/>
      <c r="CQ23" s="93"/>
      <c r="CR23" s="94"/>
      <c r="CS23" s="95"/>
      <c r="CT23" s="93"/>
      <c r="CU23" s="94"/>
      <c r="CV23" s="95"/>
      <c r="CW23" s="93"/>
      <c r="CX23" s="94"/>
      <c r="CY23" s="95"/>
      <c r="CZ23" s="93"/>
      <c r="DA23" s="94"/>
      <c r="DB23" s="95"/>
      <c r="DC23" s="93"/>
      <c r="DD23" s="94"/>
      <c r="DE23" s="95"/>
      <c r="DF23" s="93"/>
      <c r="DG23" s="94"/>
      <c r="DH23" s="95"/>
      <c r="DI23" s="93"/>
      <c r="DJ23" s="94"/>
      <c r="DK23" s="95"/>
      <c r="DL23" s="93"/>
      <c r="DM23" s="94"/>
      <c r="DN23" s="95"/>
      <c r="DO23" s="93"/>
      <c r="DP23" s="94"/>
      <c r="DQ23" s="95"/>
    </row>
    <row r="25" spans="1:121" ht="25.5" customHeight="1">
      <c r="B25" s="68" t="s">
        <v>122</v>
      </c>
      <c r="C25" s="67"/>
      <c r="D25" s="197" t="s">
        <v>123</v>
      </c>
      <c r="E25" s="198"/>
      <c r="F25" s="198"/>
      <c r="G25" s="198"/>
    </row>
  </sheetData>
  <mergeCells count="374">
    <mergeCell ref="D25:G25"/>
    <mergeCell ref="DF22:DH22"/>
    <mergeCell ref="DI22:DK22"/>
    <mergeCell ref="DL22:DN22"/>
    <mergeCell ref="DO22:DQ22"/>
    <mergeCell ref="BY22:CA22"/>
    <mergeCell ref="CB22:CD22"/>
    <mergeCell ref="CE22:CG22"/>
    <mergeCell ref="CH22:CJ22"/>
    <mergeCell ref="CK22:CM22"/>
    <mergeCell ref="CN22:CP22"/>
    <mergeCell ref="CQ22:CS22"/>
    <mergeCell ref="CT22:CV22"/>
    <mergeCell ref="CW22:CY22"/>
    <mergeCell ref="AX22:AZ22"/>
    <mergeCell ref="BA22:BC22"/>
    <mergeCell ref="BD22:BF22"/>
    <mergeCell ref="BG22:BI22"/>
    <mergeCell ref="BJ22:BL22"/>
    <mergeCell ref="BM22:BO22"/>
    <mergeCell ref="BP22:BR22"/>
    <mergeCell ref="BS22:BU22"/>
    <mergeCell ref="BV22:BX22"/>
    <mergeCell ref="B22:D22"/>
    <mergeCell ref="DO5:DQ5"/>
    <mergeCell ref="DO6:DQ6"/>
    <mergeCell ref="DO16:DP17"/>
    <mergeCell ref="DO18:DQ18"/>
    <mergeCell ref="DO19:DQ19"/>
    <mergeCell ref="DO20:DQ20"/>
    <mergeCell ref="DO21:DQ21"/>
    <mergeCell ref="DF5:DH5"/>
    <mergeCell ref="DI5:DK5"/>
    <mergeCell ref="DL5:DN5"/>
    <mergeCell ref="DF6:DH6"/>
    <mergeCell ref="DI6:DK6"/>
    <mergeCell ref="DL6:DN6"/>
    <mergeCell ref="DF16:DG17"/>
    <mergeCell ref="DI16:DJ17"/>
    <mergeCell ref="DL16:DM17"/>
    <mergeCell ref="DO23:DQ23"/>
    <mergeCell ref="DF21:DH21"/>
    <mergeCell ref="DI21:DK21"/>
    <mergeCell ref="DL21:DN21"/>
    <mergeCell ref="DF23:DH23"/>
    <mergeCell ref="DI23:DK23"/>
    <mergeCell ref="DL23:DN23"/>
    <mergeCell ref="DF18:DH18"/>
    <mergeCell ref="DI18:DK18"/>
    <mergeCell ref="DL18:DN18"/>
    <mergeCell ref="DF19:DH19"/>
    <mergeCell ref="DI19:DK19"/>
    <mergeCell ref="DL19:DN19"/>
    <mergeCell ref="DF20:DH20"/>
    <mergeCell ref="DI20:DK20"/>
    <mergeCell ref="DL20:DN20"/>
    <mergeCell ref="BJ18:BL18"/>
    <mergeCell ref="BM18:BO18"/>
    <mergeCell ref="BP18:BR18"/>
    <mergeCell ref="BS18:BU18"/>
    <mergeCell ref="BJ5:BL5"/>
    <mergeCell ref="BM5:BO5"/>
    <mergeCell ref="BP5:BR5"/>
    <mergeCell ref="CE5:CG5"/>
    <mergeCell ref="BV6:BX6"/>
    <mergeCell ref="BY6:CA6"/>
    <mergeCell ref="CB6:CD6"/>
    <mergeCell ref="CE6:CG6"/>
    <mergeCell ref="BV16:BW17"/>
    <mergeCell ref="BY16:BZ17"/>
    <mergeCell ref="CB16:CC17"/>
    <mergeCell ref="CE16:CF17"/>
    <mergeCell ref="BJ6:BL6"/>
    <mergeCell ref="BM6:BO6"/>
    <mergeCell ref="BP6:BR6"/>
    <mergeCell ref="BS6:BU6"/>
    <mergeCell ref="BJ16:BK17"/>
    <mergeCell ref="BM16:BN17"/>
    <mergeCell ref="BP16:BQ17"/>
    <mergeCell ref="BS16:BT17"/>
    <mergeCell ref="BS21:BU21"/>
    <mergeCell ref="BJ23:BL23"/>
    <mergeCell ref="BM23:BO23"/>
    <mergeCell ref="BP23:BR23"/>
    <mergeCell ref="BS23:BU23"/>
    <mergeCell ref="BJ19:BL19"/>
    <mergeCell ref="BM19:BO19"/>
    <mergeCell ref="BP19:BR19"/>
    <mergeCell ref="BJ21:BL21"/>
    <mergeCell ref="BM21:BO21"/>
    <mergeCell ref="BP21:BR21"/>
    <mergeCell ref="BS19:BU19"/>
    <mergeCell ref="BJ20:BL20"/>
    <mergeCell ref="BM20:BO20"/>
    <mergeCell ref="BP20:BR20"/>
    <mergeCell ref="BS20:BU20"/>
    <mergeCell ref="AX23:AZ23"/>
    <mergeCell ref="BA23:BC23"/>
    <mergeCell ref="BD23:BF23"/>
    <mergeCell ref="BG23:BI23"/>
    <mergeCell ref="AX20:AZ20"/>
    <mergeCell ref="BA20:BC20"/>
    <mergeCell ref="BD20:BF20"/>
    <mergeCell ref="BG20:BI20"/>
    <mergeCell ref="BD16:BE17"/>
    <mergeCell ref="BG16:BH17"/>
    <mergeCell ref="AX18:AZ18"/>
    <mergeCell ref="BA18:BC18"/>
    <mergeCell ref="BD18:BF18"/>
    <mergeCell ref="AX19:AZ19"/>
    <mergeCell ref="BA19:BC19"/>
    <mergeCell ref="AX21:AZ21"/>
    <mergeCell ref="BA21:BC21"/>
    <mergeCell ref="BD19:BF19"/>
    <mergeCell ref="BG19:BI19"/>
    <mergeCell ref="BD5:BF5"/>
    <mergeCell ref="BG5:BI5"/>
    <mergeCell ref="BD21:BF21"/>
    <mergeCell ref="BG21:BI21"/>
    <mergeCell ref="BG18:BI18"/>
    <mergeCell ref="AX6:AZ6"/>
    <mergeCell ref="BA6:BC6"/>
    <mergeCell ref="BD6:BF6"/>
    <mergeCell ref="BG6:BI6"/>
    <mergeCell ref="AX5:AZ5"/>
    <mergeCell ref="BA5:BC5"/>
    <mergeCell ref="AX16:AY17"/>
    <mergeCell ref="BA16:BB17"/>
    <mergeCell ref="AL23:AN23"/>
    <mergeCell ref="AO23:AQ23"/>
    <mergeCell ref="AR23:AT23"/>
    <mergeCell ref="AU23:AW23"/>
    <mergeCell ref="AU19:AW19"/>
    <mergeCell ref="AL20:AN20"/>
    <mergeCell ref="AO20:AQ20"/>
    <mergeCell ref="AR20:AT20"/>
    <mergeCell ref="AU20:AW20"/>
    <mergeCell ref="AL19:AN19"/>
    <mergeCell ref="AL21:AN21"/>
    <mergeCell ref="AO19:AQ19"/>
    <mergeCell ref="AR19:AT19"/>
    <mergeCell ref="AO21:AQ21"/>
    <mergeCell ref="AR21:AT21"/>
    <mergeCell ref="AU21:AW21"/>
    <mergeCell ref="AL22:AN22"/>
    <mergeCell ref="AO22:AQ22"/>
    <mergeCell ref="AR22:AT22"/>
    <mergeCell ref="AU22:AW22"/>
    <mergeCell ref="AL18:AN18"/>
    <mergeCell ref="AO18:AQ18"/>
    <mergeCell ref="AR18:AT18"/>
    <mergeCell ref="AU18:AW18"/>
    <mergeCell ref="AO5:AQ5"/>
    <mergeCell ref="AR5:AT5"/>
    <mergeCell ref="AU5:AW5"/>
    <mergeCell ref="AL6:AN6"/>
    <mergeCell ref="AO6:AQ6"/>
    <mergeCell ref="AR6:AT6"/>
    <mergeCell ref="AU6:AW6"/>
    <mergeCell ref="AL5:AN5"/>
    <mergeCell ref="AL16:AM17"/>
    <mergeCell ref="AO16:AP17"/>
    <mergeCell ref="AR16:AS17"/>
    <mergeCell ref="AU16:AV17"/>
    <mergeCell ref="AI23:AK23"/>
    <mergeCell ref="AI20:AK20"/>
    <mergeCell ref="Z21:AB21"/>
    <mergeCell ref="AC21:AE21"/>
    <mergeCell ref="AF21:AH21"/>
    <mergeCell ref="AI21:AK21"/>
    <mergeCell ref="Z23:AB23"/>
    <mergeCell ref="AC23:AE23"/>
    <mergeCell ref="Z16:AA17"/>
    <mergeCell ref="AC16:AD17"/>
    <mergeCell ref="AF16:AG17"/>
    <mergeCell ref="AI16:AJ17"/>
    <mergeCell ref="Z18:AB18"/>
    <mergeCell ref="AC18:AE18"/>
    <mergeCell ref="AF18:AH18"/>
    <mergeCell ref="AI18:AK18"/>
    <mergeCell ref="AI19:AK19"/>
    <mergeCell ref="AI22:AK22"/>
    <mergeCell ref="Z22:AB22"/>
    <mergeCell ref="AC22:AE22"/>
    <mergeCell ref="AF22:AH22"/>
    <mergeCell ref="N20:P20"/>
    <mergeCell ref="Z19:AB19"/>
    <mergeCell ref="AC19:AE19"/>
    <mergeCell ref="AF19:AH19"/>
    <mergeCell ref="Z20:AB20"/>
    <mergeCell ref="AC20:AE20"/>
    <mergeCell ref="AF20:AH20"/>
    <mergeCell ref="Q19:S19"/>
    <mergeCell ref="W23:Y23"/>
    <mergeCell ref="AF23:AH23"/>
    <mergeCell ref="N23:P23"/>
    <mergeCell ref="N21:P21"/>
    <mergeCell ref="N22:P22"/>
    <mergeCell ref="Q22:S22"/>
    <mergeCell ref="T22:V22"/>
    <mergeCell ref="W22:Y22"/>
    <mergeCell ref="B7:D7"/>
    <mergeCell ref="B8:D8"/>
    <mergeCell ref="N5:P5"/>
    <mergeCell ref="B9:B13"/>
    <mergeCell ref="E16:F17"/>
    <mergeCell ref="K16:L17"/>
    <mergeCell ref="H16:I17"/>
    <mergeCell ref="C9:D9"/>
    <mergeCell ref="C10:D10"/>
    <mergeCell ref="C11:D11"/>
    <mergeCell ref="C12:D12"/>
    <mergeCell ref="C13:D13"/>
    <mergeCell ref="B14:D14"/>
    <mergeCell ref="B16:D16"/>
    <mergeCell ref="B17:D17"/>
    <mergeCell ref="N6:P6"/>
    <mergeCell ref="B15:C15"/>
    <mergeCell ref="B23:D23"/>
    <mergeCell ref="B18:C20"/>
    <mergeCell ref="B21:D21"/>
    <mergeCell ref="N18:P18"/>
    <mergeCell ref="Q18:S18"/>
    <mergeCell ref="T18:V18"/>
    <mergeCell ref="W18:Y18"/>
    <mergeCell ref="N19:P19"/>
    <mergeCell ref="N16:O17"/>
    <mergeCell ref="K18:M18"/>
    <mergeCell ref="K19:M19"/>
    <mergeCell ref="Q16:R17"/>
    <mergeCell ref="T16:U17"/>
    <mergeCell ref="W16:X17"/>
    <mergeCell ref="T23:V23"/>
    <mergeCell ref="Q23:S23"/>
    <mergeCell ref="Q20:S20"/>
    <mergeCell ref="T20:V20"/>
    <mergeCell ref="W20:Y20"/>
    <mergeCell ref="Q21:S21"/>
    <mergeCell ref="T21:V21"/>
    <mergeCell ref="W21:Y21"/>
    <mergeCell ref="T19:V19"/>
    <mergeCell ref="W19:Y19"/>
    <mergeCell ref="H21:J21"/>
    <mergeCell ref="E23:G23"/>
    <mergeCell ref="E18:G18"/>
    <mergeCell ref="E19:G19"/>
    <mergeCell ref="E20:G20"/>
    <mergeCell ref="E21:G21"/>
    <mergeCell ref="E1:M1"/>
    <mergeCell ref="H5:J5"/>
    <mergeCell ref="E5:G6"/>
    <mergeCell ref="H6:J6"/>
    <mergeCell ref="H23:J23"/>
    <mergeCell ref="H18:J18"/>
    <mergeCell ref="H19:J19"/>
    <mergeCell ref="H20:J20"/>
    <mergeCell ref="K5:M6"/>
    <mergeCell ref="K23:M23"/>
    <mergeCell ref="K20:M20"/>
    <mergeCell ref="K21:M21"/>
    <mergeCell ref="H22:J22"/>
    <mergeCell ref="E15:G15"/>
    <mergeCell ref="K15:M15"/>
    <mergeCell ref="Q6:S6"/>
    <mergeCell ref="N2:P2"/>
    <mergeCell ref="B2:M2"/>
    <mergeCell ref="T2:V2"/>
    <mergeCell ref="T5:V5"/>
    <mergeCell ref="T6:V6"/>
    <mergeCell ref="BV5:BX5"/>
    <mergeCell ref="BY5:CA5"/>
    <mergeCell ref="B5:D5"/>
    <mergeCell ref="B6:D6"/>
    <mergeCell ref="W5:Y5"/>
    <mergeCell ref="Q2:S2"/>
    <mergeCell ref="Q5:S5"/>
    <mergeCell ref="W2:Y2"/>
    <mergeCell ref="W6:Y6"/>
    <mergeCell ref="Z5:AB5"/>
    <mergeCell ref="AC5:AE5"/>
    <mergeCell ref="AF5:AH5"/>
    <mergeCell ref="AI5:AK5"/>
    <mergeCell ref="Z6:AB6"/>
    <mergeCell ref="AC6:AE6"/>
    <mergeCell ref="AF6:AH6"/>
    <mergeCell ref="AI6:AK6"/>
    <mergeCell ref="BS5:BU5"/>
    <mergeCell ref="BV21:BX21"/>
    <mergeCell ref="BY21:CA21"/>
    <mergeCell ref="CB21:CD21"/>
    <mergeCell ref="CE21:CG21"/>
    <mergeCell ref="BV23:BX23"/>
    <mergeCell ref="BY23:CA23"/>
    <mergeCell ref="CB23:CD23"/>
    <mergeCell ref="CE23:CG23"/>
    <mergeCell ref="CH5:CJ5"/>
    <mergeCell ref="CH18:CJ18"/>
    <mergeCell ref="CH21:CJ21"/>
    <mergeCell ref="BV18:BX18"/>
    <mergeCell ref="BY18:CA18"/>
    <mergeCell ref="CB18:CD18"/>
    <mergeCell ref="CE18:CG18"/>
    <mergeCell ref="BV19:BX19"/>
    <mergeCell ref="BY19:CA19"/>
    <mergeCell ref="CB19:CD19"/>
    <mergeCell ref="CE19:CG19"/>
    <mergeCell ref="BV20:BX20"/>
    <mergeCell ref="BY20:CA20"/>
    <mergeCell ref="CB20:CD20"/>
    <mergeCell ref="CE20:CG20"/>
    <mergeCell ref="CB5:CD5"/>
    <mergeCell ref="CK5:CM5"/>
    <mergeCell ref="CN5:CP5"/>
    <mergeCell ref="CQ5:CS5"/>
    <mergeCell ref="CH6:CJ6"/>
    <mergeCell ref="CK6:CM6"/>
    <mergeCell ref="CN6:CP6"/>
    <mergeCell ref="CQ6:CS6"/>
    <mergeCell ref="CH16:CI17"/>
    <mergeCell ref="CK16:CL17"/>
    <mergeCell ref="CN16:CO17"/>
    <mergeCell ref="CQ16:CR17"/>
    <mergeCell ref="CK21:CM21"/>
    <mergeCell ref="CN21:CP21"/>
    <mergeCell ref="CQ21:CS21"/>
    <mergeCell ref="CH23:CJ23"/>
    <mergeCell ref="CK23:CM23"/>
    <mergeCell ref="CN23:CP23"/>
    <mergeCell ref="CQ23:CS23"/>
    <mergeCell ref="CT5:CV5"/>
    <mergeCell ref="CW5:CY5"/>
    <mergeCell ref="CT18:CV18"/>
    <mergeCell ref="CW18:CY18"/>
    <mergeCell ref="CT21:CV21"/>
    <mergeCell ref="CW21:CY21"/>
    <mergeCell ref="CK18:CM18"/>
    <mergeCell ref="CN18:CP18"/>
    <mergeCell ref="CQ18:CS18"/>
    <mergeCell ref="CH19:CJ19"/>
    <mergeCell ref="CK19:CM19"/>
    <mergeCell ref="CN19:CP19"/>
    <mergeCell ref="CQ19:CS19"/>
    <mergeCell ref="CH20:CJ20"/>
    <mergeCell ref="CK20:CM20"/>
    <mergeCell ref="CN20:CP20"/>
    <mergeCell ref="CQ20:CS20"/>
    <mergeCell ref="CZ5:DB5"/>
    <mergeCell ref="DC5:DE5"/>
    <mergeCell ref="CT6:CV6"/>
    <mergeCell ref="CW6:CY6"/>
    <mergeCell ref="CZ6:DB6"/>
    <mergeCell ref="DC6:DE6"/>
    <mergeCell ref="CT16:CU17"/>
    <mergeCell ref="CW16:CX17"/>
    <mergeCell ref="CZ16:DA17"/>
    <mergeCell ref="DC16:DD17"/>
    <mergeCell ref="CZ21:DB21"/>
    <mergeCell ref="DC21:DE21"/>
    <mergeCell ref="CT23:CV23"/>
    <mergeCell ref="CW23:CY23"/>
    <mergeCell ref="CZ23:DB23"/>
    <mergeCell ref="DC23:DE23"/>
    <mergeCell ref="CZ18:DB18"/>
    <mergeCell ref="DC18:DE18"/>
    <mergeCell ref="CT19:CV19"/>
    <mergeCell ref="CW19:CY19"/>
    <mergeCell ref="CZ19:DB19"/>
    <mergeCell ref="DC19:DE19"/>
    <mergeCell ref="CT20:CV20"/>
    <mergeCell ref="CW20:CY20"/>
    <mergeCell ref="CZ20:DB20"/>
    <mergeCell ref="DC20:DE20"/>
    <mergeCell ref="CZ22:DB22"/>
    <mergeCell ref="DC22:DE22"/>
  </mergeCells>
  <phoneticPr fontId="1"/>
  <dataValidations count="1">
    <dataValidation operator="equal" allowBlank="1" showInputMessage="1" showErrorMessage="1" sqref="D4" xr:uid="{00000000-0002-0000-0000-000000000000}"/>
  </dataValidations>
  <pageMargins left="0.23622047244094491" right="0.23622047244094491" top="0.74803149606299213" bottom="0.74803149606299213" header="0.31496062992125984" footer="0.31496062992125984"/>
  <pageSetup paperSize="9" scale="75" fitToHeight="0" orientation="landscape" cellComments="asDisplayed" r:id="rId1"/>
  <headerFooter>
    <oddFooter>&amp;C&amp;P / &amp;N &amp;RVer.20201126</oddFooter>
  </headerFooter>
  <colBreaks count="1" manualBreakCount="1">
    <brk id="13"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998B2-054C-4451-8CBF-470D81533A23}">
  <sheetPr>
    <tabColor rgb="FFFF0000"/>
  </sheetPr>
  <dimension ref="A1:DQ25"/>
  <sheetViews>
    <sheetView showGridLines="0" zoomScale="80" zoomScaleNormal="80" zoomScaleSheetLayoutView="80" workbookViewId="0">
      <pane xSplit="4" ySplit="6" topLeftCell="E7" activePane="bottomRight" state="frozen"/>
      <selection pane="topRight" activeCell="E1" sqref="E1"/>
      <selection pane="bottomLeft" activeCell="A6" sqref="A6"/>
      <selection pane="bottomRight" activeCell="J17" sqref="J17"/>
    </sheetView>
  </sheetViews>
  <sheetFormatPr defaultColWidth="9" defaultRowHeight="14.4"/>
  <cols>
    <col min="1" max="1" width="11" style="4" customWidth="1"/>
    <col min="2" max="2" width="4.33203125" style="4" customWidth="1"/>
    <col min="3" max="3" width="10" style="4" customWidth="1"/>
    <col min="4" max="4" width="20.33203125" style="4" customWidth="1"/>
    <col min="5" max="13" width="14.6640625" style="4" customWidth="1"/>
    <col min="14" max="14" width="12.33203125" style="4" customWidth="1"/>
    <col min="15" max="16" width="13.21875" style="4" customWidth="1"/>
    <col min="17" max="17" width="12.33203125" style="4" customWidth="1"/>
    <col min="18" max="19" width="13.21875" style="4" customWidth="1"/>
    <col min="20" max="20" width="12.33203125" style="4" customWidth="1"/>
    <col min="21" max="22" width="13.21875" style="4" customWidth="1"/>
    <col min="23" max="23" width="12.33203125" style="4" customWidth="1"/>
    <col min="24" max="25" width="13.21875" style="4" customWidth="1"/>
    <col min="26" max="26" width="12.33203125" style="4" customWidth="1"/>
    <col min="27" max="28" width="13.21875" style="4" customWidth="1"/>
    <col min="29" max="29" width="12.33203125" style="4" customWidth="1"/>
    <col min="30" max="31" width="13.21875" style="4" customWidth="1"/>
    <col min="32" max="32" width="12.33203125" style="4" customWidth="1"/>
    <col min="33" max="34" width="13.21875" style="4" customWidth="1"/>
    <col min="35" max="35" width="12.33203125" style="4" customWidth="1"/>
    <col min="36" max="37" width="13.21875" style="4" customWidth="1"/>
    <col min="38" max="38" width="12.33203125" style="4" customWidth="1"/>
    <col min="39" max="40" width="13.21875" style="4" customWidth="1"/>
    <col min="41" max="41" width="12.33203125" style="4" customWidth="1"/>
    <col min="42" max="49" width="13.21875" style="4" customWidth="1"/>
    <col min="50" max="50" width="12.33203125" style="4" customWidth="1"/>
    <col min="51" max="52" width="13.21875" style="4" customWidth="1"/>
    <col min="53" max="53" width="12.33203125" style="4" customWidth="1"/>
    <col min="54" max="64" width="13.21875" style="4" customWidth="1"/>
    <col min="65" max="65" width="12.33203125" style="4" customWidth="1"/>
    <col min="66" max="67" width="13.21875" style="4" customWidth="1"/>
    <col min="68" max="68" width="12.33203125" style="4" customWidth="1"/>
    <col min="69" max="76" width="13.21875" style="4" customWidth="1"/>
    <col min="77" max="77" width="12.33203125" style="4" customWidth="1"/>
    <col min="78" max="79" width="13.21875" style="4" customWidth="1"/>
    <col min="80" max="80" width="12.33203125" style="4" customWidth="1"/>
    <col min="81" max="88" width="13.21875" style="4" customWidth="1"/>
    <col min="89" max="89" width="12.21875" style="4" customWidth="1"/>
    <col min="90" max="91" width="13.21875" style="4" customWidth="1"/>
    <col min="92" max="92" width="12.6640625" style="4" customWidth="1"/>
    <col min="93" max="103" width="13.21875" style="4" customWidth="1"/>
    <col min="104" max="104" width="12.33203125" style="4" customWidth="1"/>
    <col min="105" max="106" width="13.21875" style="4" customWidth="1"/>
    <col min="107" max="107" width="12.33203125" style="4" customWidth="1"/>
    <col min="108" max="109" width="13.21875" style="4" customWidth="1"/>
    <col min="110" max="110" width="12.33203125" style="4" customWidth="1"/>
    <col min="111" max="112" width="13.21875" style="4" customWidth="1"/>
    <col min="113" max="113" width="13" style="4" customWidth="1"/>
    <col min="114" max="115" width="13.21875" style="4" customWidth="1"/>
    <col min="116" max="116" width="12.33203125" style="4" customWidth="1"/>
    <col min="117" max="121" width="13.21875" style="4" customWidth="1"/>
    <col min="122" max="16384" width="9" style="4"/>
  </cols>
  <sheetData>
    <row r="1" spans="1:121" ht="15" customHeight="1">
      <c r="B1" s="4" t="s">
        <v>72</v>
      </c>
      <c r="E1" s="155"/>
      <c r="F1" s="155"/>
      <c r="G1" s="155"/>
      <c r="H1" s="155"/>
      <c r="I1" s="155"/>
      <c r="J1" s="155"/>
      <c r="K1" s="155"/>
      <c r="L1" s="155"/>
      <c r="M1" s="155"/>
    </row>
    <row r="2" spans="1:121" ht="38.25" customHeight="1" thickBot="1">
      <c r="B2" s="156" t="s">
        <v>30</v>
      </c>
      <c r="C2" s="156"/>
      <c r="D2" s="156"/>
      <c r="E2" s="156"/>
      <c r="F2" s="156"/>
      <c r="G2" s="156"/>
      <c r="H2" s="156"/>
      <c r="I2" s="156"/>
      <c r="J2" s="156"/>
      <c r="K2" s="156"/>
      <c r="L2" s="156"/>
      <c r="M2" s="156"/>
      <c r="N2" s="157"/>
      <c r="O2" s="157"/>
      <c r="P2" s="157"/>
      <c r="Q2" s="157"/>
      <c r="R2" s="157"/>
      <c r="S2" s="157"/>
      <c r="T2" s="157"/>
      <c r="U2" s="157"/>
      <c r="V2" s="157"/>
      <c r="W2" s="157"/>
      <c r="X2" s="157"/>
      <c r="Y2" s="157"/>
    </row>
    <row r="3" spans="1:121" ht="17.25" customHeight="1" thickBot="1">
      <c r="B3" s="52"/>
      <c r="C3" s="52"/>
      <c r="D3" s="52"/>
      <c r="E3" s="52"/>
      <c r="F3" s="52"/>
      <c r="G3" s="52"/>
      <c r="H3" s="52"/>
      <c r="I3" s="53" t="s">
        <v>74</v>
      </c>
      <c r="J3" s="45" t="s">
        <v>117</v>
      </c>
      <c r="K3" s="52"/>
      <c r="L3" s="52"/>
      <c r="M3" s="52"/>
      <c r="O3" s="57" t="s">
        <v>74</v>
      </c>
      <c r="P3" s="56" t="s">
        <v>117</v>
      </c>
      <c r="R3" s="57" t="s">
        <v>74</v>
      </c>
      <c r="S3" s="56" t="s">
        <v>117</v>
      </c>
      <c r="U3" s="57" t="s">
        <v>74</v>
      </c>
      <c r="V3" s="56" t="s">
        <v>117</v>
      </c>
      <c r="X3" s="57" t="s">
        <v>74</v>
      </c>
      <c r="Y3" s="56" t="s">
        <v>117</v>
      </c>
      <c r="AA3" s="57" t="s">
        <v>74</v>
      </c>
      <c r="AB3" s="56" t="s">
        <v>117</v>
      </c>
      <c r="AD3" s="57" t="s">
        <v>74</v>
      </c>
      <c r="AE3" s="56" t="s">
        <v>117</v>
      </c>
      <c r="AG3" s="57" t="s">
        <v>74</v>
      </c>
      <c r="AH3" s="56" t="s">
        <v>117</v>
      </c>
      <c r="AJ3" s="57" t="s">
        <v>74</v>
      </c>
      <c r="AK3" s="56" t="s">
        <v>117</v>
      </c>
      <c r="AM3" s="57" t="s">
        <v>74</v>
      </c>
      <c r="AN3" s="56" t="s">
        <v>117</v>
      </c>
      <c r="AP3" s="57" t="s">
        <v>74</v>
      </c>
      <c r="AQ3" s="56" t="s">
        <v>117</v>
      </c>
      <c r="AS3" s="57" t="s">
        <v>74</v>
      </c>
      <c r="AT3" s="56" t="s">
        <v>117</v>
      </c>
      <c r="AV3" s="57" t="s">
        <v>74</v>
      </c>
      <c r="AW3" s="56" t="s">
        <v>117</v>
      </c>
      <c r="AY3" s="57" t="s">
        <v>74</v>
      </c>
      <c r="AZ3" s="56" t="s">
        <v>117</v>
      </c>
      <c r="BB3" s="57" t="s">
        <v>74</v>
      </c>
      <c r="BC3" s="56" t="s">
        <v>117</v>
      </c>
      <c r="BE3" s="57" t="s">
        <v>74</v>
      </c>
      <c r="BF3" s="56" t="s">
        <v>117</v>
      </c>
      <c r="BH3" s="57" t="s">
        <v>74</v>
      </c>
      <c r="BI3" s="56" t="s">
        <v>117</v>
      </c>
      <c r="BK3" s="57" t="s">
        <v>74</v>
      </c>
      <c r="BL3" s="56" t="s">
        <v>117</v>
      </c>
      <c r="BN3" s="57" t="s">
        <v>74</v>
      </c>
      <c r="BO3" s="56" t="s">
        <v>117</v>
      </c>
      <c r="BQ3" s="57" t="s">
        <v>74</v>
      </c>
      <c r="BR3" s="56" t="s">
        <v>117</v>
      </c>
      <c r="BT3" s="57" t="s">
        <v>74</v>
      </c>
      <c r="BU3" s="56" t="s">
        <v>117</v>
      </c>
      <c r="BW3" s="57" t="s">
        <v>74</v>
      </c>
      <c r="BX3" s="56" t="s">
        <v>117</v>
      </c>
      <c r="BZ3" s="57" t="s">
        <v>74</v>
      </c>
      <c r="CA3" s="56" t="s">
        <v>117</v>
      </c>
      <c r="CC3" s="57" t="s">
        <v>74</v>
      </c>
      <c r="CD3" s="56" t="s">
        <v>117</v>
      </c>
      <c r="CF3" s="57" t="s">
        <v>74</v>
      </c>
      <c r="CG3" s="56" t="s">
        <v>117</v>
      </c>
      <c r="CI3" s="57" t="s">
        <v>74</v>
      </c>
      <c r="CJ3" s="56" t="s">
        <v>117</v>
      </c>
      <c r="CL3" s="57" t="s">
        <v>74</v>
      </c>
      <c r="CM3" s="56" t="s">
        <v>117</v>
      </c>
      <c r="CO3" s="57" t="s">
        <v>74</v>
      </c>
      <c r="CP3" s="56" t="s">
        <v>117</v>
      </c>
      <c r="CR3" s="57" t="s">
        <v>74</v>
      </c>
      <c r="CS3" s="56" t="s">
        <v>117</v>
      </c>
      <c r="CU3" s="57" t="s">
        <v>74</v>
      </c>
      <c r="CV3" s="56" t="s">
        <v>117</v>
      </c>
      <c r="CX3" s="57" t="s">
        <v>74</v>
      </c>
      <c r="CY3" s="56" t="s">
        <v>117</v>
      </c>
      <c r="DA3" s="57" t="s">
        <v>74</v>
      </c>
      <c r="DB3" s="56" t="s">
        <v>117</v>
      </c>
      <c r="DD3" s="57" t="s">
        <v>74</v>
      </c>
      <c r="DE3" s="56" t="s">
        <v>117</v>
      </c>
      <c r="DG3" s="57" t="s">
        <v>74</v>
      </c>
      <c r="DH3" s="56" t="s">
        <v>117</v>
      </c>
      <c r="DJ3" s="57" t="s">
        <v>74</v>
      </c>
      <c r="DK3" s="56" t="s">
        <v>117</v>
      </c>
      <c r="DM3" s="57" t="s">
        <v>74</v>
      </c>
      <c r="DN3" s="56" t="s">
        <v>117</v>
      </c>
      <c r="DP3" s="57" t="s">
        <v>74</v>
      </c>
      <c r="DQ3" s="56" t="s">
        <v>117</v>
      </c>
    </row>
    <row r="4" spans="1:121" ht="17.25" customHeight="1" thickBot="1">
      <c r="B4" s="46" t="s">
        <v>20</v>
      </c>
      <c r="C4" s="47"/>
      <c r="D4" s="44" t="s">
        <v>133</v>
      </c>
      <c r="E4" s="48" t="s">
        <v>73</v>
      </c>
      <c r="F4" s="49" t="s">
        <v>75</v>
      </c>
      <c r="I4" s="50" t="s">
        <v>75</v>
      </c>
      <c r="J4" s="51">
        <v>1234567890</v>
      </c>
      <c r="M4" s="79" t="s">
        <v>25</v>
      </c>
      <c r="O4" s="50"/>
      <c r="P4" s="51"/>
      <c r="R4" s="50"/>
      <c r="S4" s="51"/>
      <c r="U4" s="50"/>
      <c r="V4" s="51"/>
      <c r="X4" s="50"/>
      <c r="Y4" s="51"/>
      <c r="AA4" s="50"/>
      <c r="AB4" s="51"/>
      <c r="AD4" s="50"/>
      <c r="AE4" s="51"/>
      <c r="AG4" s="50"/>
      <c r="AH4" s="51"/>
      <c r="AJ4" s="50"/>
      <c r="AK4" s="51"/>
      <c r="AM4" s="50" t="s">
        <v>76</v>
      </c>
      <c r="AN4" s="51" t="s">
        <v>77</v>
      </c>
      <c r="AP4" s="50" t="s">
        <v>76</v>
      </c>
      <c r="AQ4" s="51" t="s">
        <v>77</v>
      </c>
      <c r="AS4" s="50" t="s">
        <v>76</v>
      </c>
      <c r="AT4" s="51" t="s">
        <v>77</v>
      </c>
      <c r="AV4" s="50" t="s">
        <v>76</v>
      </c>
      <c r="AW4" s="51" t="s">
        <v>77</v>
      </c>
      <c r="AY4" s="50" t="s">
        <v>76</v>
      </c>
      <c r="AZ4" s="51" t="s">
        <v>77</v>
      </c>
      <c r="BB4" s="50" t="s">
        <v>76</v>
      </c>
      <c r="BC4" s="51" t="s">
        <v>77</v>
      </c>
      <c r="BE4" s="50" t="s">
        <v>76</v>
      </c>
      <c r="BF4" s="51" t="s">
        <v>77</v>
      </c>
      <c r="BH4" s="50" t="s">
        <v>76</v>
      </c>
      <c r="BI4" s="51" t="s">
        <v>77</v>
      </c>
      <c r="BK4" s="50" t="s">
        <v>76</v>
      </c>
      <c r="BL4" s="51" t="s">
        <v>77</v>
      </c>
      <c r="BN4" s="50" t="s">
        <v>76</v>
      </c>
      <c r="BO4" s="51" t="s">
        <v>77</v>
      </c>
      <c r="BQ4" s="50" t="s">
        <v>76</v>
      </c>
      <c r="BR4" s="51" t="s">
        <v>77</v>
      </c>
      <c r="BT4" s="50" t="s">
        <v>76</v>
      </c>
      <c r="BU4" s="51" t="s">
        <v>77</v>
      </c>
      <c r="BW4" s="50" t="s">
        <v>76</v>
      </c>
      <c r="BX4" s="51" t="s">
        <v>77</v>
      </c>
      <c r="BZ4" s="50" t="s">
        <v>76</v>
      </c>
      <c r="CA4" s="51" t="s">
        <v>77</v>
      </c>
      <c r="CC4" s="50" t="s">
        <v>76</v>
      </c>
      <c r="CD4" s="51" t="s">
        <v>77</v>
      </c>
      <c r="CF4" s="50" t="s">
        <v>76</v>
      </c>
      <c r="CG4" s="51" t="s">
        <v>77</v>
      </c>
      <c r="CI4" s="50" t="s">
        <v>76</v>
      </c>
      <c r="CJ4" s="51" t="s">
        <v>77</v>
      </c>
      <c r="CL4" s="50" t="s">
        <v>76</v>
      </c>
      <c r="CM4" s="51" t="s">
        <v>77</v>
      </c>
      <c r="CO4" s="50" t="s">
        <v>76</v>
      </c>
      <c r="CP4" s="51" t="s">
        <v>77</v>
      </c>
      <c r="CR4" s="50" t="s">
        <v>76</v>
      </c>
      <c r="CS4" s="51" t="s">
        <v>77</v>
      </c>
      <c r="CU4" s="50" t="s">
        <v>76</v>
      </c>
      <c r="CV4" s="51" t="s">
        <v>77</v>
      </c>
      <c r="CX4" s="50" t="s">
        <v>76</v>
      </c>
      <c r="CY4" s="51" t="s">
        <v>77</v>
      </c>
      <c r="DA4" s="50" t="s">
        <v>76</v>
      </c>
      <c r="DB4" s="51" t="s">
        <v>77</v>
      </c>
      <c r="DD4" s="50" t="s">
        <v>76</v>
      </c>
      <c r="DE4" s="51" t="s">
        <v>77</v>
      </c>
      <c r="DG4" s="50" t="s">
        <v>76</v>
      </c>
      <c r="DH4" s="51" t="s">
        <v>77</v>
      </c>
      <c r="DJ4" s="50" t="s">
        <v>76</v>
      </c>
      <c r="DK4" s="51" t="s">
        <v>77</v>
      </c>
      <c r="DM4" s="50" t="s">
        <v>76</v>
      </c>
      <c r="DN4" s="51" t="s">
        <v>77</v>
      </c>
      <c r="DP4" s="50" t="s">
        <v>76</v>
      </c>
      <c r="DQ4" s="51" t="s">
        <v>77</v>
      </c>
    </row>
    <row r="5" spans="1:121" ht="24" customHeight="1">
      <c r="A5" s="40"/>
      <c r="B5" s="145" t="s">
        <v>0</v>
      </c>
      <c r="C5" s="146"/>
      <c r="D5" s="147"/>
      <c r="E5" s="148" t="s">
        <v>2</v>
      </c>
      <c r="F5" s="149"/>
      <c r="G5" s="150"/>
      <c r="H5" s="139" t="s">
        <v>28</v>
      </c>
      <c r="I5" s="140"/>
      <c r="J5" s="141"/>
      <c r="K5" s="154" t="s">
        <v>21</v>
      </c>
      <c r="L5" s="149"/>
      <c r="M5" s="150"/>
      <c r="N5" s="139" t="s">
        <v>19</v>
      </c>
      <c r="O5" s="140"/>
      <c r="P5" s="141"/>
      <c r="Q5" s="142" t="s">
        <v>22</v>
      </c>
      <c r="R5" s="143"/>
      <c r="S5" s="144"/>
      <c r="T5" s="142" t="s">
        <v>23</v>
      </c>
      <c r="U5" s="143"/>
      <c r="V5" s="144"/>
      <c r="W5" s="142" t="s">
        <v>24</v>
      </c>
      <c r="X5" s="143"/>
      <c r="Y5" s="144"/>
      <c r="Z5" s="139" t="s">
        <v>31</v>
      </c>
      <c r="AA5" s="140"/>
      <c r="AB5" s="141"/>
      <c r="AC5" s="142" t="s">
        <v>32</v>
      </c>
      <c r="AD5" s="143"/>
      <c r="AE5" s="144"/>
      <c r="AF5" s="139" t="s">
        <v>33</v>
      </c>
      <c r="AG5" s="140"/>
      <c r="AH5" s="141"/>
      <c r="AI5" s="142" t="s">
        <v>34</v>
      </c>
      <c r="AJ5" s="143"/>
      <c r="AK5" s="144"/>
      <c r="AL5" s="139" t="s">
        <v>35</v>
      </c>
      <c r="AM5" s="140"/>
      <c r="AN5" s="141"/>
      <c r="AO5" s="142" t="s">
        <v>36</v>
      </c>
      <c r="AP5" s="143"/>
      <c r="AQ5" s="144"/>
      <c r="AR5" s="139" t="s">
        <v>37</v>
      </c>
      <c r="AS5" s="140"/>
      <c r="AT5" s="141"/>
      <c r="AU5" s="142" t="s">
        <v>38</v>
      </c>
      <c r="AV5" s="143"/>
      <c r="AW5" s="144"/>
      <c r="AX5" s="139" t="s">
        <v>39</v>
      </c>
      <c r="AY5" s="140"/>
      <c r="AZ5" s="141"/>
      <c r="BA5" s="142" t="s">
        <v>40</v>
      </c>
      <c r="BB5" s="143"/>
      <c r="BC5" s="144"/>
      <c r="BD5" s="139" t="s">
        <v>41</v>
      </c>
      <c r="BE5" s="140"/>
      <c r="BF5" s="141"/>
      <c r="BG5" s="142" t="s">
        <v>42</v>
      </c>
      <c r="BH5" s="143"/>
      <c r="BI5" s="144"/>
      <c r="BJ5" s="139" t="s">
        <v>43</v>
      </c>
      <c r="BK5" s="140"/>
      <c r="BL5" s="141"/>
      <c r="BM5" s="142" t="s">
        <v>44</v>
      </c>
      <c r="BN5" s="143"/>
      <c r="BO5" s="144"/>
      <c r="BP5" s="139" t="s">
        <v>45</v>
      </c>
      <c r="BQ5" s="140"/>
      <c r="BR5" s="141"/>
      <c r="BS5" s="139" t="s">
        <v>46</v>
      </c>
      <c r="BT5" s="140"/>
      <c r="BU5" s="141"/>
      <c r="BV5" s="139" t="s">
        <v>51</v>
      </c>
      <c r="BW5" s="140"/>
      <c r="BX5" s="141"/>
      <c r="BY5" s="139" t="s">
        <v>52</v>
      </c>
      <c r="BZ5" s="140"/>
      <c r="CA5" s="141"/>
      <c r="CB5" s="139" t="s">
        <v>53</v>
      </c>
      <c r="CC5" s="140"/>
      <c r="CD5" s="141"/>
      <c r="CE5" s="139" t="s">
        <v>54</v>
      </c>
      <c r="CF5" s="140"/>
      <c r="CG5" s="141"/>
      <c r="CH5" s="139" t="s">
        <v>55</v>
      </c>
      <c r="CI5" s="140"/>
      <c r="CJ5" s="141"/>
      <c r="CK5" s="139" t="s">
        <v>56</v>
      </c>
      <c r="CL5" s="140"/>
      <c r="CM5" s="141"/>
      <c r="CN5" s="139" t="s">
        <v>57</v>
      </c>
      <c r="CO5" s="140"/>
      <c r="CP5" s="141"/>
      <c r="CQ5" s="139" t="s">
        <v>58</v>
      </c>
      <c r="CR5" s="140"/>
      <c r="CS5" s="141"/>
      <c r="CT5" s="139" t="s">
        <v>59</v>
      </c>
      <c r="CU5" s="140"/>
      <c r="CV5" s="141"/>
      <c r="CW5" s="139" t="s">
        <v>60</v>
      </c>
      <c r="CX5" s="140"/>
      <c r="CY5" s="141"/>
      <c r="CZ5" s="139" t="s">
        <v>61</v>
      </c>
      <c r="DA5" s="140"/>
      <c r="DB5" s="141"/>
      <c r="DC5" s="139" t="s">
        <v>62</v>
      </c>
      <c r="DD5" s="140"/>
      <c r="DE5" s="141"/>
      <c r="DF5" s="139" t="s">
        <v>63</v>
      </c>
      <c r="DG5" s="140"/>
      <c r="DH5" s="141"/>
      <c r="DI5" s="139" t="s">
        <v>64</v>
      </c>
      <c r="DJ5" s="140"/>
      <c r="DK5" s="141"/>
      <c r="DL5" s="139" t="s">
        <v>65</v>
      </c>
      <c r="DM5" s="140"/>
      <c r="DN5" s="141"/>
      <c r="DO5" s="139" t="s">
        <v>66</v>
      </c>
      <c r="DP5" s="140"/>
      <c r="DQ5" s="141"/>
    </row>
    <row r="6" spans="1:121" ht="24" customHeight="1" thickBot="1">
      <c r="A6" s="40"/>
      <c r="B6" s="106" t="s">
        <v>1</v>
      </c>
      <c r="C6" s="107"/>
      <c r="D6" s="108"/>
      <c r="E6" s="151"/>
      <c r="F6" s="152"/>
      <c r="G6" s="153"/>
      <c r="H6" s="130" t="s">
        <v>78</v>
      </c>
      <c r="I6" s="176"/>
      <c r="J6" s="177"/>
      <c r="K6" s="151"/>
      <c r="L6" s="152"/>
      <c r="M6" s="153"/>
      <c r="N6" s="130"/>
      <c r="O6" s="176"/>
      <c r="P6" s="177"/>
      <c r="Q6" s="166"/>
      <c r="R6" s="131"/>
      <c r="S6" s="132"/>
      <c r="T6" s="166"/>
      <c r="U6" s="131"/>
      <c r="V6" s="132"/>
      <c r="W6" s="166"/>
      <c r="X6" s="131"/>
      <c r="Y6" s="132"/>
      <c r="Z6" s="166"/>
      <c r="AA6" s="131"/>
      <c r="AB6" s="132"/>
      <c r="AC6" s="166"/>
      <c r="AD6" s="131"/>
      <c r="AE6" s="132"/>
      <c r="AF6" s="166"/>
      <c r="AG6" s="131"/>
      <c r="AH6" s="132"/>
      <c r="AI6" s="166"/>
      <c r="AJ6" s="131"/>
      <c r="AK6" s="132"/>
      <c r="AL6" s="166"/>
      <c r="AM6" s="131"/>
      <c r="AN6" s="132"/>
      <c r="AO6" s="166"/>
      <c r="AP6" s="131"/>
      <c r="AQ6" s="132"/>
      <c r="AR6" s="166"/>
      <c r="AS6" s="131"/>
      <c r="AT6" s="132"/>
      <c r="AU6" s="166"/>
      <c r="AV6" s="131"/>
      <c r="AW6" s="132"/>
      <c r="AX6" s="166"/>
      <c r="AY6" s="131"/>
      <c r="AZ6" s="132"/>
      <c r="BA6" s="166"/>
      <c r="BB6" s="131"/>
      <c r="BC6" s="132"/>
      <c r="BD6" s="166"/>
      <c r="BE6" s="131"/>
      <c r="BF6" s="132"/>
      <c r="BG6" s="166"/>
      <c r="BH6" s="131"/>
      <c r="BI6" s="132"/>
      <c r="BJ6" s="166"/>
      <c r="BK6" s="131"/>
      <c r="BL6" s="132"/>
      <c r="BM6" s="166"/>
      <c r="BN6" s="131"/>
      <c r="BO6" s="132"/>
      <c r="BP6" s="166"/>
      <c r="BQ6" s="131"/>
      <c r="BR6" s="132"/>
      <c r="BS6" s="166"/>
      <c r="BT6" s="131"/>
      <c r="BU6" s="132"/>
      <c r="BV6" s="166"/>
      <c r="BW6" s="131"/>
      <c r="BX6" s="132"/>
      <c r="BY6" s="166"/>
      <c r="BZ6" s="131"/>
      <c r="CA6" s="132"/>
      <c r="CB6" s="166"/>
      <c r="CC6" s="131"/>
      <c r="CD6" s="132"/>
      <c r="CE6" s="166"/>
      <c r="CF6" s="131"/>
      <c r="CG6" s="132"/>
      <c r="CH6" s="166"/>
      <c r="CI6" s="131"/>
      <c r="CJ6" s="132"/>
      <c r="CK6" s="166"/>
      <c r="CL6" s="131"/>
      <c r="CM6" s="132"/>
      <c r="CN6" s="166"/>
      <c r="CO6" s="131"/>
      <c r="CP6" s="132"/>
      <c r="CQ6" s="166"/>
      <c r="CR6" s="131"/>
      <c r="CS6" s="132"/>
      <c r="CT6" s="166"/>
      <c r="CU6" s="131"/>
      <c r="CV6" s="132"/>
      <c r="CW6" s="166"/>
      <c r="CX6" s="131"/>
      <c r="CY6" s="132"/>
      <c r="CZ6" s="166"/>
      <c r="DA6" s="131"/>
      <c r="DB6" s="132"/>
      <c r="DC6" s="166"/>
      <c r="DD6" s="131"/>
      <c r="DE6" s="132"/>
      <c r="DF6" s="166"/>
      <c r="DG6" s="131"/>
      <c r="DH6" s="132"/>
      <c r="DI6" s="166"/>
      <c r="DJ6" s="131"/>
      <c r="DK6" s="132"/>
      <c r="DL6" s="166"/>
      <c r="DM6" s="131"/>
      <c r="DN6" s="132"/>
      <c r="DO6" s="166"/>
      <c r="DP6" s="131"/>
      <c r="DQ6" s="132"/>
    </row>
    <row r="7" spans="1:121" ht="24" customHeight="1">
      <c r="A7" s="40"/>
      <c r="B7" s="133"/>
      <c r="C7" s="134"/>
      <c r="D7" s="135"/>
      <c r="E7" s="5" t="s">
        <v>7</v>
      </c>
      <c r="F7" s="6" t="s">
        <v>8</v>
      </c>
      <c r="G7" s="7" t="s">
        <v>18</v>
      </c>
      <c r="H7" s="5" t="s">
        <v>7</v>
      </c>
      <c r="I7" s="6" t="s">
        <v>8</v>
      </c>
      <c r="J7" s="8" t="s">
        <v>17</v>
      </c>
      <c r="K7" s="5" t="s">
        <v>7</v>
      </c>
      <c r="L7" s="6" t="s">
        <v>8</v>
      </c>
      <c r="M7" s="8" t="s">
        <v>17</v>
      </c>
      <c r="N7" s="5" t="s">
        <v>7</v>
      </c>
      <c r="O7" s="6" t="s">
        <v>8</v>
      </c>
      <c r="P7" s="8" t="s">
        <v>17</v>
      </c>
      <c r="Q7" s="9" t="s">
        <v>7</v>
      </c>
      <c r="R7" s="10" t="s">
        <v>8</v>
      </c>
      <c r="S7" s="11" t="s">
        <v>17</v>
      </c>
      <c r="T7" s="9" t="s">
        <v>7</v>
      </c>
      <c r="U7" s="10" t="s">
        <v>8</v>
      </c>
      <c r="V7" s="11" t="s">
        <v>17</v>
      </c>
      <c r="W7" s="9" t="s">
        <v>7</v>
      </c>
      <c r="X7" s="10" t="s">
        <v>8</v>
      </c>
      <c r="Y7" s="11" t="s">
        <v>17</v>
      </c>
      <c r="Z7" s="5" t="s">
        <v>7</v>
      </c>
      <c r="AA7" s="6" t="s">
        <v>8</v>
      </c>
      <c r="AB7" s="8" t="s">
        <v>17</v>
      </c>
      <c r="AC7" s="9" t="s">
        <v>7</v>
      </c>
      <c r="AD7" s="10" t="s">
        <v>8</v>
      </c>
      <c r="AE7" s="11" t="s">
        <v>17</v>
      </c>
      <c r="AF7" s="9" t="s">
        <v>7</v>
      </c>
      <c r="AG7" s="10" t="s">
        <v>8</v>
      </c>
      <c r="AH7" s="11" t="s">
        <v>17</v>
      </c>
      <c r="AI7" s="9" t="s">
        <v>7</v>
      </c>
      <c r="AJ7" s="10" t="s">
        <v>8</v>
      </c>
      <c r="AK7" s="11" t="s">
        <v>17</v>
      </c>
      <c r="AL7" s="5" t="s">
        <v>7</v>
      </c>
      <c r="AM7" s="6" t="s">
        <v>8</v>
      </c>
      <c r="AN7" s="8" t="s">
        <v>17</v>
      </c>
      <c r="AO7" s="9" t="s">
        <v>7</v>
      </c>
      <c r="AP7" s="10" t="s">
        <v>8</v>
      </c>
      <c r="AQ7" s="11" t="s">
        <v>17</v>
      </c>
      <c r="AR7" s="9" t="s">
        <v>7</v>
      </c>
      <c r="AS7" s="10" t="s">
        <v>8</v>
      </c>
      <c r="AT7" s="11" t="s">
        <v>17</v>
      </c>
      <c r="AU7" s="9" t="s">
        <v>7</v>
      </c>
      <c r="AV7" s="10" t="s">
        <v>8</v>
      </c>
      <c r="AW7" s="11" t="s">
        <v>17</v>
      </c>
      <c r="AX7" s="5" t="s">
        <v>7</v>
      </c>
      <c r="AY7" s="6" t="s">
        <v>8</v>
      </c>
      <c r="AZ7" s="8" t="s">
        <v>17</v>
      </c>
      <c r="BA7" s="9" t="s">
        <v>7</v>
      </c>
      <c r="BB7" s="10" t="s">
        <v>8</v>
      </c>
      <c r="BC7" s="11" t="s">
        <v>17</v>
      </c>
      <c r="BD7" s="9" t="s">
        <v>7</v>
      </c>
      <c r="BE7" s="10" t="s">
        <v>8</v>
      </c>
      <c r="BF7" s="11" t="s">
        <v>17</v>
      </c>
      <c r="BG7" s="9" t="s">
        <v>7</v>
      </c>
      <c r="BH7" s="10" t="s">
        <v>8</v>
      </c>
      <c r="BI7" s="11" t="s">
        <v>17</v>
      </c>
      <c r="BJ7" s="5" t="s">
        <v>7</v>
      </c>
      <c r="BK7" s="6" t="s">
        <v>8</v>
      </c>
      <c r="BL7" s="8" t="s">
        <v>17</v>
      </c>
      <c r="BM7" s="9" t="s">
        <v>7</v>
      </c>
      <c r="BN7" s="10" t="s">
        <v>8</v>
      </c>
      <c r="BO7" s="11" t="s">
        <v>17</v>
      </c>
      <c r="BP7" s="9" t="s">
        <v>7</v>
      </c>
      <c r="BQ7" s="10" t="s">
        <v>8</v>
      </c>
      <c r="BR7" s="11" t="s">
        <v>17</v>
      </c>
      <c r="BS7" s="9" t="s">
        <v>7</v>
      </c>
      <c r="BT7" s="10" t="s">
        <v>8</v>
      </c>
      <c r="BU7" s="11" t="s">
        <v>17</v>
      </c>
      <c r="BV7" s="5" t="s">
        <v>7</v>
      </c>
      <c r="BW7" s="6" t="s">
        <v>8</v>
      </c>
      <c r="BX7" s="8" t="s">
        <v>17</v>
      </c>
      <c r="BY7" s="9" t="s">
        <v>7</v>
      </c>
      <c r="BZ7" s="10" t="s">
        <v>8</v>
      </c>
      <c r="CA7" s="11" t="s">
        <v>17</v>
      </c>
      <c r="CB7" s="9" t="s">
        <v>7</v>
      </c>
      <c r="CC7" s="10" t="s">
        <v>8</v>
      </c>
      <c r="CD7" s="11" t="s">
        <v>17</v>
      </c>
      <c r="CE7" s="9" t="s">
        <v>7</v>
      </c>
      <c r="CF7" s="10" t="s">
        <v>8</v>
      </c>
      <c r="CG7" s="11" t="s">
        <v>17</v>
      </c>
      <c r="CH7" s="5" t="s">
        <v>7</v>
      </c>
      <c r="CI7" s="6" t="s">
        <v>8</v>
      </c>
      <c r="CJ7" s="8" t="s">
        <v>17</v>
      </c>
      <c r="CK7" s="9" t="s">
        <v>7</v>
      </c>
      <c r="CL7" s="10" t="s">
        <v>8</v>
      </c>
      <c r="CM7" s="11" t="s">
        <v>17</v>
      </c>
      <c r="CN7" s="9" t="s">
        <v>7</v>
      </c>
      <c r="CO7" s="10" t="s">
        <v>8</v>
      </c>
      <c r="CP7" s="11" t="s">
        <v>17</v>
      </c>
      <c r="CQ7" s="9" t="s">
        <v>7</v>
      </c>
      <c r="CR7" s="10" t="s">
        <v>8</v>
      </c>
      <c r="CS7" s="11" t="s">
        <v>17</v>
      </c>
      <c r="CT7" s="5" t="s">
        <v>7</v>
      </c>
      <c r="CU7" s="6" t="s">
        <v>8</v>
      </c>
      <c r="CV7" s="8" t="s">
        <v>17</v>
      </c>
      <c r="CW7" s="9" t="s">
        <v>7</v>
      </c>
      <c r="CX7" s="10" t="s">
        <v>8</v>
      </c>
      <c r="CY7" s="11" t="s">
        <v>17</v>
      </c>
      <c r="CZ7" s="9" t="s">
        <v>7</v>
      </c>
      <c r="DA7" s="10" t="s">
        <v>8</v>
      </c>
      <c r="DB7" s="11" t="s">
        <v>17</v>
      </c>
      <c r="DC7" s="9" t="s">
        <v>7</v>
      </c>
      <c r="DD7" s="10" t="s">
        <v>8</v>
      </c>
      <c r="DE7" s="11" t="s">
        <v>17</v>
      </c>
      <c r="DF7" s="9" t="s">
        <v>7</v>
      </c>
      <c r="DG7" s="10" t="s">
        <v>8</v>
      </c>
      <c r="DH7" s="11" t="s">
        <v>17</v>
      </c>
      <c r="DI7" s="9" t="s">
        <v>7</v>
      </c>
      <c r="DJ7" s="10" t="s">
        <v>8</v>
      </c>
      <c r="DK7" s="11" t="s">
        <v>17</v>
      </c>
      <c r="DL7" s="9" t="s">
        <v>7</v>
      </c>
      <c r="DM7" s="10" t="s">
        <v>8</v>
      </c>
      <c r="DN7" s="11" t="s">
        <v>17</v>
      </c>
      <c r="DO7" s="9" t="s">
        <v>7</v>
      </c>
      <c r="DP7" s="10" t="s">
        <v>8</v>
      </c>
      <c r="DQ7" s="11" t="s">
        <v>17</v>
      </c>
    </row>
    <row r="8" spans="1:121" ht="24" customHeight="1">
      <c r="A8" s="40"/>
      <c r="B8" s="125" t="s">
        <v>47</v>
      </c>
      <c r="C8" s="126"/>
      <c r="D8" s="127"/>
      <c r="E8" s="25">
        <f>SUM(H8,K8)</f>
        <v>5200000</v>
      </c>
      <c r="F8" s="26">
        <f>SUM(I8,L8)</f>
        <v>4174000</v>
      </c>
      <c r="G8" s="27">
        <f t="shared" ref="G8:G14" si="0">SUM(J8,M8)</f>
        <v>1026000</v>
      </c>
      <c r="H8" s="25">
        <f>SUM(H13,H14)</f>
        <v>5200000</v>
      </c>
      <c r="I8" s="26">
        <f>SUM(I13,I14)</f>
        <v>4174000</v>
      </c>
      <c r="J8" s="28">
        <f t="shared" ref="J8:J13" si="1">H8-I8</f>
        <v>1026000</v>
      </c>
      <c r="K8" s="29">
        <f t="shared" ref="K8:M14" si="2">SUM(N8,Q8,T8,W8,Z8,AC8,AF8,AI8,AL8,AO8,AR8,AU8,AX8,BA8,BD8,BG8,BJ8,BM8,BP8,BS8,BV8,BY8,CB8,CE8,CH8,CK8,CN8,CQ8,CT8,CW8,CZ8,DC8)</f>
        <v>0</v>
      </c>
      <c r="L8" s="26">
        <f t="shared" si="2"/>
        <v>0</v>
      </c>
      <c r="M8" s="30">
        <f t="shared" si="2"/>
        <v>0</v>
      </c>
      <c r="N8" s="25">
        <f>SUM(N13,N14)</f>
        <v>0</v>
      </c>
      <c r="O8" s="26">
        <f>SUM(O13,O14)</f>
        <v>0</v>
      </c>
      <c r="P8" s="28">
        <f t="shared" ref="P8:P12" si="3">N8-O8</f>
        <v>0</v>
      </c>
      <c r="Q8" s="25">
        <f>SUM(Q13,Q14)</f>
        <v>0</v>
      </c>
      <c r="R8" s="26">
        <f>SUM(R13,R14)</f>
        <v>0</v>
      </c>
      <c r="S8" s="28">
        <f t="shared" ref="S8:S14" si="4">Q8-R8</f>
        <v>0</v>
      </c>
      <c r="T8" s="25">
        <f>SUM(T13,T14)</f>
        <v>0</v>
      </c>
      <c r="U8" s="26">
        <f>SUM(U13,U14)</f>
        <v>0</v>
      </c>
      <c r="V8" s="28">
        <f t="shared" ref="V8:V14" si="5">T8-U8</f>
        <v>0</v>
      </c>
      <c r="W8" s="25">
        <f>SUM(W13,W14)</f>
        <v>0</v>
      </c>
      <c r="X8" s="26">
        <f>SUM(X13,X14)</f>
        <v>0</v>
      </c>
      <c r="Y8" s="28">
        <f t="shared" ref="Y8:Y14" si="6">W8-X8</f>
        <v>0</v>
      </c>
      <c r="Z8" s="25">
        <f>SUM(Z13,Z14)</f>
        <v>0</v>
      </c>
      <c r="AA8" s="26">
        <f>SUM(AA13,AA14)</f>
        <v>0</v>
      </c>
      <c r="AB8" s="28">
        <f t="shared" ref="AB8:AB12" si="7">Z8-AA8</f>
        <v>0</v>
      </c>
      <c r="AC8" s="25">
        <f>SUM(AC13,AC14)</f>
        <v>0</v>
      </c>
      <c r="AD8" s="26">
        <f>SUM(AD13,AD14)</f>
        <v>0</v>
      </c>
      <c r="AE8" s="28">
        <f t="shared" ref="AE8:AE14" si="8">AC8-AD8</f>
        <v>0</v>
      </c>
      <c r="AF8" s="12"/>
      <c r="AG8" s="13"/>
      <c r="AH8" s="15">
        <f t="shared" ref="AH8:AH14" si="9">AF8-AG8</f>
        <v>0</v>
      </c>
      <c r="AI8" s="12">
        <f>SUM(AI13,AI14)</f>
        <v>0</v>
      </c>
      <c r="AJ8" s="13">
        <f>SUM(AJ13,AJ14)</f>
        <v>0</v>
      </c>
      <c r="AK8" s="15">
        <f t="shared" ref="AK8:AK14" si="10">AI8-AJ8</f>
        <v>0</v>
      </c>
      <c r="AL8" s="12">
        <f>SUM(AL13,AL14)</f>
        <v>0</v>
      </c>
      <c r="AM8" s="13">
        <f>SUM(AM13,AM14)</f>
        <v>0</v>
      </c>
      <c r="AN8" s="15">
        <f>AL8-AM8</f>
        <v>0</v>
      </c>
      <c r="AO8" s="12">
        <f>SUM(AO13,AO14)</f>
        <v>0</v>
      </c>
      <c r="AP8" s="13">
        <f>SUM(AP13,AP14)</f>
        <v>0</v>
      </c>
      <c r="AQ8" s="15">
        <f t="shared" ref="AQ8:AQ14" si="11">AO8-AP8</f>
        <v>0</v>
      </c>
      <c r="AR8" s="12">
        <f>SUM(AR13,AR14)</f>
        <v>0</v>
      </c>
      <c r="AS8" s="13">
        <f>SUM(AS13,AS14)</f>
        <v>0</v>
      </c>
      <c r="AT8" s="15">
        <f t="shared" ref="AT8:AT14" si="12">AR8-AS8</f>
        <v>0</v>
      </c>
      <c r="AU8" s="12">
        <f>SUM(AU13,AU14)</f>
        <v>0</v>
      </c>
      <c r="AV8" s="13">
        <f>SUM(AV13,AV14)</f>
        <v>0</v>
      </c>
      <c r="AW8" s="15">
        <f t="shared" ref="AW8:AW14" si="13">AU8-AV8</f>
        <v>0</v>
      </c>
      <c r="AX8" s="12">
        <f>SUM(AX13,AX14)</f>
        <v>0</v>
      </c>
      <c r="AY8" s="13">
        <f>SUM(AY13,AY14)</f>
        <v>0</v>
      </c>
      <c r="AZ8" s="15">
        <f t="shared" ref="AZ8:AZ12" si="14">AX8-AY8</f>
        <v>0</v>
      </c>
      <c r="BA8" s="12">
        <f>SUM(BA13,BA14)</f>
        <v>0</v>
      </c>
      <c r="BB8" s="13">
        <f>SUM(BB13,BB14)</f>
        <v>0</v>
      </c>
      <c r="BC8" s="15">
        <f t="shared" ref="BC8:BC14" si="15">BA8-BB8</f>
        <v>0</v>
      </c>
      <c r="BD8" s="12">
        <f>SUM(BD13,BD14)</f>
        <v>0</v>
      </c>
      <c r="BE8" s="13">
        <f>SUM(BE13,BE14)</f>
        <v>0</v>
      </c>
      <c r="BF8" s="15">
        <f t="shared" ref="BF8:BF14" si="16">BD8-BE8</f>
        <v>0</v>
      </c>
      <c r="BG8" s="12">
        <f>SUM(BG13,BG14)</f>
        <v>0</v>
      </c>
      <c r="BH8" s="13">
        <f>SUM(BH13,BH14)</f>
        <v>0</v>
      </c>
      <c r="BI8" s="15">
        <f t="shared" ref="BI8:BI14" si="17">BG8-BH8</f>
        <v>0</v>
      </c>
      <c r="BJ8" s="12">
        <f>SUM(BJ13,BJ14)</f>
        <v>0</v>
      </c>
      <c r="BK8" s="13">
        <f>SUM(BK13,BK14)</f>
        <v>0</v>
      </c>
      <c r="BL8" s="15">
        <f t="shared" ref="BL8:BL12" si="18">BJ8-BK8</f>
        <v>0</v>
      </c>
      <c r="BM8" s="12">
        <f>SUM(BM13,BM14)</f>
        <v>0</v>
      </c>
      <c r="BN8" s="13">
        <f>SUM(BN13,BN14)</f>
        <v>0</v>
      </c>
      <c r="BO8" s="15">
        <f t="shared" ref="BO8:BO14" si="19">BM8-BN8</f>
        <v>0</v>
      </c>
      <c r="BP8" s="12">
        <f>SUM(BP13,BP14)</f>
        <v>0</v>
      </c>
      <c r="BQ8" s="13">
        <f>SUM(BQ13,BQ14)</f>
        <v>0</v>
      </c>
      <c r="BR8" s="15">
        <f t="shared" ref="BR8:BR14" si="20">BP8-BQ8</f>
        <v>0</v>
      </c>
      <c r="BS8" s="12">
        <f>SUM(BS13,BS14)</f>
        <v>0</v>
      </c>
      <c r="BT8" s="13">
        <f>SUM(BT13,BT14)</f>
        <v>0</v>
      </c>
      <c r="BU8" s="15">
        <f t="shared" ref="BU8:BU14" si="21">BS8-BT8</f>
        <v>0</v>
      </c>
      <c r="BV8" s="12">
        <f>SUM(BV13,BV14)</f>
        <v>0</v>
      </c>
      <c r="BW8" s="13">
        <f>SUM(BW13,BW14)</f>
        <v>0</v>
      </c>
      <c r="BX8" s="15">
        <f t="shared" ref="BX8:BX12" si="22">BV8-BW8</f>
        <v>0</v>
      </c>
      <c r="BY8" s="12">
        <f>SUM(BY13,BY14)</f>
        <v>0</v>
      </c>
      <c r="BZ8" s="13">
        <f>SUM(BZ13,BZ14)</f>
        <v>0</v>
      </c>
      <c r="CA8" s="15">
        <f t="shared" ref="CA8:CA14" si="23">BY8-BZ8</f>
        <v>0</v>
      </c>
      <c r="CB8" s="12">
        <f>SUM(CB13,CB14)</f>
        <v>0</v>
      </c>
      <c r="CC8" s="13">
        <f>SUM(CC13,CC14)</f>
        <v>0</v>
      </c>
      <c r="CD8" s="15">
        <f t="shared" ref="CD8:CD14" si="24">CB8-CC8</f>
        <v>0</v>
      </c>
      <c r="CE8" s="12">
        <f>SUM(CE13,CE14)</f>
        <v>0</v>
      </c>
      <c r="CF8" s="13">
        <f>SUM(CF13,CF14)</f>
        <v>0</v>
      </c>
      <c r="CG8" s="15">
        <f t="shared" ref="CG8:CG14" si="25">CE8-CF8</f>
        <v>0</v>
      </c>
      <c r="CH8" s="12">
        <f>SUM(CH13,CH14)</f>
        <v>0</v>
      </c>
      <c r="CI8" s="13">
        <f>SUM(CI13,CI14)</f>
        <v>0</v>
      </c>
      <c r="CJ8" s="15">
        <f t="shared" ref="CJ8:CJ12" si="26">CH8-CI8</f>
        <v>0</v>
      </c>
      <c r="CK8" s="12">
        <f>SUM(CK13,CK14)</f>
        <v>0</v>
      </c>
      <c r="CL8" s="13">
        <f>SUM(CL13,CL14)</f>
        <v>0</v>
      </c>
      <c r="CM8" s="15">
        <f t="shared" ref="CM8:CM14" si="27">CK8-CL8</f>
        <v>0</v>
      </c>
      <c r="CN8" s="12">
        <f>SUM(CN13,CN14)</f>
        <v>0</v>
      </c>
      <c r="CO8" s="13">
        <f>SUM(CO13,CO14)</f>
        <v>0</v>
      </c>
      <c r="CP8" s="15">
        <f t="shared" ref="CP8:CP14" si="28">CN8-CO8</f>
        <v>0</v>
      </c>
      <c r="CQ8" s="12">
        <f>SUM(CQ13,CQ14)</f>
        <v>0</v>
      </c>
      <c r="CR8" s="13">
        <f>SUM(CR13,CR14)</f>
        <v>0</v>
      </c>
      <c r="CS8" s="15">
        <f t="shared" ref="CS8:CS14" si="29">CQ8-CR8</f>
        <v>0</v>
      </c>
      <c r="CT8" s="12">
        <f>SUM(CT13,CT14)</f>
        <v>0</v>
      </c>
      <c r="CU8" s="13">
        <f>SUM(CU13,CU14)</f>
        <v>0</v>
      </c>
      <c r="CV8" s="15">
        <f t="shared" ref="CV8:CV12" si="30">CT8-CU8</f>
        <v>0</v>
      </c>
      <c r="CW8" s="12">
        <f>SUM(CW13,CW14)</f>
        <v>0</v>
      </c>
      <c r="CX8" s="13">
        <f>SUM(CX13,CX14)</f>
        <v>0</v>
      </c>
      <c r="CY8" s="15">
        <f t="shared" ref="CY8:CY14" si="31">CW8-CX8</f>
        <v>0</v>
      </c>
      <c r="CZ8" s="12">
        <f>SUM(CZ13,CZ14)</f>
        <v>0</v>
      </c>
      <c r="DA8" s="13">
        <f>SUM(DA13,DA14)</f>
        <v>0</v>
      </c>
      <c r="DB8" s="15">
        <f t="shared" ref="DB8:DB14" si="32">CZ8-DA8</f>
        <v>0</v>
      </c>
      <c r="DC8" s="12">
        <f>SUM(DC13,DC14)</f>
        <v>0</v>
      </c>
      <c r="DD8" s="13">
        <f>SUM(DD13,DD14)</f>
        <v>0</v>
      </c>
      <c r="DE8" s="15">
        <f t="shared" ref="DE8:DE14" si="33">DC8-DD8</f>
        <v>0</v>
      </c>
      <c r="DF8" s="12">
        <f>SUM(DF13,DF14)</f>
        <v>0</v>
      </c>
      <c r="DG8" s="13">
        <f>SUM(DG13,DG14)</f>
        <v>0</v>
      </c>
      <c r="DH8" s="15">
        <f t="shared" ref="DH8:DH14" si="34">DF8-DG8</f>
        <v>0</v>
      </c>
      <c r="DI8" s="12">
        <f>SUM(DI13,DI14)</f>
        <v>0</v>
      </c>
      <c r="DJ8" s="13">
        <f>SUM(DJ13,DJ14)</f>
        <v>0</v>
      </c>
      <c r="DK8" s="15">
        <f t="shared" ref="DK8:DK14" si="35">DI8-DJ8</f>
        <v>0</v>
      </c>
      <c r="DL8" s="12">
        <f>SUM(DL13,DL14)</f>
        <v>0</v>
      </c>
      <c r="DM8" s="13">
        <f>SUM(DM13,DM14)</f>
        <v>0</v>
      </c>
      <c r="DN8" s="15">
        <f t="shared" ref="DN8:DN14" si="36">DL8-DM8</f>
        <v>0</v>
      </c>
      <c r="DO8" s="12">
        <f>SUM(DO13,DO14)</f>
        <v>0</v>
      </c>
      <c r="DP8" s="13">
        <f>SUM(DP13,DP14)</f>
        <v>0</v>
      </c>
      <c r="DQ8" s="15">
        <f t="shared" ref="DQ8:DQ14" si="37">DO8-DP8</f>
        <v>0</v>
      </c>
    </row>
    <row r="9" spans="1:121" ht="24" customHeight="1">
      <c r="A9" s="40"/>
      <c r="B9" s="136" t="s">
        <v>48</v>
      </c>
      <c r="C9" s="137" t="s">
        <v>3</v>
      </c>
      <c r="D9" s="138"/>
      <c r="E9" s="25">
        <f t="shared" ref="E9:F14" si="38">SUM(H9,K9)</f>
        <v>500000</v>
      </c>
      <c r="F9" s="26">
        <f t="shared" si="38"/>
        <v>480000</v>
      </c>
      <c r="G9" s="27">
        <f t="shared" si="0"/>
        <v>20000</v>
      </c>
      <c r="H9" s="31">
        <v>500000</v>
      </c>
      <c r="I9" s="32">
        <v>480000</v>
      </c>
      <c r="J9" s="28">
        <f t="shared" si="1"/>
        <v>20000</v>
      </c>
      <c r="K9" s="29">
        <f t="shared" si="2"/>
        <v>0</v>
      </c>
      <c r="L9" s="26">
        <f t="shared" si="2"/>
        <v>0</v>
      </c>
      <c r="M9" s="30">
        <f t="shared" si="2"/>
        <v>0</v>
      </c>
      <c r="N9" s="31"/>
      <c r="O9" s="32"/>
      <c r="P9" s="28">
        <f t="shared" si="3"/>
        <v>0</v>
      </c>
      <c r="Q9" s="31"/>
      <c r="R9" s="32"/>
      <c r="S9" s="28">
        <f t="shared" si="4"/>
        <v>0</v>
      </c>
      <c r="T9" s="31"/>
      <c r="U9" s="32"/>
      <c r="V9" s="28">
        <f t="shared" si="5"/>
        <v>0</v>
      </c>
      <c r="W9" s="31"/>
      <c r="X9" s="32"/>
      <c r="Y9" s="28">
        <f t="shared" si="6"/>
        <v>0</v>
      </c>
      <c r="Z9" s="31"/>
      <c r="AA9" s="32"/>
      <c r="AB9" s="28">
        <f t="shared" si="7"/>
        <v>0</v>
      </c>
      <c r="AC9" s="31"/>
      <c r="AD9" s="32"/>
      <c r="AE9" s="28">
        <f t="shared" si="8"/>
        <v>0</v>
      </c>
      <c r="AF9" s="18"/>
      <c r="AG9" s="19"/>
      <c r="AH9" s="15">
        <f t="shared" si="9"/>
        <v>0</v>
      </c>
      <c r="AI9" s="18"/>
      <c r="AJ9" s="19"/>
      <c r="AK9" s="15">
        <f t="shared" si="10"/>
        <v>0</v>
      </c>
      <c r="AL9" s="18"/>
      <c r="AM9" s="19"/>
      <c r="AN9" s="15">
        <f t="shared" ref="AN9:AN12" si="39">AL9-AM9</f>
        <v>0</v>
      </c>
      <c r="AO9" s="18"/>
      <c r="AP9" s="19"/>
      <c r="AQ9" s="15">
        <f t="shared" si="11"/>
        <v>0</v>
      </c>
      <c r="AR9" s="18"/>
      <c r="AS9" s="19"/>
      <c r="AT9" s="15">
        <f t="shared" si="12"/>
        <v>0</v>
      </c>
      <c r="AU9" s="18"/>
      <c r="AV9" s="19"/>
      <c r="AW9" s="15">
        <f t="shared" si="13"/>
        <v>0</v>
      </c>
      <c r="AX9" s="18"/>
      <c r="AY9" s="19"/>
      <c r="AZ9" s="15">
        <f t="shared" si="14"/>
        <v>0</v>
      </c>
      <c r="BA9" s="18"/>
      <c r="BB9" s="19"/>
      <c r="BC9" s="15">
        <f t="shared" si="15"/>
        <v>0</v>
      </c>
      <c r="BD9" s="18"/>
      <c r="BE9" s="19"/>
      <c r="BF9" s="15">
        <f t="shared" si="16"/>
        <v>0</v>
      </c>
      <c r="BG9" s="18"/>
      <c r="BH9" s="19"/>
      <c r="BI9" s="15">
        <f t="shared" si="17"/>
        <v>0</v>
      </c>
      <c r="BJ9" s="18"/>
      <c r="BK9" s="19"/>
      <c r="BL9" s="15">
        <f t="shared" si="18"/>
        <v>0</v>
      </c>
      <c r="BM9" s="18"/>
      <c r="BN9" s="19"/>
      <c r="BO9" s="15">
        <f t="shared" si="19"/>
        <v>0</v>
      </c>
      <c r="BP9" s="18"/>
      <c r="BQ9" s="19"/>
      <c r="BR9" s="15">
        <f t="shared" si="20"/>
        <v>0</v>
      </c>
      <c r="BS9" s="18"/>
      <c r="BT9" s="19"/>
      <c r="BU9" s="15">
        <f t="shared" si="21"/>
        <v>0</v>
      </c>
      <c r="BV9" s="18"/>
      <c r="BW9" s="19"/>
      <c r="BX9" s="15">
        <f t="shared" si="22"/>
        <v>0</v>
      </c>
      <c r="BY9" s="18"/>
      <c r="BZ9" s="19"/>
      <c r="CA9" s="15">
        <f t="shared" si="23"/>
        <v>0</v>
      </c>
      <c r="CB9" s="18"/>
      <c r="CC9" s="19"/>
      <c r="CD9" s="15">
        <f t="shared" si="24"/>
        <v>0</v>
      </c>
      <c r="CE9" s="18"/>
      <c r="CF9" s="19"/>
      <c r="CG9" s="15">
        <f t="shared" si="25"/>
        <v>0</v>
      </c>
      <c r="CH9" s="18"/>
      <c r="CI9" s="19"/>
      <c r="CJ9" s="15">
        <f t="shared" si="26"/>
        <v>0</v>
      </c>
      <c r="CK9" s="18"/>
      <c r="CL9" s="19"/>
      <c r="CM9" s="15">
        <f t="shared" si="27"/>
        <v>0</v>
      </c>
      <c r="CN9" s="18"/>
      <c r="CO9" s="19"/>
      <c r="CP9" s="15">
        <f t="shared" si="28"/>
        <v>0</v>
      </c>
      <c r="CQ9" s="18"/>
      <c r="CR9" s="19"/>
      <c r="CS9" s="15">
        <f t="shared" si="29"/>
        <v>0</v>
      </c>
      <c r="CT9" s="18"/>
      <c r="CU9" s="19"/>
      <c r="CV9" s="15">
        <f t="shared" si="30"/>
        <v>0</v>
      </c>
      <c r="CW9" s="18"/>
      <c r="CX9" s="19"/>
      <c r="CY9" s="15">
        <f t="shared" si="31"/>
        <v>0</v>
      </c>
      <c r="CZ9" s="18"/>
      <c r="DA9" s="19"/>
      <c r="DB9" s="15">
        <f t="shared" si="32"/>
        <v>0</v>
      </c>
      <c r="DC9" s="18"/>
      <c r="DD9" s="19"/>
      <c r="DE9" s="15">
        <f t="shared" si="33"/>
        <v>0</v>
      </c>
      <c r="DF9" s="18"/>
      <c r="DG9" s="19"/>
      <c r="DH9" s="15">
        <f t="shared" si="34"/>
        <v>0</v>
      </c>
      <c r="DI9" s="18"/>
      <c r="DJ9" s="19"/>
      <c r="DK9" s="15">
        <f t="shared" si="35"/>
        <v>0</v>
      </c>
      <c r="DL9" s="18"/>
      <c r="DM9" s="19"/>
      <c r="DN9" s="15">
        <f t="shared" si="36"/>
        <v>0</v>
      </c>
      <c r="DO9" s="18"/>
      <c r="DP9" s="19"/>
      <c r="DQ9" s="15">
        <f t="shared" si="37"/>
        <v>0</v>
      </c>
    </row>
    <row r="10" spans="1:121" ht="24" customHeight="1">
      <c r="A10" s="40"/>
      <c r="B10" s="136"/>
      <c r="C10" s="137" t="s">
        <v>4</v>
      </c>
      <c r="D10" s="138"/>
      <c r="E10" s="25">
        <f t="shared" si="38"/>
        <v>500000</v>
      </c>
      <c r="F10" s="26">
        <f t="shared" si="38"/>
        <v>500000</v>
      </c>
      <c r="G10" s="27">
        <f t="shared" si="0"/>
        <v>0</v>
      </c>
      <c r="H10" s="31">
        <v>500000</v>
      </c>
      <c r="I10" s="32">
        <v>500000</v>
      </c>
      <c r="J10" s="28">
        <f t="shared" si="1"/>
        <v>0</v>
      </c>
      <c r="K10" s="29">
        <f t="shared" si="2"/>
        <v>0</v>
      </c>
      <c r="L10" s="26">
        <f t="shared" si="2"/>
        <v>0</v>
      </c>
      <c r="M10" s="30">
        <f t="shared" si="2"/>
        <v>0</v>
      </c>
      <c r="N10" s="31"/>
      <c r="O10" s="32"/>
      <c r="P10" s="28">
        <f t="shared" si="3"/>
        <v>0</v>
      </c>
      <c r="Q10" s="31"/>
      <c r="R10" s="32"/>
      <c r="S10" s="28">
        <f t="shared" si="4"/>
        <v>0</v>
      </c>
      <c r="T10" s="31"/>
      <c r="U10" s="32"/>
      <c r="V10" s="28">
        <f t="shared" si="5"/>
        <v>0</v>
      </c>
      <c r="W10" s="31"/>
      <c r="X10" s="32"/>
      <c r="Y10" s="28">
        <f t="shared" si="6"/>
        <v>0</v>
      </c>
      <c r="Z10" s="31"/>
      <c r="AA10" s="32"/>
      <c r="AB10" s="28">
        <f t="shared" si="7"/>
        <v>0</v>
      </c>
      <c r="AC10" s="31"/>
      <c r="AD10" s="32"/>
      <c r="AE10" s="28">
        <f t="shared" si="8"/>
        <v>0</v>
      </c>
      <c r="AF10" s="18"/>
      <c r="AG10" s="19"/>
      <c r="AH10" s="15">
        <f t="shared" si="9"/>
        <v>0</v>
      </c>
      <c r="AI10" s="18"/>
      <c r="AJ10" s="19"/>
      <c r="AK10" s="15">
        <f t="shared" si="10"/>
        <v>0</v>
      </c>
      <c r="AL10" s="18"/>
      <c r="AM10" s="19"/>
      <c r="AN10" s="15">
        <f t="shared" si="39"/>
        <v>0</v>
      </c>
      <c r="AO10" s="18"/>
      <c r="AP10" s="19"/>
      <c r="AQ10" s="15">
        <f t="shared" si="11"/>
        <v>0</v>
      </c>
      <c r="AR10" s="18"/>
      <c r="AS10" s="19"/>
      <c r="AT10" s="15">
        <f t="shared" si="12"/>
        <v>0</v>
      </c>
      <c r="AU10" s="18"/>
      <c r="AV10" s="19"/>
      <c r="AW10" s="15">
        <f t="shared" si="13"/>
        <v>0</v>
      </c>
      <c r="AX10" s="18"/>
      <c r="AY10" s="19"/>
      <c r="AZ10" s="15">
        <f t="shared" si="14"/>
        <v>0</v>
      </c>
      <c r="BA10" s="18"/>
      <c r="BB10" s="19"/>
      <c r="BC10" s="15">
        <f t="shared" si="15"/>
        <v>0</v>
      </c>
      <c r="BD10" s="18"/>
      <c r="BE10" s="19"/>
      <c r="BF10" s="15">
        <f t="shared" si="16"/>
        <v>0</v>
      </c>
      <c r="BG10" s="18"/>
      <c r="BH10" s="19"/>
      <c r="BI10" s="15">
        <f t="shared" si="17"/>
        <v>0</v>
      </c>
      <c r="BJ10" s="18"/>
      <c r="BK10" s="19"/>
      <c r="BL10" s="15">
        <f t="shared" si="18"/>
        <v>0</v>
      </c>
      <c r="BM10" s="18"/>
      <c r="BN10" s="19"/>
      <c r="BO10" s="15">
        <f t="shared" si="19"/>
        <v>0</v>
      </c>
      <c r="BP10" s="18"/>
      <c r="BQ10" s="19"/>
      <c r="BR10" s="15">
        <f t="shared" si="20"/>
        <v>0</v>
      </c>
      <c r="BS10" s="18"/>
      <c r="BT10" s="19"/>
      <c r="BU10" s="15">
        <f t="shared" si="21"/>
        <v>0</v>
      </c>
      <c r="BV10" s="18"/>
      <c r="BW10" s="19"/>
      <c r="BX10" s="15">
        <f t="shared" si="22"/>
        <v>0</v>
      </c>
      <c r="BY10" s="18"/>
      <c r="BZ10" s="19"/>
      <c r="CA10" s="15">
        <f t="shared" si="23"/>
        <v>0</v>
      </c>
      <c r="CB10" s="18"/>
      <c r="CC10" s="19"/>
      <c r="CD10" s="15">
        <f t="shared" si="24"/>
        <v>0</v>
      </c>
      <c r="CE10" s="18"/>
      <c r="CF10" s="19"/>
      <c r="CG10" s="15">
        <f t="shared" si="25"/>
        <v>0</v>
      </c>
      <c r="CH10" s="18"/>
      <c r="CI10" s="19"/>
      <c r="CJ10" s="15">
        <f t="shared" si="26"/>
        <v>0</v>
      </c>
      <c r="CK10" s="18"/>
      <c r="CL10" s="19"/>
      <c r="CM10" s="15">
        <f t="shared" si="27"/>
        <v>0</v>
      </c>
      <c r="CN10" s="18"/>
      <c r="CO10" s="19"/>
      <c r="CP10" s="15">
        <f t="shared" si="28"/>
        <v>0</v>
      </c>
      <c r="CQ10" s="18"/>
      <c r="CR10" s="19"/>
      <c r="CS10" s="15">
        <f t="shared" si="29"/>
        <v>0</v>
      </c>
      <c r="CT10" s="18"/>
      <c r="CU10" s="19"/>
      <c r="CV10" s="15">
        <f t="shared" si="30"/>
        <v>0</v>
      </c>
      <c r="CW10" s="18"/>
      <c r="CX10" s="19"/>
      <c r="CY10" s="15">
        <f t="shared" si="31"/>
        <v>0</v>
      </c>
      <c r="CZ10" s="18"/>
      <c r="DA10" s="19"/>
      <c r="DB10" s="15">
        <f t="shared" si="32"/>
        <v>0</v>
      </c>
      <c r="DC10" s="18"/>
      <c r="DD10" s="19"/>
      <c r="DE10" s="15">
        <f t="shared" si="33"/>
        <v>0</v>
      </c>
      <c r="DF10" s="18"/>
      <c r="DG10" s="19"/>
      <c r="DH10" s="15">
        <f t="shared" si="34"/>
        <v>0</v>
      </c>
      <c r="DI10" s="18"/>
      <c r="DJ10" s="19"/>
      <c r="DK10" s="15">
        <f t="shared" si="35"/>
        <v>0</v>
      </c>
      <c r="DL10" s="18"/>
      <c r="DM10" s="19"/>
      <c r="DN10" s="15">
        <f t="shared" si="36"/>
        <v>0</v>
      </c>
      <c r="DO10" s="18"/>
      <c r="DP10" s="19"/>
      <c r="DQ10" s="15">
        <f t="shared" si="37"/>
        <v>0</v>
      </c>
    </row>
    <row r="11" spans="1:121" ht="24" customHeight="1">
      <c r="A11" s="40"/>
      <c r="B11" s="136"/>
      <c r="C11" s="137" t="s">
        <v>5</v>
      </c>
      <c r="D11" s="138"/>
      <c r="E11" s="25">
        <f t="shared" si="38"/>
        <v>2000000</v>
      </c>
      <c r="F11" s="26">
        <f t="shared" si="38"/>
        <v>1500000</v>
      </c>
      <c r="G11" s="27">
        <f t="shared" si="0"/>
        <v>500000</v>
      </c>
      <c r="H11" s="31">
        <v>2000000</v>
      </c>
      <c r="I11" s="32">
        <v>1500000</v>
      </c>
      <c r="J11" s="28">
        <f t="shared" si="1"/>
        <v>500000</v>
      </c>
      <c r="K11" s="29">
        <f t="shared" si="2"/>
        <v>0</v>
      </c>
      <c r="L11" s="26">
        <f t="shared" si="2"/>
        <v>0</v>
      </c>
      <c r="M11" s="30">
        <f t="shared" si="2"/>
        <v>0</v>
      </c>
      <c r="N11" s="31"/>
      <c r="O11" s="32"/>
      <c r="P11" s="28">
        <f t="shared" si="3"/>
        <v>0</v>
      </c>
      <c r="Q11" s="31"/>
      <c r="R11" s="32"/>
      <c r="S11" s="28">
        <f t="shared" si="4"/>
        <v>0</v>
      </c>
      <c r="T11" s="31"/>
      <c r="U11" s="32"/>
      <c r="V11" s="28">
        <f t="shared" si="5"/>
        <v>0</v>
      </c>
      <c r="W11" s="31"/>
      <c r="X11" s="32"/>
      <c r="Y11" s="28">
        <f t="shared" si="6"/>
        <v>0</v>
      </c>
      <c r="Z11" s="31"/>
      <c r="AA11" s="32"/>
      <c r="AB11" s="28">
        <f t="shared" si="7"/>
        <v>0</v>
      </c>
      <c r="AC11" s="31"/>
      <c r="AD11" s="32"/>
      <c r="AE11" s="28">
        <f t="shared" si="8"/>
        <v>0</v>
      </c>
      <c r="AF11" s="18"/>
      <c r="AG11" s="19"/>
      <c r="AH11" s="15">
        <f t="shared" si="9"/>
        <v>0</v>
      </c>
      <c r="AI11" s="18"/>
      <c r="AJ11" s="19"/>
      <c r="AK11" s="15">
        <f t="shared" si="10"/>
        <v>0</v>
      </c>
      <c r="AL11" s="18"/>
      <c r="AM11" s="19"/>
      <c r="AN11" s="15">
        <f t="shared" si="39"/>
        <v>0</v>
      </c>
      <c r="AO11" s="18"/>
      <c r="AP11" s="19"/>
      <c r="AQ11" s="15">
        <f t="shared" si="11"/>
        <v>0</v>
      </c>
      <c r="AR11" s="18"/>
      <c r="AS11" s="19"/>
      <c r="AT11" s="15">
        <f t="shared" si="12"/>
        <v>0</v>
      </c>
      <c r="AU11" s="18"/>
      <c r="AV11" s="19"/>
      <c r="AW11" s="15">
        <f t="shared" si="13"/>
        <v>0</v>
      </c>
      <c r="AX11" s="18"/>
      <c r="AY11" s="19"/>
      <c r="AZ11" s="15">
        <f t="shared" si="14"/>
        <v>0</v>
      </c>
      <c r="BA11" s="18"/>
      <c r="BB11" s="19"/>
      <c r="BC11" s="15">
        <f t="shared" si="15"/>
        <v>0</v>
      </c>
      <c r="BD11" s="18"/>
      <c r="BE11" s="19"/>
      <c r="BF11" s="15">
        <f t="shared" si="16"/>
        <v>0</v>
      </c>
      <c r="BG11" s="18"/>
      <c r="BH11" s="19"/>
      <c r="BI11" s="15">
        <f t="shared" si="17"/>
        <v>0</v>
      </c>
      <c r="BJ11" s="18"/>
      <c r="BK11" s="19"/>
      <c r="BL11" s="15">
        <f t="shared" si="18"/>
        <v>0</v>
      </c>
      <c r="BM11" s="18"/>
      <c r="BN11" s="19"/>
      <c r="BO11" s="15">
        <f t="shared" si="19"/>
        <v>0</v>
      </c>
      <c r="BP11" s="18"/>
      <c r="BQ11" s="19"/>
      <c r="BR11" s="15">
        <f t="shared" si="20"/>
        <v>0</v>
      </c>
      <c r="BS11" s="18"/>
      <c r="BT11" s="19"/>
      <c r="BU11" s="15">
        <f t="shared" si="21"/>
        <v>0</v>
      </c>
      <c r="BV11" s="18"/>
      <c r="BW11" s="19"/>
      <c r="BX11" s="15">
        <f t="shared" si="22"/>
        <v>0</v>
      </c>
      <c r="BY11" s="18"/>
      <c r="BZ11" s="19"/>
      <c r="CA11" s="15">
        <f t="shared" si="23"/>
        <v>0</v>
      </c>
      <c r="CB11" s="18"/>
      <c r="CC11" s="19"/>
      <c r="CD11" s="15">
        <f t="shared" si="24"/>
        <v>0</v>
      </c>
      <c r="CE11" s="18"/>
      <c r="CF11" s="19"/>
      <c r="CG11" s="15">
        <f t="shared" si="25"/>
        <v>0</v>
      </c>
      <c r="CH11" s="18"/>
      <c r="CI11" s="19"/>
      <c r="CJ11" s="15">
        <f t="shared" si="26"/>
        <v>0</v>
      </c>
      <c r="CK11" s="18"/>
      <c r="CL11" s="19"/>
      <c r="CM11" s="15">
        <f t="shared" si="27"/>
        <v>0</v>
      </c>
      <c r="CN11" s="18"/>
      <c r="CO11" s="19"/>
      <c r="CP11" s="15">
        <f t="shared" si="28"/>
        <v>0</v>
      </c>
      <c r="CQ11" s="18"/>
      <c r="CR11" s="19"/>
      <c r="CS11" s="15">
        <f t="shared" si="29"/>
        <v>0</v>
      </c>
      <c r="CT11" s="18"/>
      <c r="CU11" s="19"/>
      <c r="CV11" s="15">
        <f t="shared" si="30"/>
        <v>0</v>
      </c>
      <c r="CW11" s="18"/>
      <c r="CX11" s="19"/>
      <c r="CY11" s="15">
        <f t="shared" si="31"/>
        <v>0</v>
      </c>
      <c r="CZ11" s="18"/>
      <c r="DA11" s="19"/>
      <c r="DB11" s="15">
        <f t="shared" si="32"/>
        <v>0</v>
      </c>
      <c r="DC11" s="18"/>
      <c r="DD11" s="19"/>
      <c r="DE11" s="15">
        <f t="shared" si="33"/>
        <v>0</v>
      </c>
      <c r="DF11" s="18"/>
      <c r="DG11" s="19"/>
      <c r="DH11" s="15">
        <f t="shared" si="34"/>
        <v>0</v>
      </c>
      <c r="DI11" s="18"/>
      <c r="DJ11" s="19"/>
      <c r="DK11" s="15">
        <f t="shared" si="35"/>
        <v>0</v>
      </c>
      <c r="DL11" s="18"/>
      <c r="DM11" s="19"/>
      <c r="DN11" s="15">
        <f t="shared" si="36"/>
        <v>0</v>
      </c>
      <c r="DO11" s="18"/>
      <c r="DP11" s="19"/>
      <c r="DQ11" s="15">
        <f t="shared" si="37"/>
        <v>0</v>
      </c>
    </row>
    <row r="12" spans="1:121" ht="24" customHeight="1">
      <c r="A12" s="40"/>
      <c r="B12" s="136"/>
      <c r="C12" s="137" t="s">
        <v>6</v>
      </c>
      <c r="D12" s="138"/>
      <c r="E12" s="25">
        <f t="shared" si="38"/>
        <v>1000000</v>
      </c>
      <c r="F12" s="26">
        <f t="shared" si="38"/>
        <v>500000</v>
      </c>
      <c r="G12" s="27">
        <f t="shared" si="0"/>
        <v>500000</v>
      </c>
      <c r="H12" s="31">
        <v>1000000</v>
      </c>
      <c r="I12" s="32">
        <v>500000</v>
      </c>
      <c r="J12" s="28">
        <f t="shared" si="1"/>
        <v>500000</v>
      </c>
      <c r="K12" s="29">
        <f t="shared" si="2"/>
        <v>0</v>
      </c>
      <c r="L12" s="26">
        <f t="shared" si="2"/>
        <v>0</v>
      </c>
      <c r="M12" s="30">
        <f t="shared" si="2"/>
        <v>0</v>
      </c>
      <c r="N12" s="31"/>
      <c r="O12" s="32"/>
      <c r="P12" s="28">
        <f t="shared" si="3"/>
        <v>0</v>
      </c>
      <c r="Q12" s="31"/>
      <c r="R12" s="32"/>
      <c r="S12" s="28">
        <f t="shared" si="4"/>
        <v>0</v>
      </c>
      <c r="T12" s="31"/>
      <c r="U12" s="32"/>
      <c r="V12" s="28">
        <f t="shared" si="5"/>
        <v>0</v>
      </c>
      <c r="W12" s="31"/>
      <c r="X12" s="32"/>
      <c r="Y12" s="28">
        <f t="shared" si="6"/>
        <v>0</v>
      </c>
      <c r="Z12" s="31"/>
      <c r="AA12" s="32"/>
      <c r="AB12" s="28">
        <f t="shared" si="7"/>
        <v>0</v>
      </c>
      <c r="AC12" s="31"/>
      <c r="AD12" s="32"/>
      <c r="AE12" s="28">
        <f t="shared" si="8"/>
        <v>0</v>
      </c>
      <c r="AF12" s="18"/>
      <c r="AG12" s="19"/>
      <c r="AH12" s="15">
        <f t="shared" si="9"/>
        <v>0</v>
      </c>
      <c r="AI12" s="18"/>
      <c r="AJ12" s="19"/>
      <c r="AK12" s="15">
        <f t="shared" si="10"/>
        <v>0</v>
      </c>
      <c r="AL12" s="18"/>
      <c r="AM12" s="19"/>
      <c r="AN12" s="15">
        <f t="shared" si="39"/>
        <v>0</v>
      </c>
      <c r="AO12" s="18"/>
      <c r="AP12" s="19"/>
      <c r="AQ12" s="15">
        <f t="shared" si="11"/>
        <v>0</v>
      </c>
      <c r="AR12" s="18"/>
      <c r="AS12" s="19"/>
      <c r="AT12" s="15">
        <f t="shared" si="12"/>
        <v>0</v>
      </c>
      <c r="AU12" s="18"/>
      <c r="AV12" s="19"/>
      <c r="AW12" s="15">
        <f t="shared" si="13"/>
        <v>0</v>
      </c>
      <c r="AX12" s="18"/>
      <c r="AY12" s="19"/>
      <c r="AZ12" s="15">
        <f t="shared" si="14"/>
        <v>0</v>
      </c>
      <c r="BA12" s="18"/>
      <c r="BB12" s="19"/>
      <c r="BC12" s="15">
        <f t="shared" si="15"/>
        <v>0</v>
      </c>
      <c r="BD12" s="18"/>
      <c r="BE12" s="19"/>
      <c r="BF12" s="15">
        <f t="shared" si="16"/>
        <v>0</v>
      </c>
      <c r="BG12" s="18"/>
      <c r="BH12" s="19"/>
      <c r="BI12" s="15">
        <f t="shared" si="17"/>
        <v>0</v>
      </c>
      <c r="BJ12" s="18"/>
      <c r="BK12" s="19"/>
      <c r="BL12" s="15">
        <f t="shared" si="18"/>
        <v>0</v>
      </c>
      <c r="BM12" s="18"/>
      <c r="BN12" s="19"/>
      <c r="BO12" s="15">
        <f t="shared" si="19"/>
        <v>0</v>
      </c>
      <c r="BP12" s="18"/>
      <c r="BQ12" s="19"/>
      <c r="BR12" s="15">
        <f t="shared" si="20"/>
        <v>0</v>
      </c>
      <c r="BS12" s="18"/>
      <c r="BT12" s="19"/>
      <c r="BU12" s="15">
        <f t="shared" si="21"/>
        <v>0</v>
      </c>
      <c r="BV12" s="18"/>
      <c r="BW12" s="19"/>
      <c r="BX12" s="15">
        <f t="shared" si="22"/>
        <v>0</v>
      </c>
      <c r="BY12" s="18"/>
      <c r="BZ12" s="19"/>
      <c r="CA12" s="15">
        <f t="shared" si="23"/>
        <v>0</v>
      </c>
      <c r="CB12" s="18"/>
      <c r="CC12" s="19"/>
      <c r="CD12" s="15">
        <f t="shared" si="24"/>
        <v>0</v>
      </c>
      <c r="CE12" s="18"/>
      <c r="CF12" s="19"/>
      <c r="CG12" s="15">
        <f t="shared" si="25"/>
        <v>0</v>
      </c>
      <c r="CH12" s="18"/>
      <c r="CI12" s="19"/>
      <c r="CJ12" s="15">
        <f t="shared" si="26"/>
        <v>0</v>
      </c>
      <c r="CK12" s="18"/>
      <c r="CL12" s="19"/>
      <c r="CM12" s="15">
        <f t="shared" si="27"/>
        <v>0</v>
      </c>
      <c r="CN12" s="18"/>
      <c r="CO12" s="19"/>
      <c r="CP12" s="15">
        <f t="shared" si="28"/>
        <v>0</v>
      </c>
      <c r="CQ12" s="18"/>
      <c r="CR12" s="19"/>
      <c r="CS12" s="15">
        <f t="shared" si="29"/>
        <v>0</v>
      </c>
      <c r="CT12" s="18"/>
      <c r="CU12" s="19"/>
      <c r="CV12" s="15">
        <f t="shared" si="30"/>
        <v>0</v>
      </c>
      <c r="CW12" s="18"/>
      <c r="CX12" s="19"/>
      <c r="CY12" s="15">
        <f t="shared" si="31"/>
        <v>0</v>
      </c>
      <c r="CZ12" s="18"/>
      <c r="DA12" s="19"/>
      <c r="DB12" s="15">
        <f t="shared" si="32"/>
        <v>0</v>
      </c>
      <c r="DC12" s="18"/>
      <c r="DD12" s="19"/>
      <c r="DE12" s="15">
        <f t="shared" si="33"/>
        <v>0</v>
      </c>
      <c r="DF12" s="18"/>
      <c r="DG12" s="19"/>
      <c r="DH12" s="15">
        <f t="shared" si="34"/>
        <v>0</v>
      </c>
      <c r="DI12" s="18"/>
      <c r="DJ12" s="19"/>
      <c r="DK12" s="15">
        <f t="shared" si="35"/>
        <v>0</v>
      </c>
      <c r="DL12" s="18"/>
      <c r="DM12" s="19"/>
      <c r="DN12" s="15">
        <f t="shared" si="36"/>
        <v>0</v>
      </c>
      <c r="DO12" s="18"/>
      <c r="DP12" s="19"/>
      <c r="DQ12" s="15">
        <f t="shared" si="37"/>
        <v>0</v>
      </c>
    </row>
    <row r="13" spans="1:121" ht="24" customHeight="1">
      <c r="A13" s="40"/>
      <c r="B13" s="136"/>
      <c r="C13" s="137" t="s">
        <v>50</v>
      </c>
      <c r="D13" s="138"/>
      <c r="E13" s="25">
        <f t="shared" si="38"/>
        <v>4000000</v>
      </c>
      <c r="F13" s="26">
        <f t="shared" si="38"/>
        <v>2980000</v>
      </c>
      <c r="G13" s="27">
        <f t="shared" si="0"/>
        <v>1020000</v>
      </c>
      <c r="H13" s="25">
        <f>SUM(H9:H12)</f>
        <v>4000000</v>
      </c>
      <c r="I13" s="33">
        <f>SUM(I9:I12)</f>
        <v>2980000</v>
      </c>
      <c r="J13" s="28">
        <f t="shared" si="1"/>
        <v>1020000</v>
      </c>
      <c r="K13" s="29">
        <f t="shared" si="2"/>
        <v>0</v>
      </c>
      <c r="L13" s="26">
        <f t="shared" si="2"/>
        <v>0</v>
      </c>
      <c r="M13" s="30">
        <f t="shared" si="2"/>
        <v>0</v>
      </c>
      <c r="N13" s="25">
        <f>SUM(N9:N12)</f>
        <v>0</v>
      </c>
      <c r="O13" s="33">
        <f>SUM(O9:O12)</f>
        <v>0</v>
      </c>
      <c r="P13" s="28">
        <f>N13-O13</f>
        <v>0</v>
      </c>
      <c r="Q13" s="25">
        <f>SUM(Q9:Q12)</f>
        <v>0</v>
      </c>
      <c r="R13" s="33">
        <f>SUM(R9:R12)</f>
        <v>0</v>
      </c>
      <c r="S13" s="28">
        <f t="shared" si="4"/>
        <v>0</v>
      </c>
      <c r="T13" s="25">
        <f>SUM(T9:T12)</f>
        <v>0</v>
      </c>
      <c r="U13" s="33">
        <f>SUM(U9:U12)</f>
        <v>0</v>
      </c>
      <c r="V13" s="28">
        <f t="shared" si="5"/>
        <v>0</v>
      </c>
      <c r="W13" s="25">
        <f>SUM(W9:W12)</f>
        <v>0</v>
      </c>
      <c r="X13" s="33">
        <f>SUM(X9:X12)</f>
        <v>0</v>
      </c>
      <c r="Y13" s="28">
        <f t="shared" si="6"/>
        <v>0</v>
      </c>
      <c r="Z13" s="25">
        <f>SUM(Z9:Z12)</f>
        <v>0</v>
      </c>
      <c r="AA13" s="33">
        <f>SUM(AA9:AA12)</f>
        <v>0</v>
      </c>
      <c r="AB13" s="28">
        <f>Z13-AA13</f>
        <v>0</v>
      </c>
      <c r="AC13" s="25">
        <f>SUM(AC9:AC12)</f>
        <v>0</v>
      </c>
      <c r="AD13" s="33">
        <f>SUM(AD9:AD12)</f>
        <v>0</v>
      </c>
      <c r="AE13" s="28">
        <f t="shared" si="8"/>
        <v>0</v>
      </c>
      <c r="AF13" s="12">
        <f>SUM(AF9:AF12)</f>
        <v>0</v>
      </c>
      <c r="AG13" s="20">
        <f>SUM(AG9:AG12)</f>
        <v>0</v>
      </c>
      <c r="AH13" s="15">
        <f t="shared" si="9"/>
        <v>0</v>
      </c>
      <c r="AI13" s="12">
        <f>SUM(AI9:AI12)</f>
        <v>0</v>
      </c>
      <c r="AJ13" s="20">
        <f>SUM(AJ9:AJ12)</f>
        <v>0</v>
      </c>
      <c r="AK13" s="15">
        <f t="shared" si="10"/>
        <v>0</v>
      </c>
      <c r="AL13" s="12">
        <f>SUM(AL9:AL12)</f>
        <v>0</v>
      </c>
      <c r="AM13" s="20">
        <f>SUM(AM9:AM12)</f>
        <v>0</v>
      </c>
      <c r="AN13" s="15">
        <f>AL13-AM13</f>
        <v>0</v>
      </c>
      <c r="AO13" s="12">
        <f>SUM(AO9:AO12)</f>
        <v>0</v>
      </c>
      <c r="AP13" s="20">
        <f>SUM(AP9:AP12)</f>
        <v>0</v>
      </c>
      <c r="AQ13" s="15">
        <f t="shared" si="11"/>
        <v>0</v>
      </c>
      <c r="AR13" s="12">
        <f>SUM(AR9:AR12)</f>
        <v>0</v>
      </c>
      <c r="AS13" s="20">
        <f>SUM(AS9:AS12)</f>
        <v>0</v>
      </c>
      <c r="AT13" s="15">
        <f t="shared" si="12"/>
        <v>0</v>
      </c>
      <c r="AU13" s="12">
        <f>SUM(AU9:AU12)</f>
        <v>0</v>
      </c>
      <c r="AV13" s="20">
        <f>SUM(AV9:AV12)</f>
        <v>0</v>
      </c>
      <c r="AW13" s="15">
        <f t="shared" si="13"/>
        <v>0</v>
      </c>
      <c r="AX13" s="12">
        <f>SUM(AX9:AX12)</f>
        <v>0</v>
      </c>
      <c r="AY13" s="20">
        <f>SUM(AY9:AY12)</f>
        <v>0</v>
      </c>
      <c r="AZ13" s="15">
        <f>AX13-AY13</f>
        <v>0</v>
      </c>
      <c r="BA13" s="12">
        <f>SUM(BA9:BA12)</f>
        <v>0</v>
      </c>
      <c r="BB13" s="20">
        <f>SUM(BB9:BB12)</f>
        <v>0</v>
      </c>
      <c r="BC13" s="15">
        <f t="shared" si="15"/>
        <v>0</v>
      </c>
      <c r="BD13" s="12">
        <f>SUM(BD9:BD12)</f>
        <v>0</v>
      </c>
      <c r="BE13" s="20">
        <f>SUM(BE9:BE12)</f>
        <v>0</v>
      </c>
      <c r="BF13" s="15">
        <f t="shared" si="16"/>
        <v>0</v>
      </c>
      <c r="BG13" s="12">
        <f>SUM(BG9:BG12)</f>
        <v>0</v>
      </c>
      <c r="BH13" s="20">
        <f>SUM(BH9:BH12)</f>
        <v>0</v>
      </c>
      <c r="BI13" s="15">
        <f t="shared" si="17"/>
        <v>0</v>
      </c>
      <c r="BJ13" s="12">
        <f>SUM(BJ9:BJ12)</f>
        <v>0</v>
      </c>
      <c r="BK13" s="20">
        <f>SUM(BK9:BK12)</f>
        <v>0</v>
      </c>
      <c r="BL13" s="15">
        <f>BJ13-BK13</f>
        <v>0</v>
      </c>
      <c r="BM13" s="12">
        <f>SUM(BM9:BM12)</f>
        <v>0</v>
      </c>
      <c r="BN13" s="20">
        <f>SUM(BN9:BN12)</f>
        <v>0</v>
      </c>
      <c r="BO13" s="15">
        <f t="shared" si="19"/>
        <v>0</v>
      </c>
      <c r="BP13" s="12">
        <f>SUM(BP9:BP12)</f>
        <v>0</v>
      </c>
      <c r="BQ13" s="20">
        <f>SUM(BQ9:BQ12)</f>
        <v>0</v>
      </c>
      <c r="BR13" s="15">
        <f t="shared" si="20"/>
        <v>0</v>
      </c>
      <c r="BS13" s="12">
        <f>SUM(BS9:BS12)</f>
        <v>0</v>
      </c>
      <c r="BT13" s="20">
        <f>SUM(BT9:BT12)</f>
        <v>0</v>
      </c>
      <c r="BU13" s="15">
        <f t="shared" si="21"/>
        <v>0</v>
      </c>
      <c r="BV13" s="12">
        <f>SUM(BV9:BV12)</f>
        <v>0</v>
      </c>
      <c r="BW13" s="20">
        <f>SUM(BW9:BW12)</f>
        <v>0</v>
      </c>
      <c r="BX13" s="15">
        <f>BV13-BW13</f>
        <v>0</v>
      </c>
      <c r="BY13" s="12">
        <f>SUM(BY9:BY12)</f>
        <v>0</v>
      </c>
      <c r="BZ13" s="20">
        <f>SUM(BZ9:BZ12)</f>
        <v>0</v>
      </c>
      <c r="CA13" s="15">
        <f t="shared" si="23"/>
        <v>0</v>
      </c>
      <c r="CB13" s="12">
        <f>SUM(CB9:CB12)</f>
        <v>0</v>
      </c>
      <c r="CC13" s="20">
        <f>SUM(CC9:CC12)</f>
        <v>0</v>
      </c>
      <c r="CD13" s="15">
        <f t="shared" si="24"/>
        <v>0</v>
      </c>
      <c r="CE13" s="12">
        <f>SUM(CE9:CE12)</f>
        <v>0</v>
      </c>
      <c r="CF13" s="20">
        <f>SUM(CF9:CF12)</f>
        <v>0</v>
      </c>
      <c r="CG13" s="15">
        <f t="shared" si="25"/>
        <v>0</v>
      </c>
      <c r="CH13" s="12">
        <f>SUM(CH9:CH12)</f>
        <v>0</v>
      </c>
      <c r="CI13" s="20">
        <f>SUM(CI9:CI12)</f>
        <v>0</v>
      </c>
      <c r="CJ13" s="15">
        <f>CH13-CI13</f>
        <v>0</v>
      </c>
      <c r="CK13" s="12">
        <f>SUM(CK9:CK12)</f>
        <v>0</v>
      </c>
      <c r="CL13" s="20">
        <f>SUM(CL9:CL12)</f>
        <v>0</v>
      </c>
      <c r="CM13" s="15">
        <f t="shared" si="27"/>
        <v>0</v>
      </c>
      <c r="CN13" s="12">
        <f>SUM(CN9:CN12)</f>
        <v>0</v>
      </c>
      <c r="CO13" s="20">
        <f>SUM(CO9:CO12)</f>
        <v>0</v>
      </c>
      <c r="CP13" s="15">
        <f t="shared" si="28"/>
        <v>0</v>
      </c>
      <c r="CQ13" s="12">
        <f>SUM(CQ9:CQ12)</f>
        <v>0</v>
      </c>
      <c r="CR13" s="20">
        <f>SUM(CR9:CR12)</f>
        <v>0</v>
      </c>
      <c r="CS13" s="15">
        <f t="shared" si="29"/>
        <v>0</v>
      </c>
      <c r="CT13" s="12">
        <f>SUM(CT9:CT12)</f>
        <v>0</v>
      </c>
      <c r="CU13" s="20">
        <f>SUM(CU9:CU12)</f>
        <v>0</v>
      </c>
      <c r="CV13" s="15">
        <f>CT13-CU13</f>
        <v>0</v>
      </c>
      <c r="CW13" s="12">
        <f>SUM(CW9:CW12)</f>
        <v>0</v>
      </c>
      <c r="CX13" s="20">
        <f>SUM(CX9:CX12)</f>
        <v>0</v>
      </c>
      <c r="CY13" s="15">
        <f t="shared" si="31"/>
        <v>0</v>
      </c>
      <c r="CZ13" s="12">
        <f>SUM(CZ9:CZ12)</f>
        <v>0</v>
      </c>
      <c r="DA13" s="20">
        <f>SUM(DA9:DA12)</f>
        <v>0</v>
      </c>
      <c r="DB13" s="15">
        <f t="shared" si="32"/>
        <v>0</v>
      </c>
      <c r="DC13" s="12">
        <f>SUM(DC9:DC12)</f>
        <v>0</v>
      </c>
      <c r="DD13" s="20">
        <f>SUM(DD9:DD12)</f>
        <v>0</v>
      </c>
      <c r="DE13" s="15">
        <f t="shared" si="33"/>
        <v>0</v>
      </c>
      <c r="DF13" s="12">
        <f>SUM(DF9:DF12)</f>
        <v>0</v>
      </c>
      <c r="DG13" s="20">
        <f>SUM(DG9:DG12)</f>
        <v>0</v>
      </c>
      <c r="DH13" s="15">
        <f t="shared" si="34"/>
        <v>0</v>
      </c>
      <c r="DI13" s="12">
        <f>SUM(DI9:DI12)</f>
        <v>0</v>
      </c>
      <c r="DJ13" s="20">
        <f>SUM(DJ9:DJ12)</f>
        <v>0</v>
      </c>
      <c r="DK13" s="15">
        <f t="shared" si="35"/>
        <v>0</v>
      </c>
      <c r="DL13" s="12">
        <f>SUM(DL9:DL12)</f>
        <v>0</v>
      </c>
      <c r="DM13" s="20">
        <f>SUM(DM9:DM12)</f>
        <v>0</v>
      </c>
      <c r="DN13" s="15">
        <f t="shared" si="36"/>
        <v>0</v>
      </c>
      <c r="DO13" s="12">
        <f>SUM(DO9:DO12)</f>
        <v>0</v>
      </c>
      <c r="DP13" s="20">
        <f>SUM(DP9:DP12)</f>
        <v>0</v>
      </c>
      <c r="DQ13" s="15">
        <f t="shared" si="37"/>
        <v>0</v>
      </c>
    </row>
    <row r="14" spans="1:121" ht="24" customHeight="1">
      <c r="A14" s="40"/>
      <c r="B14" s="125" t="s">
        <v>49</v>
      </c>
      <c r="C14" s="126"/>
      <c r="D14" s="127"/>
      <c r="E14" s="25">
        <f t="shared" si="38"/>
        <v>1200000</v>
      </c>
      <c r="F14" s="26">
        <f t="shared" si="38"/>
        <v>1194000</v>
      </c>
      <c r="G14" s="27">
        <f t="shared" si="0"/>
        <v>6000</v>
      </c>
      <c r="H14" s="31">
        <v>1200000</v>
      </c>
      <c r="I14" s="32">
        <f>894000+300000</f>
        <v>1194000</v>
      </c>
      <c r="J14" s="28">
        <f>H14-I14</f>
        <v>6000</v>
      </c>
      <c r="K14" s="29">
        <f t="shared" si="2"/>
        <v>0</v>
      </c>
      <c r="L14" s="26">
        <f t="shared" si="2"/>
        <v>0</v>
      </c>
      <c r="M14" s="30">
        <f t="shared" si="2"/>
        <v>0</v>
      </c>
      <c r="N14" s="31"/>
      <c r="O14" s="32"/>
      <c r="P14" s="28">
        <f>N14-O14</f>
        <v>0</v>
      </c>
      <c r="Q14" s="31"/>
      <c r="R14" s="32"/>
      <c r="S14" s="28">
        <f t="shared" si="4"/>
        <v>0</v>
      </c>
      <c r="T14" s="31"/>
      <c r="U14" s="32"/>
      <c r="V14" s="28">
        <f t="shared" si="5"/>
        <v>0</v>
      </c>
      <c r="W14" s="31"/>
      <c r="X14" s="32"/>
      <c r="Y14" s="28">
        <f t="shared" si="6"/>
        <v>0</v>
      </c>
      <c r="Z14" s="31"/>
      <c r="AA14" s="32"/>
      <c r="AB14" s="28">
        <f>Z14-AA14</f>
        <v>0</v>
      </c>
      <c r="AC14" s="31"/>
      <c r="AD14" s="32"/>
      <c r="AE14" s="28">
        <f t="shared" si="8"/>
        <v>0</v>
      </c>
      <c r="AF14" s="18"/>
      <c r="AG14" s="19"/>
      <c r="AH14" s="15">
        <f t="shared" si="9"/>
        <v>0</v>
      </c>
      <c r="AI14" s="18"/>
      <c r="AJ14" s="19"/>
      <c r="AK14" s="15">
        <f t="shared" si="10"/>
        <v>0</v>
      </c>
      <c r="AL14" s="18"/>
      <c r="AM14" s="19"/>
      <c r="AN14" s="15">
        <f>AL14-AM14</f>
        <v>0</v>
      </c>
      <c r="AO14" s="18"/>
      <c r="AP14" s="19"/>
      <c r="AQ14" s="15">
        <f t="shared" si="11"/>
        <v>0</v>
      </c>
      <c r="AR14" s="18"/>
      <c r="AS14" s="19"/>
      <c r="AT14" s="15">
        <f t="shared" si="12"/>
        <v>0</v>
      </c>
      <c r="AU14" s="18"/>
      <c r="AV14" s="19"/>
      <c r="AW14" s="15">
        <f t="shared" si="13"/>
        <v>0</v>
      </c>
      <c r="AX14" s="18"/>
      <c r="AY14" s="19"/>
      <c r="AZ14" s="15">
        <f>AX14-AY14</f>
        <v>0</v>
      </c>
      <c r="BA14" s="18"/>
      <c r="BB14" s="19"/>
      <c r="BC14" s="15">
        <f t="shared" si="15"/>
        <v>0</v>
      </c>
      <c r="BD14" s="18"/>
      <c r="BE14" s="19"/>
      <c r="BF14" s="15">
        <f t="shared" si="16"/>
        <v>0</v>
      </c>
      <c r="BG14" s="18"/>
      <c r="BH14" s="19"/>
      <c r="BI14" s="15">
        <f t="shared" si="17"/>
        <v>0</v>
      </c>
      <c r="BJ14" s="18"/>
      <c r="BK14" s="19"/>
      <c r="BL14" s="15">
        <f>BJ14-BK14</f>
        <v>0</v>
      </c>
      <c r="BM14" s="18"/>
      <c r="BN14" s="19"/>
      <c r="BO14" s="15">
        <f t="shared" si="19"/>
        <v>0</v>
      </c>
      <c r="BP14" s="18"/>
      <c r="BQ14" s="19"/>
      <c r="BR14" s="15">
        <f t="shared" si="20"/>
        <v>0</v>
      </c>
      <c r="BS14" s="18"/>
      <c r="BT14" s="19"/>
      <c r="BU14" s="15">
        <f t="shared" si="21"/>
        <v>0</v>
      </c>
      <c r="BV14" s="18"/>
      <c r="BW14" s="19"/>
      <c r="BX14" s="15">
        <f>BV14-BW14</f>
        <v>0</v>
      </c>
      <c r="BY14" s="18"/>
      <c r="BZ14" s="19"/>
      <c r="CA14" s="15">
        <f t="shared" si="23"/>
        <v>0</v>
      </c>
      <c r="CB14" s="18"/>
      <c r="CC14" s="19"/>
      <c r="CD14" s="15">
        <f t="shared" si="24"/>
        <v>0</v>
      </c>
      <c r="CE14" s="18"/>
      <c r="CF14" s="19"/>
      <c r="CG14" s="15">
        <f t="shared" si="25"/>
        <v>0</v>
      </c>
      <c r="CH14" s="18"/>
      <c r="CI14" s="19"/>
      <c r="CJ14" s="15">
        <f>CH14-CI14</f>
        <v>0</v>
      </c>
      <c r="CK14" s="18"/>
      <c r="CL14" s="19"/>
      <c r="CM14" s="15">
        <f t="shared" si="27"/>
        <v>0</v>
      </c>
      <c r="CN14" s="18"/>
      <c r="CO14" s="19"/>
      <c r="CP14" s="15">
        <f t="shared" si="28"/>
        <v>0</v>
      </c>
      <c r="CQ14" s="18"/>
      <c r="CR14" s="19"/>
      <c r="CS14" s="15">
        <f t="shared" si="29"/>
        <v>0</v>
      </c>
      <c r="CT14" s="18"/>
      <c r="CU14" s="19"/>
      <c r="CV14" s="15">
        <f>CT14-CU14</f>
        <v>0</v>
      </c>
      <c r="CW14" s="18"/>
      <c r="CX14" s="19"/>
      <c r="CY14" s="15">
        <f t="shared" si="31"/>
        <v>0</v>
      </c>
      <c r="CZ14" s="18"/>
      <c r="DA14" s="19"/>
      <c r="DB14" s="15">
        <f t="shared" si="32"/>
        <v>0</v>
      </c>
      <c r="DC14" s="18"/>
      <c r="DD14" s="19"/>
      <c r="DE14" s="15">
        <f t="shared" si="33"/>
        <v>0</v>
      </c>
      <c r="DF14" s="18"/>
      <c r="DG14" s="19"/>
      <c r="DH14" s="15">
        <f t="shared" si="34"/>
        <v>0</v>
      </c>
      <c r="DI14" s="18"/>
      <c r="DJ14" s="19"/>
      <c r="DK14" s="15">
        <f t="shared" si="35"/>
        <v>0</v>
      </c>
      <c r="DL14" s="18"/>
      <c r="DM14" s="19"/>
      <c r="DN14" s="15">
        <f t="shared" si="36"/>
        <v>0</v>
      </c>
      <c r="DO14" s="18"/>
      <c r="DP14" s="19"/>
      <c r="DQ14" s="15">
        <f t="shared" si="37"/>
        <v>0</v>
      </c>
    </row>
    <row r="15" spans="1:121" s="1" customFormat="1" ht="24" customHeight="1">
      <c r="A15" s="2"/>
      <c r="B15" s="164" t="s">
        <v>120</v>
      </c>
      <c r="C15" s="165"/>
      <c r="D15" s="63" t="s">
        <v>121</v>
      </c>
      <c r="E15" s="90" t="s">
        <v>129</v>
      </c>
      <c r="F15" s="91"/>
      <c r="G15" s="92"/>
      <c r="H15" s="62">
        <v>0.3</v>
      </c>
      <c r="I15" s="64">
        <f>MIN(H14,ROUNDDOWN((I13+H18)*H15,0))</f>
        <v>1194000</v>
      </c>
      <c r="J15" s="15" t="str">
        <f>IF((I14+H19)&gt;I15,"ERR","")</f>
        <v/>
      </c>
      <c r="K15" s="90" t="s">
        <v>129</v>
      </c>
      <c r="L15" s="91"/>
      <c r="M15" s="92"/>
      <c r="N15" s="62"/>
      <c r="O15" s="64">
        <f>MIN(N14,ROUNDDOWN((O13+N18)*N15,0))</f>
        <v>0</v>
      </c>
      <c r="P15" s="15" t="str">
        <f>IF((O14+N19)&gt;O15,"ERR","")</f>
        <v/>
      </c>
      <c r="Q15" s="62"/>
      <c r="R15" s="64">
        <f t="shared" ref="R15" si="40">MIN(Q14,ROUNDDOWN((R13+Q18)*Q15,0))</f>
        <v>0</v>
      </c>
      <c r="S15" s="15" t="str">
        <f t="shared" ref="S15" si="41">IF((R14+Q19)&gt;R15,"ERR","")</f>
        <v/>
      </c>
      <c r="T15" s="62"/>
      <c r="U15" s="64">
        <f t="shared" ref="U15" si="42">MIN(T14,ROUNDDOWN((U13+T18)*T15,0))</f>
        <v>0</v>
      </c>
      <c r="V15" s="15" t="str">
        <f t="shared" ref="V15" si="43">IF((U14+T19)&gt;U15,"ERR","")</f>
        <v/>
      </c>
      <c r="W15" s="62"/>
      <c r="X15" s="64">
        <f t="shared" ref="X15" si="44">MIN(W14,ROUNDDOWN((X13+W18)*W15,0))</f>
        <v>0</v>
      </c>
      <c r="Y15" s="15" t="str">
        <f t="shared" ref="Y15" si="45">IF((X14+W19)&gt;X15,"ERR","")</f>
        <v/>
      </c>
      <c r="Z15" s="62"/>
      <c r="AA15" s="64">
        <f t="shared" ref="AA15" si="46">MIN(Z14,ROUNDDOWN((AA13+Z18)*Z15,0))</f>
        <v>0</v>
      </c>
      <c r="AB15" s="15" t="str">
        <f t="shared" ref="AB15" si="47">IF((AA14+Z19)&gt;AA15,"ERR","")</f>
        <v/>
      </c>
      <c r="AC15" s="62"/>
      <c r="AD15" s="64">
        <f t="shared" ref="AD15" si="48">MIN(AC14,ROUNDDOWN((AD13+AC18)*AC15,0))</f>
        <v>0</v>
      </c>
      <c r="AE15" s="15" t="str">
        <f t="shared" ref="AE15" si="49">IF((AD14+AC19)&gt;AD15,"ERR","")</f>
        <v/>
      </c>
      <c r="AF15" s="62"/>
      <c r="AG15" s="64">
        <f t="shared" ref="AG15" si="50">MIN(AF14,ROUNDDOWN((AG13+AF18)*AF15,0))</f>
        <v>0</v>
      </c>
      <c r="AH15" s="15" t="str">
        <f t="shared" ref="AH15" si="51">IF((AG14+AF19)&gt;AG15,"ERR","")</f>
        <v/>
      </c>
      <c r="AI15" s="62"/>
      <c r="AJ15" s="64">
        <f t="shared" ref="AJ15" si="52">MIN(AI14,ROUNDDOWN((AJ13+AI18)*AI15,0))</f>
        <v>0</v>
      </c>
      <c r="AK15" s="65" t="str">
        <f t="shared" ref="AK15" si="53">IF((AJ14+AI19)&gt;AJ15,"ERR","")</f>
        <v/>
      </c>
      <c r="AL15" s="62"/>
      <c r="AM15" s="61">
        <f t="shared" ref="AM15" si="54">MIN(AL14,ROUNDDOWN((AM13+AL18)*AL15,0))</f>
        <v>0</v>
      </c>
      <c r="AN15" s="15" t="str">
        <f t="shared" ref="AN15" si="55">IF((AM14+AL19)&gt;AM15,"ERR","")</f>
        <v/>
      </c>
      <c r="AO15" s="62"/>
      <c r="AP15" s="61">
        <f t="shared" ref="AP15" si="56">MIN(AO14,ROUNDDOWN((AP13+AO18)*AO15,0))</f>
        <v>0</v>
      </c>
      <c r="AQ15" s="15" t="str">
        <f t="shared" ref="AQ15" si="57">IF((AP14+AO19)&gt;AP15,"ERR","")</f>
        <v/>
      </c>
      <c r="AR15" s="62"/>
      <c r="AS15" s="61">
        <f t="shared" ref="AS15" si="58">MIN(AR14,ROUNDDOWN((AS13+AR18)*AR15,0))</f>
        <v>0</v>
      </c>
      <c r="AT15" s="15" t="str">
        <f t="shared" ref="AT15" si="59">IF((AS14+AR19)&gt;AS15,"ERR","")</f>
        <v/>
      </c>
      <c r="AU15" s="62"/>
      <c r="AV15" s="61">
        <f t="shared" ref="AV15" si="60">MIN(AU14,ROUNDDOWN((AV13+AU18)*AU15,0))</f>
        <v>0</v>
      </c>
      <c r="AW15" s="15" t="str">
        <f t="shared" ref="AW15" si="61">IF((AV14+AU19)&gt;AV15,"ERR","")</f>
        <v/>
      </c>
      <c r="AX15" s="62"/>
      <c r="AY15" s="61">
        <f t="shared" ref="AY15" si="62">MIN(AX14,ROUNDDOWN((AY13+AX18)*AX15,0))</f>
        <v>0</v>
      </c>
      <c r="AZ15" s="15" t="str">
        <f t="shared" ref="AZ15" si="63">IF((AY14+AX19)&gt;AY15,"ERR","")</f>
        <v/>
      </c>
      <c r="BA15" s="62"/>
      <c r="BB15" s="61">
        <f t="shared" ref="BB15" si="64">MIN(BA14,ROUNDDOWN((BB13+BA18)*BA15,0))</f>
        <v>0</v>
      </c>
      <c r="BC15" s="15" t="str">
        <f t="shared" ref="BC15" si="65">IF((BB14+BA19)&gt;BB15,"ERR","")</f>
        <v/>
      </c>
      <c r="BD15" s="62"/>
      <c r="BE15" s="61">
        <f t="shared" ref="BE15" si="66">MIN(BD14,ROUNDDOWN((BE13+BD18)*BD15,0))</f>
        <v>0</v>
      </c>
      <c r="BF15" s="15" t="str">
        <f t="shared" ref="BF15" si="67">IF((BE14+BD19)&gt;BE15,"ERR","")</f>
        <v/>
      </c>
      <c r="BG15" s="62"/>
      <c r="BH15" s="61">
        <f t="shared" ref="BH15" si="68">MIN(BG14,ROUNDDOWN((BH13+BG18)*BG15,0))</f>
        <v>0</v>
      </c>
      <c r="BI15" s="15" t="str">
        <f t="shared" ref="BI15" si="69">IF((BH14+BG19)&gt;BH15,"ERR","")</f>
        <v/>
      </c>
      <c r="BJ15" s="62"/>
      <c r="BK15" s="61">
        <f t="shared" ref="BK15" si="70">MIN(BJ14,ROUNDDOWN((BK13+BJ18)*BJ15,0))</f>
        <v>0</v>
      </c>
      <c r="BL15" s="15" t="str">
        <f t="shared" ref="BL15" si="71">IF((BK14+BJ19)&gt;BK15,"ERR","")</f>
        <v/>
      </c>
      <c r="BM15" s="62"/>
      <c r="BN15" s="61">
        <f t="shared" ref="BN15" si="72">MIN(BM14,ROUNDDOWN((BN13+BM18)*BM15,0))</f>
        <v>0</v>
      </c>
      <c r="BO15" s="15" t="str">
        <f t="shared" ref="BO15" si="73">IF((BN14+BM19)&gt;BN15,"ERR","")</f>
        <v/>
      </c>
      <c r="BP15" s="62"/>
      <c r="BQ15" s="61">
        <f t="shared" ref="BQ15" si="74">MIN(BP14,ROUNDDOWN((BQ13+BP18)*BP15,0))</f>
        <v>0</v>
      </c>
      <c r="BR15" s="15" t="str">
        <f t="shared" ref="BR15" si="75">IF((BQ14+BP19)&gt;BQ15,"ERR","")</f>
        <v/>
      </c>
      <c r="BS15" s="62"/>
      <c r="BT15" s="61">
        <f t="shared" ref="BT15" si="76">MIN(BS14,ROUNDDOWN((BT13+BS18)*BS15,0))</f>
        <v>0</v>
      </c>
      <c r="BU15" s="15" t="str">
        <f t="shared" ref="BU15" si="77">IF((BT14+BS19)&gt;BT15,"ERR","")</f>
        <v/>
      </c>
      <c r="BV15" s="62"/>
      <c r="BW15" s="61">
        <f t="shared" ref="BW15" si="78">MIN(BV14,ROUNDDOWN((BW13+BV18)*BV15,0))</f>
        <v>0</v>
      </c>
      <c r="BX15" s="15" t="str">
        <f t="shared" ref="BX15" si="79">IF((BW14+BV19)&gt;BW15,"ERR","")</f>
        <v/>
      </c>
      <c r="BY15" s="62"/>
      <c r="BZ15" s="61">
        <f t="shared" ref="BZ15" si="80">MIN(BY14,ROUNDDOWN((BZ13+BY18)*BY15,0))</f>
        <v>0</v>
      </c>
      <c r="CA15" s="15" t="str">
        <f t="shared" ref="CA15" si="81">IF((BZ14+BY19)&gt;BZ15,"ERR","")</f>
        <v/>
      </c>
      <c r="CB15" s="62"/>
      <c r="CC15" s="61">
        <f t="shared" ref="CC15" si="82">MIN(CB14,ROUNDDOWN((CC13+CB18)*CB15,0))</f>
        <v>0</v>
      </c>
      <c r="CD15" s="15" t="str">
        <f t="shared" ref="CD15" si="83">IF((CC14+CB19)&gt;CC15,"ERR","")</f>
        <v/>
      </c>
      <c r="CE15" s="62"/>
      <c r="CF15" s="61">
        <f t="shared" ref="CF15" si="84">MIN(CE14,ROUNDDOWN((CF13+CE18)*CE15,0))</f>
        <v>0</v>
      </c>
      <c r="CG15" s="15" t="str">
        <f t="shared" ref="CG15" si="85">IF((CF14+CE19)&gt;CF15,"ERR","")</f>
        <v/>
      </c>
      <c r="CH15" s="62"/>
      <c r="CI15" s="61">
        <f t="shared" ref="CI15" si="86">MIN(CH14,ROUNDDOWN((CI13+CH18)*CH15,0))</f>
        <v>0</v>
      </c>
      <c r="CJ15" s="15" t="str">
        <f t="shared" ref="CJ15" si="87">IF((CI14+CH19)&gt;CI15,"ERR","")</f>
        <v/>
      </c>
      <c r="CK15" s="62"/>
      <c r="CL15" s="61">
        <f t="shared" ref="CL15" si="88">MIN(CK14,ROUNDDOWN((CL13+CK18)*CK15,0))</f>
        <v>0</v>
      </c>
      <c r="CM15" s="15" t="str">
        <f t="shared" ref="CM15" si="89">IF((CL14+CK19)&gt;CL15,"ERR","")</f>
        <v/>
      </c>
      <c r="CN15" s="62"/>
      <c r="CO15" s="61">
        <f t="shared" ref="CO15" si="90">MIN(CN14,ROUNDDOWN((CO13+CN18)*CN15,0))</f>
        <v>0</v>
      </c>
      <c r="CP15" s="15" t="str">
        <f t="shared" ref="CP15" si="91">IF((CO14+CN19)&gt;CO15,"ERR","")</f>
        <v/>
      </c>
      <c r="CQ15" s="62"/>
      <c r="CR15" s="61">
        <f t="shared" ref="CR15" si="92">MIN(CQ14,ROUNDDOWN((CR13+CQ18)*CQ15,0))</f>
        <v>0</v>
      </c>
      <c r="CS15" s="15" t="str">
        <f t="shared" ref="CS15" si="93">IF((CR14+CQ19)&gt;CR15,"ERR","")</f>
        <v/>
      </c>
      <c r="CT15" s="62"/>
      <c r="CU15" s="61">
        <f t="shared" ref="CU15" si="94">MIN(CT14,ROUNDDOWN((CU13+CT18)*CT15,0))</f>
        <v>0</v>
      </c>
      <c r="CV15" s="15" t="str">
        <f t="shared" ref="CV15" si="95">IF((CU14+CT19)&gt;CU15,"ERR","")</f>
        <v/>
      </c>
      <c r="CW15" s="62"/>
      <c r="CX15" s="61">
        <f t="shared" ref="CX15" si="96">MIN(CW14,ROUNDDOWN((CX13+CW18)*CW15,0))</f>
        <v>0</v>
      </c>
      <c r="CY15" s="15" t="str">
        <f t="shared" ref="CY15" si="97">IF((CX14+CW19)&gt;CX15,"ERR","")</f>
        <v/>
      </c>
      <c r="CZ15" s="62"/>
      <c r="DA15" s="61">
        <f t="shared" ref="DA15" si="98">MIN(CZ14,ROUNDDOWN((DA13+CZ18)*CZ15,0))</f>
        <v>0</v>
      </c>
      <c r="DB15" s="15" t="str">
        <f t="shared" ref="DB15" si="99">IF((DA14+CZ19)&gt;DA15,"ERR","")</f>
        <v/>
      </c>
      <c r="DC15" s="62"/>
      <c r="DD15" s="61">
        <f t="shared" ref="DD15" si="100">MIN(DC14,ROUNDDOWN((DD13+DC18)*DC15,0))</f>
        <v>0</v>
      </c>
      <c r="DE15" s="15" t="str">
        <f t="shared" ref="DE15" si="101">IF((DD14+DC19)&gt;DD15,"ERR","")</f>
        <v/>
      </c>
      <c r="DF15" s="62"/>
      <c r="DG15" s="61">
        <f t="shared" ref="DG15" si="102">MIN(DF14,ROUNDDOWN((DG13+DF18)*DF15,0))</f>
        <v>0</v>
      </c>
      <c r="DH15" s="15" t="str">
        <f t="shared" ref="DH15" si="103">IF((DG14+DF19)&gt;DG15,"ERR","")</f>
        <v/>
      </c>
      <c r="DI15" s="62"/>
      <c r="DJ15" s="61">
        <f t="shared" ref="DJ15" si="104">MIN(DI14,ROUNDDOWN((DJ13+DI18)*DI15,0))</f>
        <v>0</v>
      </c>
      <c r="DK15" s="15" t="str">
        <f t="shared" ref="DK15" si="105">IF((DJ14+DI19)&gt;DJ15,"ERR","")</f>
        <v/>
      </c>
      <c r="DL15" s="62"/>
      <c r="DM15" s="61">
        <f t="shared" ref="DM15" si="106">MIN(DL14,ROUNDDOWN((DM13+DL18)*DL15,0))</f>
        <v>0</v>
      </c>
      <c r="DN15" s="15" t="str">
        <f t="shared" ref="DN15" si="107">IF((DM14+DL19)&gt;DM15,"ERR","")</f>
        <v/>
      </c>
      <c r="DO15" s="62"/>
      <c r="DP15" s="61">
        <f t="shared" ref="DP15" si="108">MIN(DO14,ROUNDDOWN((DP13+DO18)*DO15,0))</f>
        <v>0</v>
      </c>
      <c r="DQ15" s="15" t="str">
        <f t="shared" ref="DQ15" si="109">IF((DP14+DO19)&gt;DP15,"ERR","")</f>
        <v/>
      </c>
    </row>
    <row r="16" spans="1:121" ht="24" customHeight="1">
      <c r="A16" s="40"/>
      <c r="B16" s="122" t="s">
        <v>9</v>
      </c>
      <c r="C16" s="123"/>
      <c r="D16" s="124"/>
      <c r="E16" s="191"/>
      <c r="F16" s="192"/>
      <c r="G16" s="27">
        <f>SUM(J16,M16)</f>
        <v>26000</v>
      </c>
      <c r="H16" s="191"/>
      <c r="I16" s="192"/>
      <c r="J16" s="89">
        <f>IF(J13-H18&gt;0,J13-H18,"0")+IF(J14-H19&gt;0,J14-H19,"0")</f>
        <v>26000</v>
      </c>
      <c r="K16" s="191"/>
      <c r="L16" s="195"/>
      <c r="M16" s="30">
        <f>SUM(P16,S16,V16,Y16,AB16,AE16,AH16,AK16,AN16,AQ16,AT16,AW16,AZ16,BC16,BF16,BI16,BL16,BO16,BR16,BU16,BX16,CA16,CD16,CG16,CJ16,CM16,CP16,CS16,CV16,CY16,DB16,DE16)</f>
        <v>0</v>
      </c>
      <c r="N16" s="191"/>
      <c r="O16" s="192"/>
      <c r="P16" s="78" t="str">
        <f>IF(P8&gt;0,P8-N20,"0")</f>
        <v>0</v>
      </c>
      <c r="Q16" s="191"/>
      <c r="R16" s="192"/>
      <c r="S16" s="78" t="str">
        <f>IF(S8&gt;0,S8-Q20,"0")</f>
        <v>0</v>
      </c>
      <c r="T16" s="191"/>
      <c r="U16" s="192"/>
      <c r="V16" s="78" t="str">
        <f>IF(V8&gt;0,V8-T20,"0")</f>
        <v>0</v>
      </c>
      <c r="W16" s="191"/>
      <c r="X16" s="192"/>
      <c r="Y16" s="78" t="str">
        <f>IF(Y8&gt;0,Y8-W20,"0")</f>
        <v>0</v>
      </c>
      <c r="Z16" s="191"/>
      <c r="AA16" s="192"/>
      <c r="AB16" s="78" t="str">
        <f>IF(AB8&gt;0,AB8-Z20,"0")</f>
        <v>0</v>
      </c>
      <c r="AC16" s="191"/>
      <c r="AD16" s="192"/>
      <c r="AE16" s="78" t="str">
        <f>IF(AE8&gt;0,AE8-AC20,"0")</f>
        <v>0</v>
      </c>
      <c r="AF16" s="118"/>
      <c r="AG16" s="119"/>
      <c r="AH16" s="77" t="str">
        <f>IF(AH8&gt;0,AH8-AF20,"0")</f>
        <v>0</v>
      </c>
      <c r="AI16" s="118"/>
      <c r="AJ16" s="119"/>
      <c r="AK16" s="77" t="str">
        <f>IF(AK8&gt;0,AK8-AI20,"0")</f>
        <v>0</v>
      </c>
      <c r="AL16" s="118"/>
      <c r="AM16" s="119"/>
      <c r="AN16" s="77" t="str">
        <f>IF(AN8&gt;0,AN8-AL20,"0")</f>
        <v>0</v>
      </c>
      <c r="AO16" s="118"/>
      <c r="AP16" s="119"/>
      <c r="AQ16" s="77" t="str">
        <f>IF(AQ8&gt;0,AQ8-AO20,"0")</f>
        <v>0</v>
      </c>
      <c r="AR16" s="118"/>
      <c r="AS16" s="119"/>
      <c r="AT16" s="77" t="str">
        <f>IF(AT8&gt;0,AT8-AR20,"0")</f>
        <v>0</v>
      </c>
      <c r="AU16" s="118"/>
      <c r="AV16" s="119"/>
      <c r="AW16" s="77" t="str">
        <f>IF(AW8&gt;0,AW8-AU20,"0")</f>
        <v>0</v>
      </c>
      <c r="AX16" s="118"/>
      <c r="AY16" s="119"/>
      <c r="AZ16" s="77" t="str">
        <f>IF(AZ8&gt;0,AZ8-AX20,"0")</f>
        <v>0</v>
      </c>
      <c r="BA16" s="118"/>
      <c r="BB16" s="119"/>
      <c r="BC16" s="77" t="str">
        <f>IF(BC8&gt;0,BC8-BA20,"0")</f>
        <v>0</v>
      </c>
      <c r="BD16" s="118"/>
      <c r="BE16" s="119"/>
      <c r="BF16" s="77" t="str">
        <f>IF(BF8&gt;0,BF8-BD20,"0")</f>
        <v>0</v>
      </c>
      <c r="BG16" s="118"/>
      <c r="BH16" s="119"/>
      <c r="BI16" s="77" t="str">
        <f>IF(BI8&gt;0,BI8-BG20,"0")</f>
        <v>0</v>
      </c>
      <c r="BJ16" s="118"/>
      <c r="BK16" s="119"/>
      <c r="BL16" s="77" t="str">
        <f>IF(BL8&gt;0,BL8-BJ20,"0")</f>
        <v>0</v>
      </c>
      <c r="BM16" s="118"/>
      <c r="BN16" s="119"/>
      <c r="BO16" s="77" t="str">
        <f>IF(BO8&gt;0,BO8-BM20,"0")</f>
        <v>0</v>
      </c>
      <c r="BP16" s="118"/>
      <c r="BQ16" s="119"/>
      <c r="BR16" s="77" t="str">
        <f>IF(BR8&gt;0,BR8-BP20,"0")</f>
        <v>0</v>
      </c>
      <c r="BS16" s="118"/>
      <c r="BT16" s="119"/>
      <c r="BU16" s="77" t="str">
        <f>IF(BU8&gt;0,BU8-BS20,"0")</f>
        <v>0</v>
      </c>
      <c r="BV16" s="118"/>
      <c r="BW16" s="119"/>
      <c r="BX16" s="77" t="str">
        <f>IF(BX8&gt;0,BX8-BV20,"0")</f>
        <v>0</v>
      </c>
      <c r="BY16" s="118"/>
      <c r="BZ16" s="119"/>
      <c r="CA16" s="77" t="str">
        <f>IF(CA8&gt;0,CA8-BY20,"0")</f>
        <v>0</v>
      </c>
      <c r="CB16" s="118"/>
      <c r="CC16" s="119"/>
      <c r="CD16" s="77" t="str">
        <f>IF(CD8&gt;0,CD8-CB20,"0")</f>
        <v>0</v>
      </c>
      <c r="CE16" s="118"/>
      <c r="CF16" s="119"/>
      <c r="CG16" s="77" t="str">
        <f>IF(CG8&gt;0,CG8-CE20,"0")</f>
        <v>0</v>
      </c>
      <c r="CH16" s="118"/>
      <c r="CI16" s="119"/>
      <c r="CJ16" s="77" t="str">
        <f>IF(CJ8&gt;0,CJ8-CH20,"0")</f>
        <v>0</v>
      </c>
      <c r="CK16" s="118"/>
      <c r="CL16" s="119"/>
      <c r="CM16" s="77" t="str">
        <f>IF(CM8&gt;0,CM8-CK20,"0")</f>
        <v>0</v>
      </c>
      <c r="CN16" s="118"/>
      <c r="CO16" s="119"/>
      <c r="CP16" s="77" t="str">
        <f>IF(CP8&gt;0,CP8-CN20,"0")</f>
        <v>0</v>
      </c>
      <c r="CQ16" s="118"/>
      <c r="CR16" s="119"/>
      <c r="CS16" s="77" t="str">
        <f>IF(CS8&gt;0,CS8-CQ20,"0")</f>
        <v>0</v>
      </c>
      <c r="CT16" s="118"/>
      <c r="CU16" s="119"/>
      <c r="CV16" s="77" t="str">
        <f>IF(CV8&gt;0,CV8-CT20,"0")</f>
        <v>0</v>
      </c>
      <c r="CW16" s="118"/>
      <c r="CX16" s="119"/>
      <c r="CY16" s="77" t="str">
        <f>IF(CY8&gt;0,CY8-CW20,"0")</f>
        <v>0</v>
      </c>
      <c r="CZ16" s="118"/>
      <c r="DA16" s="119"/>
      <c r="DB16" s="77" t="str">
        <f>IF(DB8&gt;0,DB8-CZ20,"0")</f>
        <v>0</v>
      </c>
      <c r="DC16" s="118"/>
      <c r="DD16" s="119"/>
      <c r="DE16" s="77" t="str">
        <f>IF(DE8&gt;0,DE8-DC20,"0")</f>
        <v>0</v>
      </c>
      <c r="DF16" s="118"/>
      <c r="DG16" s="119"/>
      <c r="DH16" s="77" t="str">
        <f>IF(DH8&gt;0,DH8-DF20,"0")</f>
        <v>0</v>
      </c>
      <c r="DI16" s="118"/>
      <c r="DJ16" s="119"/>
      <c r="DK16" s="77" t="str">
        <f>IF(DK8&gt;0,DK8-DI20,"0")</f>
        <v>0</v>
      </c>
      <c r="DL16" s="118"/>
      <c r="DM16" s="119"/>
      <c r="DN16" s="77" t="str">
        <f>IF(DN8&gt;0,DN8-DL20,"0")</f>
        <v>0</v>
      </c>
      <c r="DO16" s="118"/>
      <c r="DP16" s="119"/>
      <c r="DQ16" s="77" t="str">
        <f>IF(DQ8&gt;0,DQ8-DO20,"0")</f>
        <v>0</v>
      </c>
    </row>
    <row r="17" spans="1:121" ht="24" customHeight="1">
      <c r="A17" s="40"/>
      <c r="B17" s="122" t="s">
        <v>11</v>
      </c>
      <c r="C17" s="123"/>
      <c r="D17" s="124"/>
      <c r="E17" s="193"/>
      <c r="F17" s="194"/>
      <c r="G17" s="34">
        <f>SUM(J17,M17)</f>
        <v>0</v>
      </c>
      <c r="H17" s="193"/>
      <c r="I17" s="194"/>
      <c r="J17" s="34">
        <f>IF(J13-H18&lt;0,J13-H18,"0")+IF(J14-H19&lt;0,J14-H19,"0")</f>
        <v>0</v>
      </c>
      <c r="K17" s="193"/>
      <c r="L17" s="196"/>
      <c r="M17" s="34">
        <f>SUM(P17,S17,V17,Y17,AB17,AE17,AH17,AK17,AN17,AQ17,AT17,AW17,AZ17,BC17,BF17,BI17,BL17,BO17,BR17,BU17,BX17,CA17,CD17,CG17,CJ17,CM17,CP17,CS17,CV17,CY17,DB17,DE17)</f>
        <v>0</v>
      </c>
      <c r="N17" s="193"/>
      <c r="O17" s="194"/>
      <c r="P17" s="34" t="str">
        <f>IF(P8&lt;0,P8,"0")</f>
        <v>0</v>
      </c>
      <c r="Q17" s="193"/>
      <c r="R17" s="194"/>
      <c r="S17" s="34" t="str">
        <f>IF(S8&lt;0,S8,"0")</f>
        <v>0</v>
      </c>
      <c r="T17" s="193"/>
      <c r="U17" s="194"/>
      <c r="V17" s="34" t="str">
        <f>IF(V8&lt;0,V8,"0")</f>
        <v>0</v>
      </c>
      <c r="W17" s="193"/>
      <c r="X17" s="194"/>
      <c r="Y17" s="34" t="str">
        <f>IF(Y8&lt;0,Y8,"0")</f>
        <v>0</v>
      </c>
      <c r="Z17" s="193"/>
      <c r="AA17" s="194"/>
      <c r="AB17" s="34" t="str">
        <f>IF(AB8&lt;0,AB8,"0")</f>
        <v>0</v>
      </c>
      <c r="AC17" s="193"/>
      <c r="AD17" s="194"/>
      <c r="AE17" s="42" t="str">
        <f>IF(AE8&lt;0,AE8,"0")</f>
        <v>0</v>
      </c>
      <c r="AF17" s="120"/>
      <c r="AG17" s="121"/>
      <c r="AH17" s="23" t="str">
        <f>IF(AH8&lt;0,AH8,"0")</f>
        <v>0</v>
      </c>
      <c r="AI17" s="120"/>
      <c r="AJ17" s="121"/>
      <c r="AK17" s="77" t="str">
        <f>IF(AK8&lt;0,AK8,"0")</f>
        <v>0</v>
      </c>
      <c r="AL17" s="120"/>
      <c r="AM17" s="121"/>
      <c r="AN17" s="77" t="str">
        <f>IF(AN8&lt;0,AN8,"0")</f>
        <v>0</v>
      </c>
      <c r="AO17" s="120"/>
      <c r="AP17" s="121"/>
      <c r="AQ17" s="77" t="str">
        <f>IF(AQ8&lt;0,AQ8,"0")</f>
        <v>0</v>
      </c>
      <c r="AR17" s="120"/>
      <c r="AS17" s="121"/>
      <c r="AT17" s="77" t="str">
        <f>IF(AT8&lt;0,AT8,"0")</f>
        <v>0</v>
      </c>
      <c r="AU17" s="120"/>
      <c r="AV17" s="121"/>
      <c r="AW17" s="77" t="str">
        <f>IF(AW8&lt;0,AW8,"0")</f>
        <v>0</v>
      </c>
      <c r="AX17" s="120"/>
      <c r="AY17" s="121"/>
      <c r="AZ17" s="77" t="str">
        <f>IF(AZ8&lt;0,AZ8,"0")</f>
        <v>0</v>
      </c>
      <c r="BA17" s="120"/>
      <c r="BB17" s="121"/>
      <c r="BC17" s="77" t="str">
        <f>IF(BC8&lt;0,BC8,"0")</f>
        <v>0</v>
      </c>
      <c r="BD17" s="120"/>
      <c r="BE17" s="121"/>
      <c r="BF17" s="77" t="str">
        <f>IF(BF8&lt;0,BF8,"0")</f>
        <v>0</v>
      </c>
      <c r="BG17" s="120"/>
      <c r="BH17" s="121"/>
      <c r="BI17" s="77" t="str">
        <f>IF(BI8&lt;0,BI8,"0")</f>
        <v>0</v>
      </c>
      <c r="BJ17" s="120"/>
      <c r="BK17" s="121"/>
      <c r="BL17" s="77" t="str">
        <f>IF(BL8&lt;0,BL8,"0")</f>
        <v>0</v>
      </c>
      <c r="BM17" s="120"/>
      <c r="BN17" s="121"/>
      <c r="BO17" s="77" t="str">
        <f>IF(BO8&lt;0,BO8,"0")</f>
        <v>0</v>
      </c>
      <c r="BP17" s="120"/>
      <c r="BQ17" s="121"/>
      <c r="BR17" s="77" t="str">
        <f>IF(BR8&lt;0,BR8,"0")</f>
        <v>0</v>
      </c>
      <c r="BS17" s="120"/>
      <c r="BT17" s="121"/>
      <c r="BU17" s="77" t="str">
        <f>IF(BU8&lt;0,BU8,"0")</f>
        <v>0</v>
      </c>
      <c r="BV17" s="120"/>
      <c r="BW17" s="121"/>
      <c r="BX17" s="77" t="str">
        <f>IF(BX8&lt;0,BX8,"0")</f>
        <v>0</v>
      </c>
      <c r="BY17" s="120"/>
      <c r="BZ17" s="121"/>
      <c r="CA17" s="77" t="str">
        <f>IF(CA8&lt;0,CA8,"0")</f>
        <v>0</v>
      </c>
      <c r="CB17" s="120"/>
      <c r="CC17" s="121"/>
      <c r="CD17" s="77" t="str">
        <f>IF(CD8&lt;0,CD8,"0")</f>
        <v>0</v>
      </c>
      <c r="CE17" s="120"/>
      <c r="CF17" s="121"/>
      <c r="CG17" s="77" t="str">
        <f>IF(CG8&lt;0,CG8,"0")</f>
        <v>0</v>
      </c>
      <c r="CH17" s="120"/>
      <c r="CI17" s="121"/>
      <c r="CJ17" s="77" t="str">
        <f>IF(CJ8&lt;0,CJ8,"0")</f>
        <v>0</v>
      </c>
      <c r="CK17" s="120"/>
      <c r="CL17" s="121"/>
      <c r="CM17" s="77" t="str">
        <f>IF(CM8&lt;0,CM8,"0")</f>
        <v>0</v>
      </c>
      <c r="CN17" s="120"/>
      <c r="CO17" s="121"/>
      <c r="CP17" s="77" t="str">
        <f>IF(CP8&lt;0,CP8,"0")</f>
        <v>0</v>
      </c>
      <c r="CQ17" s="120"/>
      <c r="CR17" s="121"/>
      <c r="CS17" s="77" t="str">
        <f>IF(CS8&lt;0,CS8,"0")</f>
        <v>0</v>
      </c>
      <c r="CT17" s="120"/>
      <c r="CU17" s="121"/>
      <c r="CV17" s="77" t="str">
        <f>IF(CV8&lt;0,CV8,"0")</f>
        <v>0</v>
      </c>
      <c r="CW17" s="120"/>
      <c r="CX17" s="121"/>
      <c r="CY17" s="77" t="str">
        <f>IF(CY8&lt;0,CY8,"0")</f>
        <v>0</v>
      </c>
      <c r="CZ17" s="120"/>
      <c r="DA17" s="121"/>
      <c r="DB17" s="77" t="str">
        <f>IF(DB8&lt;0,DB8,"0")</f>
        <v>0</v>
      </c>
      <c r="DC17" s="120"/>
      <c r="DD17" s="121"/>
      <c r="DE17" s="77" t="str">
        <f>IF(DE8&lt;0,DE8,"0")</f>
        <v>0</v>
      </c>
      <c r="DF17" s="120"/>
      <c r="DG17" s="121"/>
      <c r="DH17" s="77" t="str">
        <f>IF(DH8&lt;0,DH8,"0")</f>
        <v>0</v>
      </c>
      <c r="DI17" s="120"/>
      <c r="DJ17" s="121"/>
      <c r="DK17" s="77" t="str">
        <f>IF(DK8&lt;0,DK8,"0")</f>
        <v>0</v>
      </c>
      <c r="DL17" s="120"/>
      <c r="DM17" s="121"/>
      <c r="DN17" s="77" t="str">
        <f>IF(DN8&lt;0,DN8,"0")</f>
        <v>0</v>
      </c>
      <c r="DO17" s="120"/>
      <c r="DP17" s="121"/>
      <c r="DQ17" s="77" t="str">
        <f>IF(DQ8&lt;0,DQ8,"0")</f>
        <v>0</v>
      </c>
    </row>
    <row r="18" spans="1:121" ht="24" customHeight="1">
      <c r="A18" s="40"/>
      <c r="B18" s="125" t="s">
        <v>10</v>
      </c>
      <c r="C18" s="187"/>
      <c r="D18" s="80" t="s">
        <v>12</v>
      </c>
      <c r="E18" s="173">
        <f>SUM(H18,K18)</f>
        <v>1000000</v>
      </c>
      <c r="F18" s="174"/>
      <c r="G18" s="175"/>
      <c r="H18" s="181">
        <v>1000000</v>
      </c>
      <c r="I18" s="182"/>
      <c r="J18" s="183"/>
      <c r="K18" s="173">
        <f>SUM(N18,Q18,T18,W18,Z18, AC18)</f>
        <v>0</v>
      </c>
      <c r="L18" s="174"/>
      <c r="M18" s="175"/>
      <c r="N18" s="181">
        <v>0</v>
      </c>
      <c r="O18" s="182"/>
      <c r="P18" s="183"/>
      <c r="Q18" s="181">
        <v>0</v>
      </c>
      <c r="R18" s="182"/>
      <c r="S18" s="183"/>
      <c r="T18" s="181">
        <v>0</v>
      </c>
      <c r="U18" s="182"/>
      <c r="V18" s="183"/>
      <c r="W18" s="181">
        <v>0</v>
      </c>
      <c r="X18" s="182"/>
      <c r="Y18" s="183"/>
      <c r="Z18" s="181"/>
      <c r="AA18" s="182"/>
      <c r="AB18" s="183"/>
      <c r="AC18" s="109">
        <v>0</v>
      </c>
      <c r="AD18" s="110"/>
      <c r="AE18" s="111"/>
      <c r="AF18" s="109"/>
      <c r="AG18" s="110"/>
      <c r="AH18" s="111"/>
      <c r="AI18" s="109"/>
      <c r="AJ18" s="110"/>
      <c r="AK18" s="111"/>
      <c r="AL18" s="109"/>
      <c r="AM18" s="110"/>
      <c r="AN18" s="111"/>
      <c r="AO18" s="109"/>
      <c r="AP18" s="110"/>
      <c r="AQ18" s="111"/>
      <c r="AR18" s="109"/>
      <c r="AS18" s="110"/>
      <c r="AT18" s="111"/>
      <c r="AU18" s="109"/>
      <c r="AV18" s="110"/>
      <c r="AW18" s="111"/>
      <c r="AX18" s="109"/>
      <c r="AY18" s="110"/>
      <c r="AZ18" s="111"/>
      <c r="BA18" s="109"/>
      <c r="BB18" s="110"/>
      <c r="BC18" s="111"/>
      <c r="BD18" s="109"/>
      <c r="BE18" s="110"/>
      <c r="BF18" s="111"/>
      <c r="BG18" s="109"/>
      <c r="BH18" s="110"/>
      <c r="BI18" s="111"/>
      <c r="BJ18" s="109"/>
      <c r="BK18" s="110"/>
      <c r="BL18" s="111"/>
      <c r="BM18" s="109"/>
      <c r="BN18" s="110"/>
      <c r="BO18" s="111"/>
      <c r="BP18" s="109"/>
      <c r="BQ18" s="110"/>
      <c r="BR18" s="111"/>
      <c r="BS18" s="109"/>
      <c r="BT18" s="110"/>
      <c r="BU18" s="111"/>
      <c r="BV18" s="109"/>
      <c r="BW18" s="110"/>
      <c r="BX18" s="111"/>
      <c r="BY18" s="109"/>
      <c r="BZ18" s="110"/>
      <c r="CA18" s="111"/>
      <c r="CB18" s="109"/>
      <c r="CC18" s="110"/>
      <c r="CD18" s="111"/>
      <c r="CE18" s="109"/>
      <c r="CF18" s="110"/>
      <c r="CG18" s="111"/>
      <c r="CH18" s="109"/>
      <c r="CI18" s="110"/>
      <c r="CJ18" s="111"/>
      <c r="CK18" s="109"/>
      <c r="CL18" s="110"/>
      <c r="CM18" s="111"/>
      <c r="CN18" s="109"/>
      <c r="CO18" s="110"/>
      <c r="CP18" s="111"/>
      <c r="CQ18" s="109"/>
      <c r="CR18" s="110"/>
      <c r="CS18" s="111"/>
      <c r="CT18" s="109"/>
      <c r="CU18" s="110"/>
      <c r="CV18" s="111"/>
      <c r="CW18" s="109"/>
      <c r="CX18" s="110"/>
      <c r="CY18" s="111"/>
      <c r="CZ18" s="109"/>
      <c r="DA18" s="110"/>
      <c r="DB18" s="111"/>
      <c r="DC18" s="109"/>
      <c r="DD18" s="110"/>
      <c r="DE18" s="111"/>
      <c r="DF18" s="109"/>
      <c r="DG18" s="110"/>
      <c r="DH18" s="111"/>
      <c r="DI18" s="109"/>
      <c r="DJ18" s="110"/>
      <c r="DK18" s="111"/>
      <c r="DL18" s="109"/>
      <c r="DM18" s="110"/>
      <c r="DN18" s="111"/>
      <c r="DO18" s="109"/>
      <c r="DP18" s="110"/>
      <c r="DQ18" s="111"/>
    </row>
    <row r="19" spans="1:121" ht="24" customHeight="1">
      <c r="A19" s="40"/>
      <c r="B19" s="188"/>
      <c r="C19" s="189"/>
      <c r="D19" s="21" t="s">
        <v>13</v>
      </c>
      <c r="E19" s="173">
        <f>SUM(H19,K19)</f>
        <v>0</v>
      </c>
      <c r="F19" s="174"/>
      <c r="G19" s="175"/>
      <c r="H19" s="181">
        <v>0</v>
      </c>
      <c r="I19" s="182"/>
      <c r="J19" s="183"/>
      <c r="K19" s="173">
        <f>SUM(N19,Q19,T19,W19,Z19, AC19)</f>
        <v>0</v>
      </c>
      <c r="L19" s="174"/>
      <c r="M19" s="175"/>
      <c r="N19" s="181">
        <v>0</v>
      </c>
      <c r="O19" s="182"/>
      <c r="P19" s="183"/>
      <c r="Q19" s="181">
        <v>0</v>
      </c>
      <c r="R19" s="182"/>
      <c r="S19" s="183"/>
      <c r="T19" s="181">
        <v>0</v>
      </c>
      <c r="U19" s="182"/>
      <c r="V19" s="183"/>
      <c r="W19" s="181">
        <v>0</v>
      </c>
      <c r="X19" s="182"/>
      <c r="Y19" s="183"/>
      <c r="Z19" s="181"/>
      <c r="AA19" s="182"/>
      <c r="AB19" s="183"/>
      <c r="AC19" s="109">
        <v>0</v>
      </c>
      <c r="AD19" s="110"/>
      <c r="AE19" s="111"/>
      <c r="AF19" s="109"/>
      <c r="AG19" s="110"/>
      <c r="AH19" s="111"/>
      <c r="AI19" s="109"/>
      <c r="AJ19" s="110"/>
      <c r="AK19" s="111"/>
      <c r="AL19" s="109"/>
      <c r="AM19" s="110"/>
      <c r="AN19" s="111"/>
      <c r="AO19" s="109"/>
      <c r="AP19" s="110"/>
      <c r="AQ19" s="111"/>
      <c r="AR19" s="109"/>
      <c r="AS19" s="110"/>
      <c r="AT19" s="111"/>
      <c r="AU19" s="109"/>
      <c r="AV19" s="110"/>
      <c r="AW19" s="111"/>
      <c r="AX19" s="109"/>
      <c r="AY19" s="110"/>
      <c r="AZ19" s="111"/>
      <c r="BA19" s="109"/>
      <c r="BB19" s="110"/>
      <c r="BC19" s="111"/>
      <c r="BD19" s="109"/>
      <c r="BE19" s="110"/>
      <c r="BF19" s="111"/>
      <c r="BG19" s="109"/>
      <c r="BH19" s="110"/>
      <c r="BI19" s="111"/>
      <c r="BJ19" s="109"/>
      <c r="BK19" s="110"/>
      <c r="BL19" s="111"/>
      <c r="BM19" s="109"/>
      <c r="BN19" s="110"/>
      <c r="BO19" s="111"/>
      <c r="BP19" s="109"/>
      <c r="BQ19" s="110"/>
      <c r="BR19" s="111"/>
      <c r="BS19" s="109"/>
      <c r="BT19" s="110"/>
      <c r="BU19" s="111"/>
      <c r="BV19" s="109"/>
      <c r="BW19" s="110"/>
      <c r="BX19" s="111"/>
      <c r="BY19" s="109"/>
      <c r="BZ19" s="110"/>
      <c r="CA19" s="111"/>
      <c r="CB19" s="109"/>
      <c r="CC19" s="110"/>
      <c r="CD19" s="111"/>
      <c r="CE19" s="109"/>
      <c r="CF19" s="110"/>
      <c r="CG19" s="111"/>
      <c r="CH19" s="109"/>
      <c r="CI19" s="110"/>
      <c r="CJ19" s="111"/>
      <c r="CK19" s="109"/>
      <c r="CL19" s="110"/>
      <c r="CM19" s="111"/>
      <c r="CN19" s="109"/>
      <c r="CO19" s="110"/>
      <c r="CP19" s="111"/>
      <c r="CQ19" s="109"/>
      <c r="CR19" s="110"/>
      <c r="CS19" s="111"/>
      <c r="CT19" s="109"/>
      <c r="CU19" s="110"/>
      <c r="CV19" s="111"/>
      <c r="CW19" s="109"/>
      <c r="CX19" s="110"/>
      <c r="CY19" s="111"/>
      <c r="CZ19" s="109"/>
      <c r="DA19" s="110"/>
      <c r="DB19" s="111"/>
      <c r="DC19" s="109"/>
      <c r="DD19" s="110"/>
      <c r="DE19" s="111"/>
      <c r="DF19" s="109"/>
      <c r="DG19" s="110"/>
      <c r="DH19" s="111"/>
      <c r="DI19" s="109"/>
      <c r="DJ19" s="110"/>
      <c r="DK19" s="111"/>
      <c r="DL19" s="109"/>
      <c r="DM19" s="110"/>
      <c r="DN19" s="111"/>
      <c r="DO19" s="109"/>
      <c r="DP19" s="110"/>
      <c r="DQ19" s="111"/>
    </row>
    <row r="20" spans="1:121" ht="24" customHeight="1">
      <c r="A20" s="40"/>
      <c r="B20" s="133"/>
      <c r="C20" s="190"/>
      <c r="D20" s="22" t="s">
        <v>14</v>
      </c>
      <c r="E20" s="173">
        <f>E18+E19</f>
        <v>1000000</v>
      </c>
      <c r="F20" s="174"/>
      <c r="G20" s="175"/>
      <c r="H20" s="173">
        <f>H18+H19</f>
        <v>1000000</v>
      </c>
      <c r="I20" s="174"/>
      <c r="J20" s="175"/>
      <c r="K20" s="173">
        <f>K18+K19</f>
        <v>0</v>
      </c>
      <c r="L20" s="174"/>
      <c r="M20" s="175"/>
      <c r="N20" s="173">
        <f>N18+N19</f>
        <v>0</v>
      </c>
      <c r="O20" s="174"/>
      <c r="P20" s="175"/>
      <c r="Q20" s="173">
        <f t="shared" ref="Q20" si="110">Q18+Q19</f>
        <v>0</v>
      </c>
      <c r="R20" s="174"/>
      <c r="S20" s="175"/>
      <c r="T20" s="173">
        <f t="shared" ref="T20" si="111">T18+T19</f>
        <v>0</v>
      </c>
      <c r="U20" s="174"/>
      <c r="V20" s="175"/>
      <c r="W20" s="173">
        <f t="shared" ref="W20" si="112">W18+W19</f>
        <v>0</v>
      </c>
      <c r="X20" s="174"/>
      <c r="Y20" s="175"/>
      <c r="Z20" s="173">
        <f>Z18+Z19</f>
        <v>0</v>
      </c>
      <c r="AA20" s="174"/>
      <c r="AB20" s="175"/>
      <c r="AC20" s="103">
        <f t="shared" ref="AC20" si="113">AC18+AC19</f>
        <v>0</v>
      </c>
      <c r="AD20" s="104"/>
      <c r="AE20" s="105"/>
      <c r="AF20" s="103">
        <f t="shared" ref="AF20" si="114">AF18+AF19</f>
        <v>0</v>
      </c>
      <c r="AG20" s="104"/>
      <c r="AH20" s="105"/>
      <c r="AI20" s="103">
        <f t="shared" ref="AI20" si="115">AI18+AI19</f>
        <v>0</v>
      </c>
      <c r="AJ20" s="104"/>
      <c r="AK20" s="105"/>
      <c r="AL20" s="103">
        <f>AL18+AL19</f>
        <v>0</v>
      </c>
      <c r="AM20" s="104"/>
      <c r="AN20" s="105"/>
      <c r="AO20" s="103">
        <f t="shared" ref="AO20" si="116">AO18+AO19</f>
        <v>0</v>
      </c>
      <c r="AP20" s="104"/>
      <c r="AQ20" s="105"/>
      <c r="AR20" s="103">
        <f t="shared" ref="AR20" si="117">AR18+AR19</f>
        <v>0</v>
      </c>
      <c r="AS20" s="104"/>
      <c r="AT20" s="105"/>
      <c r="AU20" s="103">
        <f t="shared" ref="AU20" si="118">AU18+AU19</f>
        <v>0</v>
      </c>
      <c r="AV20" s="104"/>
      <c r="AW20" s="105"/>
      <c r="AX20" s="103">
        <f>AX18+AX19</f>
        <v>0</v>
      </c>
      <c r="AY20" s="104"/>
      <c r="AZ20" s="105"/>
      <c r="BA20" s="103">
        <f t="shared" ref="BA20" si="119">BA18+BA19</f>
        <v>0</v>
      </c>
      <c r="BB20" s="104"/>
      <c r="BC20" s="105"/>
      <c r="BD20" s="103">
        <f t="shared" ref="BD20" si="120">BD18+BD19</f>
        <v>0</v>
      </c>
      <c r="BE20" s="104"/>
      <c r="BF20" s="105"/>
      <c r="BG20" s="103">
        <f t="shared" ref="BG20" si="121">BG18+BG19</f>
        <v>0</v>
      </c>
      <c r="BH20" s="104"/>
      <c r="BI20" s="105"/>
      <c r="BJ20" s="103">
        <f>BJ18+BJ19</f>
        <v>0</v>
      </c>
      <c r="BK20" s="104"/>
      <c r="BL20" s="105"/>
      <c r="BM20" s="103">
        <f t="shared" ref="BM20" si="122">BM18+BM19</f>
        <v>0</v>
      </c>
      <c r="BN20" s="104"/>
      <c r="BO20" s="105"/>
      <c r="BP20" s="103">
        <f t="shared" ref="BP20" si="123">BP18+BP19</f>
        <v>0</v>
      </c>
      <c r="BQ20" s="104"/>
      <c r="BR20" s="105"/>
      <c r="BS20" s="103">
        <f t="shared" ref="BS20" si="124">BS18+BS19</f>
        <v>0</v>
      </c>
      <c r="BT20" s="104"/>
      <c r="BU20" s="105"/>
      <c r="BV20" s="103">
        <f>BV18+BV19</f>
        <v>0</v>
      </c>
      <c r="BW20" s="104"/>
      <c r="BX20" s="105"/>
      <c r="BY20" s="103">
        <f t="shared" ref="BY20" si="125">BY18+BY19</f>
        <v>0</v>
      </c>
      <c r="BZ20" s="104"/>
      <c r="CA20" s="105"/>
      <c r="CB20" s="103">
        <f t="shared" ref="CB20" si="126">CB18+CB19</f>
        <v>0</v>
      </c>
      <c r="CC20" s="104"/>
      <c r="CD20" s="105"/>
      <c r="CE20" s="103">
        <f t="shared" ref="CE20" si="127">CE18+CE19</f>
        <v>0</v>
      </c>
      <c r="CF20" s="104"/>
      <c r="CG20" s="105"/>
      <c r="CH20" s="103">
        <f>CH18+CH19</f>
        <v>0</v>
      </c>
      <c r="CI20" s="104"/>
      <c r="CJ20" s="105"/>
      <c r="CK20" s="103">
        <f t="shared" ref="CK20" si="128">CK18+CK19</f>
        <v>0</v>
      </c>
      <c r="CL20" s="104"/>
      <c r="CM20" s="105"/>
      <c r="CN20" s="103">
        <f t="shared" ref="CN20" si="129">CN18+CN19</f>
        <v>0</v>
      </c>
      <c r="CO20" s="104"/>
      <c r="CP20" s="105"/>
      <c r="CQ20" s="103">
        <f t="shared" ref="CQ20" si="130">CQ18+CQ19</f>
        <v>0</v>
      </c>
      <c r="CR20" s="104"/>
      <c r="CS20" s="105"/>
      <c r="CT20" s="103">
        <f>CT18+CT19</f>
        <v>0</v>
      </c>
      <c r="CU20" s="104"/>
      <c r="CV20" s="105"/>
      <c r="CW20" s="103">
        <f t="shared" ref="CW20" si="131">CW18+CW19</f>
        <v>0</v>
      </c>
      <c r="CX20" s="104"/>
      <c r="CY20" s="105"/>
      <c r="CZ20" s="103">
        <f t="shared" ref="CZ20" si="132">CZ18+CZ19</f>
        <v>0</v>
      </c>
      <c r="DA20" s="104"/>
      <c r="DB20" s="105"/>
      <c r="DC20" s="103">
        <f t="shared" ref="DC20" si="133">DC18+DC19</f>
        <v>0</v>
      </c>
      <c r="DD20" s="104"/>
      <c r="DE20" s="105"/>
      <c r="DF20" s="103">
        <f t="shared" ref="DF20" si="134">DF18+DF19</f>
        <v>0</v>
      </c>
      <c r="DG20" s="104"/>
      <c r="DH20" s="105"/>
      <c r="DI20" s="103">
        <f t="shared" ref="DI20" si="135">DI18+DI19</f>
        <v>0</v>
      </c>
      <c r="DJ20" s="104"/>
      <c r="DK20" s="105"/>
      <c r="DL20" s="103">
        <f t="shared" ref="DL20" si="136">DL18+DL19</f>
        <v>0</v>
      </c>
      <c r="DM20" s="104"/>
      <c r="DN20" s="105"/>
      <c r="DO20" s="103">
        <f t="shared" ref="DO20" si="137">DO18+DO19</f>
        <v>0</v>
      </c>
      <c r="DP20" s="104"/>
      <c r="DQ20" s="105"/>
    </row>
    <row r="21" spans="1:121" ht="24" customHeight="1" thickBot="1">
      <c r="A21" s="40"/>
      <c r="B21" s="106" t="s">
        <v>15</v>
      </c>
      <c r="C21" s="107"/>
      <c r="D21" s="108"/>
      <c r="E21" s="167">
        <f>G8-G16-G17-E20</f>
        <v>0</v>
      </c>
      <c r="F21" s="168"/>
      <c r="G21" s="169"/>
      <c r="H21" s="167">
        <f>J8-J16-J17-H20</f>
        <v>0</v>
      </c>
      <c r="I21" s="168"/>
      <c r="J21" s="169"/>
      <c r="K21" s="167">
        <f>M8-M16-M17-K20</f>
        <v>0</v>
      </c>
      <c r="L21" s="168"/>
      <c r="M21" s="169"/>
      <c r="N21" s="167">
        <f t="shared" ref="N21" si="138">P8-P16-P17-N20</f>
        <v>0</v>
      </c>
      <c r="O21" s="168"/>
      <c r="P21" s="169"/>
      <c r="Q21" s="167">
        <f t="shared" ref="Q21" si="139">S8-S16-S17-Q20</f>
        <v>0</v>
      </c>
      <c r="R21" s="168"/>
      <c r="S21" s="169"/>
      <c r="T21" s="167">
        <f t="shared" ref="T21" si="140">V8-V16-V17-T20</f>
        <v>0</v>
      </c>
      <c r="U21" s="168"/>
      <c r="V21" s="169"/>
      <c r="W21" s="167">
        <f t="shared" ref="W21" si="141">Y8-Y16-Y17-W20</f>
        <v>0</v>
      </c>
      <c r="X21" s="168"/>
      <c r="Y21" s="169"/>
      <c r="Z21" s="167">
        <f>AB8-AB16-AB17-Z20</f>
        <v>0</v>
      </c>
      <c r="AA21" s="168"/>
      <c r="AB21" s="169"/>
      <c r="AC21" s="96">
        <f t="shared" ref="AC21" si="142">AE8-AE16-AE17-AC20</f>
        <v>0</v>
      </c>
      <c r="AD21" s="97"/>
      <c r="AE21" s="98"/>
      <c r="AF21" s="96">
        <f t="shared" ref="AF21" si="143">AH8-AH16-AH17-AF20</f>
        <v>0</v>
      </c>
      <c r="AG21" s="97"/>
      <c r="AH21" s="98"/>
      <c r="AI21" s="96">
        <f t="shared" ref="AI21" si="144">AK8-AK16-AK17-AI20</f>
        <v>0</v>
      </c>
      <c r="AJ21" s="97"/>
      <c r="AK21" s="98"/>
      <c r="AL21" s="96">
        <f t="shared" ref="AL21" si="145">AN8-AN16-AN17-AL20</f>
        <v>0</v>
      </c>
      <c r="AM21" s="97"/>
      <c r="AN21" s="98"/>
      <c r="AO21" s="96">
        <f t="shared" ref="AO21" si="146">AQ8-AQ16-AQ17-AO20</f>
        <v>0</v>
      </c>
      <c r="AP21" s="97"/>
      <c r="AQ21" s="98"/>
      <c r="AR21" s="96">
        <f t="shared" ref="AR21" si="147">AT8-AT16-AT17-AR20</f>
        <v>0</v>
      </c>
      <c r="AS21" s="97"/>
      <c r="AT21" s="98"/>
      <c r="AU21" s="96">
        <f t="shared" ref="AU21" si="148">AW8-AW16-AW17-AU20</f>
        <v>0</v>
      </c>
      <c r="AV21" s="97"/>
      <c r="AW21" s="98"/>
      <c r="AX21" s="96">
        <f t="shared" ref="AX21" si="149">AZ8-AZ16-AZ17-AX20</f>
        <v>0</v>
      </c>
      <c r="AY21" s="97"/>
      <c r="AZ21" s="98"/>
      <c r="BA21" s="96">
        <f t="shared" ref="BA21" si="150">BC8-BC16-BC17-BA20</f>
        <v>0</v>
      </c>
      <c r="BB21" s="97"/>
      <c r="BC21" s="98"/>
      <c r="BD21" s="96">
        <f t="shared" ref="BD21" si="151">BF8-BF16-BF17-BD20</f>
        <v>0</v>
      </c>
      <c r="BE21" s="97"/>
      <c r="BF21" s="98"/>
      <c r="BG21" s="96">
        <f t="shared" ref="BG21" si="152">BI8-BI16-BI17-BG20</f>
        <v>0</v>
      </c>
      <c r="BH21" s="97"/>
      <c r="BI21" s="98"/>
      <c r="BJ21" s="96">
        <f t="shared" ref="BJ21" si="153">BL8-BL16-BL17-BJ20</f>
        <v>0</v>
      </c>
      <c r="BK21" s="97"/>
      <c r="BL21" s="98"/>
      <c r="BM21" s="96">
        <f t="shared" ref="BM21" si="154">BO8-BO16-BO17-BM20</f>
        <v>0</v>
      </c>
      <c r="BN21" s="97"/>
      <c r="BO21" s="98"/>
      <c r="BP21" s="96">
        <f t="shared" ref="BP21" si="155">BR8-BR16-BR17-BP20</f>
        <v>0</v>
      </c>
      <c r="BQ21" s="97"/>
      <c r="BR21" s="98"/>
      <c r="BS21" s="96">
        <f t="shared" ref="BS21" si="156">BU8-BU16-BU17-BS20</f>
        <v>0</v>
      </c>
      <c r="BT21" s="97"/>
      <c r="BU21" s="98"/>
      <c r="BV21" s="96">
        <f t="shared" ref="BV21" si="157">BX8-BX16-BX17-BV20</f>
        <v>0</v>
      </c>
      <c r="BW21" s="97"/>
      <c r="BX21" s="98"/>
      <c r="BY21" s="96">
        <f t="shared" ref="BY21" si="158">CA8-CA16-CA17-BY20</f>
        <v>0</v>
      </c>
      <c r="BZ21" s="97"/>
      <c r="CA21" s="98"/>
      <c r="CB21" s="96">
        <f t="shared" ref="CB21" si="159">CD8-CD16-CD17-CB20</f>
        <v>0</v>
      </c>
      <c r="CC21" s="97"/>
      <c r="CD21" s="98"/>
      <c r="CE21" s="96">
        <f t="shared" ref="CE21" si="160">CG8-CG16-CG17-CE20</f>
        <v>0</v>
      </c>
      <c r="CF21" s="97"/>
      <c r="CG21" s="98"/>
      <c r="CH21" s="96">
        <f t="shared" ref="CH21" si="161">CJ8-CJ16-CJ17-CH20</f>
        <v>0</v>
      </c>
      <c r="CI21" s="97"/>
      <c r="CJ21" s="98"/>
      <c r="CK21" s="96">
        <f t="shared" ref="CK21" si="162">CM8-CM16-CM17-CK20</f>
        <v>0</v>
      </c>
      <c r="CL21" s="97"/>
      <c r="CM21" s="98"/>
      <c r="CN21" s="96">
        <f t="shared" ref="CN21" si="163">CP8-CP16-CP17-CN20</f>
        <v>0</v>
      </c>
      <c r="CO21" s="97"/>
      <c r="CP21" s="98"/>
      <c r="CQ21" s="96">
        <f t="shared" ref="CQ21" si="164">CS8-CS16-CS17-CQ20</f>
        <v>0</v>
      </c>
      <c r="CR21" s="97"/>
      <c r="CS21" s="98"/>
      <c r="CT21" s="96">
        <f t="shared" ref="CT21" si="165">CV8-CV16-CV17-CT20</f>
        <v>0</v>
      </c>
      <c r="CU21" s="97"/>
      <c r="CV21" s="98"/>
      <c r="CW21" s="96">
        <f t="shared" ref="CW21" si="166">CY8-CY16-CY17-CW20</f>
        <v>0</v>
      </c>
      <c r="CX21" s="97"/>
      <c r="CY21" s="98"/>
      <c r="CZ21" s="96">
        <f t="shared" ref="CZ21" si="167">DB8-DB16-DB17-CZ20</f>
        <v>0</v>
      </c>
      <c r="DA21" s="97"/>
      <c r="DB21" s="98"/>
      <c r="DC21" s="96">
        <f t="shared" ref="DC21" si="168">DE8-DE16-DE17-DC20</f>
        <v>0</v>
      </c>
      <c r="DD21" s="97"/>
      <c r="DE21" s="98"/>
      <c r="DF21" s="96">
        <f t="shared" ref="DF21" si="169">DH8-DH16-DH17-DF20</f>
        <v>0</v>
      </c>
      <c r="DG21" s="97"/>
      <c r="DH21" s="98"/>
      <c r="DI21" s="96">
        <f t="shared" ref="DI21" si="170">DK8-DK16-DK17-DI20</f>
        <v>0</v>
      </c>
      <c r="DJ21" s="97"/>
      <c r="DK21" s="98"/>
      <c r="DL21" s="96">
        <f t="shared" ref="DL21" si="171">DN8-DN16-DN17-DL20</f>
        <v>0</v>
      </c>
      <c r="DM21" s="97"/>
      <c r="DN21" s="98"/>
      <c r="DO21" s="96">
        <f t="shared" ref="DO21" si="172">DQ8-DQ16-DQ17-DO20</f>
        <v>0</v>
      </c>
      <c r="DP21" s="97"/>
      <c r="DQ21" s="98"/>
    </row>
    <row r="22" spans="1:121" s="1" customFormat="1" ht="24" customHeight="1" thickBot="1">
      <c r="A22" s="2"/>
      <c r="B22" s="161" t="s">
        <v>124</v>
      </c>
      <c r="C22" s="162"/>
      <c r="D22" s="163"/>
      <c r="E22" s="58"/>
      <c r="F22" s="59"/>
      <c r="G22" s="60"/>
      <c r="H22" s="184" t="s">
        <v>131</v>
      </c>
      <c r="I22" s="185"/>
      <c r="J22" s="186"/>
      <c r="K22" s="69"/>
      <c r="L22" s="70"/>
      <c r="M22" s="71"/>
      <c r="N22" s="158" t="s">
        <v>131</v>
      </c>
      <c r="O22" s="159"/>
      <c r="P22" s="160"/>
      <c r="Q22" s="158" t="s">
        <v>131</v>
      </c>
      <c r="R22" s="159"/>
      <c r="S22" s="160"/>
      <c r="T22" s="158" t="s">
        <v>131</v>
      </c>
      <c r="U22" s="159"/>
      <c r="V22" s="160"/>
      <c r="W22" s="158" t="s">
        <v>131</v>
      </c>
      <c r="X22" s="159"/>
      <c r="Y22" s="160"/>
      <c r="Z22" s="158" t="s">
        <v>131</v>
      </c>
      <c r="AA22" s="159"/>
      <c r="AB22" s="160"/>
      <c r="AC22" s="158" t="s">
        <v>131</v>
      </c>
      <c r="AD22" s="159"/>
      <c r="AE22" s="160"/>
      <c r="AF22" s="158" t="s">
        <v>131</v>
      </c>
      <c r="AG22" s="159"/>
      <c r="AH22" s="160"/>
      <c r="AI22" s="158" t="s">
        <v>131</v>
      </c>
      <c r="AJ22" s="159"/>
      <c r="AK22" s="160"/>
      <c r="AL22" s="158" t="s">
        <v>131</v>
      </c>
      <c r="AM22" s="159"/>
      <c r="AN22" s="160"/>
      <c r="AO22" s="158" t="s">
        <v>131</v>
      </c>
      <c r="AP22" s="159"/>
      <c r="AQ22" s="160"/>
      <c r="AR22" s="158" t="s">
        <v>131</v>
      </c>
      <c r="AS22" s="159"/>
      <c r="AT22" s="160"/>
      <c r="AU22" s="158" t="s">
        <v>131</v>
      </c>
      <c r="AV22" s="159"/>
      <c r="AW22" s="160"/>
      <c r="AX22" s="158" t="s">
        <v>131</v>
      </c>
      <c r="AY22" s="159"/>
      <c r="AZ22" s="160"/>
      <c r="BA22" s="158" t="s">
        <v>131</v>
      </c>
      <c r="BB22" s="159"/>
      <c r="BC22" s="160"/>
      <c r="BD22" s="158" t="s">
        <v>131</v>
      </c>
      <c r="BE22" s="159"/>
      <c r="BF22" s="160"/>
      <c r="BG22" s="158" t="s">
        <v>131</v>
      </c>
      <c r="BH22" s="159"/>
      <c r="BI22" s="160"/>
      <c r="BJ22" s="158" t="s">
        <v>131</v>
      </c>
      <c r="BK22" s="159"/>
      <c r="BL22" s="160"/>
      <c r="BM22" s="158" t="s">
        <v>131</v>
      </c>
      <c r="BN22" s="159"/>
      <c r="BO22" s="160"/>
      <c r="BP22" s="158" t="s">
        <v>131</v>
      </c>
      <c r="BQ22" s="159"/>
      <c r="BR22" s="160"/>
      <c r="BS22" s="158" t="s">
        <v>131</v>
      </c>
      <c r="BT22" s="159"/>
      <c r="BU22" s="160"/>
      <c r="BV22" s="158" t="s">
        <v>131</v>
      </c>
      <c r="BW22" s="159"/>
      <c r="BX22" s="160"/>
      <c r="BY22" s="158" t="s">
        <v>131</v>
      </c>
      <c r="BZ22" s="159"/>
      <c r="CA22" s="160"/>
      <c r="CB22" s="158" t="s">
        <v>131</v>
      </c>
      <c r="CC22" s="159"/>
      <c r="CD22" s="160"/>
      <c r="CE22" s="158" t="s">
        <v>131</v>
      </c>
      <c r="CF22" s="159"/>
      <c r="CG22" s="160"/>
      <c r="CH22" s="158" t="s">
        <v>131</v>
      </c>
      <c r="CI22" s="159"/>
      <c r="CJ22" s="160"/>
      <c r="CK22" s="158" t="s">
        <v>131</v>
      </c>
      <c r="CL22" s="159"/>
      <c r="CM22" s="160"/>
      <c r="CN22" s="158" t="s">
        <v>131</v>
      </c>
      <c r="CO22" s="159"/>
      <c r="CP22" s="160"/>
      <c r="CQ22" s="158" t="s">
        <v>131</v>
      </c>
      <c r="CR22" s="159"/>
      <c r="CS22" s="160"/>
      <c r="CT22" s="158" t="s">
        <v>131</v>
      </c>
      <c r="CU22" s="159"/>
      <c r="CV22" s="160"/>
      <c r="CW22" s="158" t="s">
        <v>131</v>
      </c>
      <c r="CX22" s="159"/>
      <c r="CY22" s="160"/>
      <c r="CZ22" s="158" t="s">
        <v>131</v>
      </c>
      <c r="DA22" s="159"/>
      <c r="DB22" s="160"/>
      <c r="DC22" s="158" t="s">
        <v>131</v>
      </c>
      <c r="DD22" s="159"/>
      <c r="DE22" s="160"/>
      <c r="DF22" s="158" t="s">
        <v>131</v>
      </c>
      <c r="DG22" s="159"/>
      <c r="DH22" s="160"/>
      <c r="DI22" s="158" t="s">
        <v>131</v>
      </c>
      <c r="DJ22" s="159"/>
      <c r="DK22" s="160"/>
      <c r="DL22" s="158" t="s">
        <v>131</v>
      </c>
      <c r="DM22" s="159"/>
      <c r="DN22" s="160"/>
      <c r="DO22" s="158" t="s">
        <v>131</v>
      </c>
      <c r="DP22" s="159"/>
      <c r="DQ22" s="160"/>
    </row>
    <row r="23" spans="1:121" ht="33.75" customHeight="1" thickBot="1">
      <c r="A23" s="40"/>
      <c r="B23" s="99" t="s">
        <v>16</v>
      </c>
      <c r="C23" s="99"/>
      <c r="D23" s="99"/>
      <c r="E23" s="170"/>
      <c r="F23" s="171"/>
      <c r="G23" s="172"/>
      <c r="H23" s="178" t="s">
        <v>68</v>
      </c>
      <c r="I23" s="179"/>
      <c r="J23" s="180"/>
      <c r="K23" s="170"/>
      <c r="L23" s="171"/>
      <c r="M23" s="172"/>
      <c r="N23" s="178"/>
      <c r="O23" s="179"/>
      <c r="P23" s="180"/>
      <c r="Q23" s="178"/>
      <c r="R23" s="179"/>
      <c r="S23" s="180"/>
      <c r="T23" s="178"/>
      <c r="U23" s="179"/>
      <c r="V23" s="180"/>
      <c r="W23" s="178"/>
      <c r="X23" s="179"/>
      <c r="Y23" s="180"/>
      <c r="Z23" s="178"/>
      <c r="AA23" s="179"/>
      <c r="AB23" s="180"/>
      <c r="AC23" s="178"/>
      <c r="AD23" s="179"/>
      <c r="AE23" s="180"/>
      <c r="AF23" s="93"/>
      <c r="AG23" s="94"/>
      <c r="AH23" s="95"/>
      <c r="AI23" s="93"/>
      <c r="AJ23" s="94"/>
      <c r="AK23" s="95"/>
      <c r="AL23" s="93"/>
      <c r="AM23" s="94"/>
      <c r="AN23" s="95"/>
      <c r="AO23" s="93"/>
      <c r="AP23" s="94"/>
      <c r="AQ23" s="95"/>
      <c r="AR23" s="93"/>
      <c r="AS23" s="94"/>
      <c r="AT23" s="95"/>
      <c r="AU23" s="93"/>
      <c r="AV23" s="94"/>
      <c r="AW23" s="95"/>
      <c r="AX23" s="93"/>
      <c r="AY23" s="94"/>
      <c r="AZ23" s="95"/>
      <c r="BA23" s="93"/>
      <c r="BB23" s="94"/>
      <c r="BC23" s="95"/>
      <c r="BD23" s="93"/>
      <c r="BE23" s="94"/>
      <c r="BF23" s="95"/>
      <c r="BG23" s="93"/>
      <c r="BH23" s="94"/>
      <c r="BI23" s="95"/>
      <c r="BJ23" s="93"/>
      <c r="BK23" s="94"/>
      <c r="BL23" s="95"/>
      <c r="BM23" s="93"/>
      <c r="BN23" s="94"/>
      <c r="BO23" s="95"/>
      <c r="BP23" s="93"/>
      <c r="BQ23" s="94"/>
      <c r="BR23" s="95"/>
      <c r="BS23" s="93"/>
      <c r="BT23" s="94"/>
      <c r="BU23" s="95"/>
      <c r="BV23" s="93"/>
      <c r="BW23" s="94"/>
      <c r="BX23" s="95"/>
      <c r="BY23" s="93"/>
      <c r="BZ23" s="94"/>
      <c r="CA23" s="95"/>
      <c r="CB23" s="93"/>
      <c r="CC23" s="94"/>
      <c r="CD23" s="95"/>
      <c r="CE23" s="93"/>
      <c r="CF23" s="94"/>
      <c r="CG23" s="95"/>
      <c r="CH23" s="93"/>
      <c r="CI23" s="94"/>
      <c r="CJ23" s="95"/>
      <c r="CK23" s="93"/>
      <c r="CL23" s="94"/>
      <c r="CM23" s="95"/>
      <c r="CN23" s="93"/>
      <c r="CO23" s="94"/>
      <c r="CP23" s="95"/>
      <c r="CQ23" s="93"/>
      <c r="CR23" s="94"/>
      <c r="CS23" s="95"/>
      <c r="CT23" s="93"/>
      <c r="CU23" s="94"/>
      <c r="CV23" s="95"/>
      <c r="CW23" s="93"/>
      <c r="CX23" s="94"/>
      <c r="CY23" s="95"/>
      <c r="CZ23" s="93"/>
      <c r="DA23" s="94"/>
      <c r="DB23" s="95"/>
      <c r="DC23" s="93"/>
      <c r="DD23" s="94"/>
      <c r="DE23" s="95"/>
      <c r="DF23" s="93"/>
      <c r="DG23" s="94"/>
      <c r="DH23" s="95"/>
      <c r="DI23" s="93"/>
      <c r="DJ23" s="94"/>
      <c r="DK23" s="95"/>
      <c r="DL23" s="93"/>
      <c r="DM23" s="94"/>
      <c r="DN23" s="95"/>
      <c r="DO23" s="93"/>
      <c r="DP23" s="94"/>
      <c r="DQ23" s="95"/>
    </row>
    <row r="25" spans="1:121" ht="25.5" customHeight="1">
      <c r="B25" s="68" t="s">
        <v>122</v>
      </c>
      <c r="C25" s="67"/>
      <c r="D25" s="197" t="s">
        <v>123</v>
      </c>
      <c r="E25" s="198"/>
      <c r="F25" s="198"/>
      <c r="G25" s="198"/>
    </row>
  </sheetData>
  <mergeCells count="374">
    <mergeCell ref="E1:M1"/>
    <mergeCell ref="B2:M2"/>
    <mergeCell ref="N2:P2"/>
    <mergeCell ref="Q2:S2"/>
    <mergeCell ref="T2:V2"/>
    <mergeCell ref="W2:Y2"/>
    <mergeCell ref="T5:V5"/>
    <mergeCell ref="W5:Y5"/>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B14:D14"/>
    <mergeCell ref="B15:C15"/>
    <mergeCell ref="E15:G15"/>
    <mergeCell ref="K15:M15"/>
    <mergeCell ref="B16:D16"/>
    <mergeCell ref="E16:F17"/>
    <mergeCell ref="H16:I17"/>
    <mergeCell ref="K16:L17"/>
    <mergeCell ref="B17:D17"/>
    <mergeCell ref="AF16:AG17"/>
    <mergeCell ref="AI16:AJ17"/>
    <mergeCell ref="AL16:AM17"/>
    <mergeCell ref="AO16:AP17"/>
    <mergeCell ref="AR16:AS17"/>
    <mergeCell ref="AU16:AV17"/>
    <mergeCell ref="N16:O17"/>
    <mergeCell ref="Q16:R17"/>
    <mergeCell ref="T16:U17"/>
    <mergeCell ref="W16:X17"/>
    <mergeCell ref="Z16:AA17"/>
    <mergeCell ref="AC16:AD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CZ16:DA17"/>
    <mergeCell ref="DC16:DD17"/>
    <mergeCell ref="DF16:DG17"/>
    <mergeCell ref="DI16:DJ17"/>
    <mergeCell ref="DL16:DM17"/>
    <mergeCell ref="DO16:DP17"/>
    <mergeCell ref="CH16:CI17"/>
    <mergeCell ref="CK16:CL17"/>
    <mergeCell ref="CN16:CO17"/>
    <mergeCell ref="CQ16:CR17"/>
    <mergeCell ref="CT16:CU17"/>
    <mergeCell ref="CW16:CX17"/>
    <mergeCell ref="T18:V18"/>
    <mergeCell ref="W18:Y18"/>
    <mergeCell ref="Z18:AB18"/>
    <mergeCell ref="AC18:AE18"/>
    <mergeCell ref="AF18:AH18"/>
    <mergeCell ref="AI18:AK18"/>
    <mergeCell ref="B18:C20"/>
    <mergeCell ref="E18:G18"/>
    <mergeCell ref="H18:J18"/>
    <mergeCell ref="K18:M18"/>
    <mergeCell ref="N18:P18"/>
    <mergeCell ref="Q18:S18"/>
    <mergeCell ref="W19:Y19"/>
    <mergeCell ref="Z19:AB19"/>
    <mergeCell ref="AC19:AE19"/>
    <mergeCell ref="AF19:AH19"/>
    <mergeCell ref="AI19:AK19"/>
    <mergeCell ref="DO18:DQ18"/>
    <mergeCell ref="E19:G19"/>
    <mergeCell ref="H19:J19"/>
    <mergeCell ref="K19:M19"/>
    <mergeCell ref="N19:P19"/>
    <mergeCell ref="Q19:S19"/>
    <mergeCell ref="T19:V19"/>
    <mergeCell ref="CN18:CP18"/>
    <mergeCell ref="CQ18:CS18"/>
    <mergeCell ref="CT18:CV18"/>
    <mergeCell ref="CW18:CY18"/>
    <mergeCell ref="CZ18:DB18"/>
    <mergeCell ref="DC18:DE18"/>
    <mergeCell ref="BV18:BX18"/>
    <mergeCell ref="BY18:CA18"/>
    <mergeCell ref="CB18:CD18"/>
    <mergeCell ref="CE18:CG18"/>
    <mergeCell ref="CH18:CJ18"/>
    <mergeCell ref="CK18:CM18"/>
    <mergeCell ref="BD18:BF18"/>
    <mergeCell ref="BG18:BI18"/>
    <mergeCell ref="BJ18:BL18"/>
    <mergeCell ref="BM18:BO18"/>
    <mergeCell ref="BP18:BR18"/>
    <mergeCell ref="AL19:AN19"/>
    <mergeCell ref="DF18:DH18"/>
    <mergeCell ref="DI18:DK18"/>
    <mergeCell ref="DL18:DN18"/>
    <mergeCell ref="BS18:BU18"/>
    <mergeCell ref="AL18:AN18"/>
    <mergeCell ref="AO18:AQ18"/>
    <mergeCell ref="AR18:AT18"/>
    <mergeCell ref="AU18:AW18"/>
    <mergeCell ref="AX18:AZ18"/>
    <mergeCell ref="BA18:BC18"/>
    <mergeCell ref="BM19:BO19"/>
    <mergeCell ref="BP19:BR19"/>
    <mergeCell ref="BS19:BU19"/>
    <mergeCell ref="BV19:BX19"/>
    <mergeCell ref="AO19:AQ19"/>
    <mergeCell ref="AR19:AT19"/>
    <mergeCell ref="AU19:AW19"/>
    <mergeCell ref="AX19:AZ19"/>
    <mergeCell ref="BA19:BC19"/>
    <mergeCell ref="BD19:BF19"/>
    <mergeCell ref="DI19:DK19"/>
    <mergeCell ref="DL19:DN19"/>
    <mergeCell ref="DO19:DQ19"/>
    <mergeCell ref="E20:G20"/>
    <mergeCell ref="H20:J20"/>
    <mergeCell ref="K20:M20"/>
    <mergeCell ref="N20:P20"/>
    <mergeCell ref="Q20:S20"/>
    <mergeCell ref="T20:V20"/>
    <mergeCell ref="W20:Y20"/>
    <mergeCell ref="CQ19:CS19"/>
    <mergeCell ref="CT19:CV19"/>
    <mergeCell ref="CW19:CY19"/>
    <mergeCell ref="CZ19:DB19"/>
    <mergeCell ref="DC19:DE19"/>
    <mergeCell ref="DF19:DH19"/>
    <mergeCell ref="BY19:CA19"/>
    <mergeCell ref="CB19:CD19"/>
    <mergeCell ref="CE19:CG19"/>
    <mergeCell ref="CH19:CJ19"/>
    <mergeCell ref="CK19:CM19"/>
    <mergeCell ref="CN19:CP19"/>
    <mergeCell ref="BG19:BI19"/>
    <mergeCell ref="BJ19:BL19"/>
    <mergeCell ref="AR20:AT20"/>
    <mergeCell ref="AU20:AW20"/>
    <mergeCell ref="AX20:AZ20"/>
    <mergeCell ref="BA20:BC20"/>
    <mergeCell ref="BD20:BF20"/>
    <mergeCell ref="BG20:BI20"/>
    <mergeCell ref="Z20:AB20"/>
    <mergeCell ref="AC20:AE20"/>
    <mergeCell ref="AF20:AH20"/>
    <mergeCell ref="AI20:AK20"/>
    <mergeCell ref="AL20:AN20"/>
    <mergeCell ref="AO20:AQ20"/>
    <mergeCell ref="CH20:CJ20"/>
    <mergeCell ref="CK20:CM20"/>
    <mergeCell ref="CN20:CP20"/>
    <mergeCell ref="CQ20:CS20"/>
    <mergeCell ref="BJ20:BL20"/>
    <mergeCell ref="BM20:BO20"/>
    <mergeCell ref="BP20:BR20"/>
    <mergeCell ref="BS20:BU20"/>
    <mergeCell ref="BV20:BX20"/>
    <mergeCell ref="BY20:CA20"/>
    <mergeCell ref="Z21:AB21"/>
    <mergeCell ref="AC21:AE21"/>
    <mergeCell ref="AF21:AH21"/>
    <mergeCell ref="AI21:AK21"/>
    <mergeCell ref="AL21:AN21"/>
    <mergeCell ref="AO21:AQ21"/>
    <mergeCell ref="DL20:DN20"/>
    <mergeCell ref="DO20:DQ20"/>
    <mergeCell ref="B21:D21"/>
    <mergeCell ref="E21:G21"/>
    <mergeCell ref="H21:J21"/>
    <mergeCell ref="K21:M21"/>
    <mergeCell ref="N21:P21"/>
    <mergeCell ref="Q21:S21"/>
    <mergeCell ref="T21:V21"/>
    <mergeCell ref="W21:Y21"/>
    <mergeCell ref="CT20:CV20"/>
    <mergeCell ref="CW20:CY20"/>
    <mergeCell ref="CZ20:DB20"/>
    <mergeCell ref="DC20:DE20"/>
    <mergeCell ref="DF20:DH20"/>
    <mergeCell ref="DI20:DK20"/>
    <mergeCell ref="CB20:CD20"/>
    <mergeCell ref="CE20:CG20"/>
    <mergeCell ref="CQ21:CS21"/>
    <mergeCell ref="BJ21:BL21"/>
    <mergeCell ref="BM21:BO21"/>
    <mergeCell ref="BP21:BR21"/>
    <mergeCell ref="BS21:BU21"/>
    <mergeCell ref="BV21:BX21"/>
    <mergeCell ref="BY21:CA21"/>
    <mergeCell ref="AR21:AT21"/>
    <mergeCell ref="AU21:AW21"/>
    <mergeCell ref="AX21:AZ21"/>
    <mergeCell ref="BA21:BC21"/>
    <mergeCell ref="BD21:BF21"/>
    <mergeCell ref="BG21:BI21"/>
    <mergeCell ref="AO22:AQ22"/>
    <mergeCell ref="AR22:AT22"/>
    <mergeCell ref="AU22:AW22"/>
    <mergeCell ref="DL21:DN21"/>
    <mergeCell ref="DO21:DQ21"/>
    <mergeCell ref="B22:D22"/>
    <mergeCell ref="H22:J22"/>
    <mergeCell ref="N22:P22"/>
    <mergeCell ref="Q22:S22"/>
    <mergeCell ref="T22:V22"/>
    <mergeCell ref="W22:Y22"/>
    <mergeCell ref="Z22:AB22"/>
    <mergeCell ref="AC22:AE22"/>
    <mergeCell ref="CT21:CV21"/>
    <mergeCell ref="CW21:CY21"/>
    <mergeCell ref="CZ21:DB21"/>
    <mergeCell ref="DC21:DE21"/>
    <mergeCell ref="DF21:DH21"/>
    <mergeCell ref="DI21:DK21"/>
    <mergeCell ref="CB21:CD21"/>
    <mergeCell ref="CE21:CG21"/>
    <mergeCell ref="CH21:CJ21"/>
    <mergeCell ref="CK21:CM21"/>
    <mergeCell ref="CN21:CP21"/>
    <mergeCell ref="DI22:DK22"/>
    <mergeCell ref="DL22:DN22"/>
    <mergeCell ref="DO22:DQ22"/>
    <mergeCell ref="CH22:CJ22"/>
    <mergeCell ref="CK22:CM22"/>
    <mergeCell ref="CN22:CP22"/>
    <mergeCell ref="CQ22:CS22"/>
    <mergeCell ref="CT22:CV22"/>
    <mergeCell ref="CW22:CY22"/>
    <mergeCell ref="B23:D23"/>
    <mergeCell ref="E23:G23"/>
    <mergeCell ref="H23:J23"/>
    <mergeCell ref="K23:M23"/>
    <mergeCell ref="N23:P23"/>
    <mergeCell ref="Q23:S23"/>
    <mergeCell ref="CZ22:DB22"/>
    <mergeCell ref="DC22:DE22"/>
    <mergeCell ref="DF22:DH22"/>
    <mergeCell ref="BP22:BR22"/>
    <mergeCell ref="BS22:BU22"/>
    <mergeCell ref="BV22:BX22"/>
    <mergeCell ref="BY22:CA22"/>
    <mergeCell ref="CB22:CD22"/>
    <mergeCell ref="CE22:CG22"/>
    <mergeCell ref="AX22:AZ22"/>
    <mergeCell ref="BA22:BC22"/>
    <mergeCell ref="BD22:BF22"/>
    <mergeCell ref="BG22:BI22"/>
    <mergeCell ref="BJ22:BL22"/>
    <mergeCell ref="BM22:BO22"/>
    <mergeCell ref="AF22:AH22"/>
    <mergeCell ref="AI22:AK22"/>
    <mergeCell ref="AL22:AN22"/>
    <mergeCell ref="AO23:AQ23"/>
    <mergeCell ref="AR23:AT23"/>
    <mergeCell ref="AU23:AW23"/>
    <mergeCell ref="AX23:AZ23"/>
    <mergeCell ref="BA23:BC23"/>
    <mergeCell ref="T23:V23"/>
    <mergeCell ref="W23:Y23"/>
    <mergeCell ref="Z23:AB23"/>
    <mergeCell ref="AC23:AE23"/>
    <mergeCell ref="AF23:AH23"/>
    <mergeCell ref="AI23:AK23"/>
    <mergeCell ref="DF23:DH23"/>
    <mergeCell ref="DI23:DK23"/>
    <mergeCell ref="DL23:DN23"/>
    <mergeCell ref="DO23:DQ23"/>
    <mergeCell ref="D25:G25"/>
    <mergeCell ref="CN23:CP23"/>
    <mergeCell ref="CQ23:CS23"/>
    <mergeCell ref="CT23:CV23"/>
    <mergeCell ref="CW23:CY23"/>
    <mergeCell ref="CZ23:DB23"/>
    <mergeCell ref="DC23:DE23"/>
    <mergeCell ref="BV23:BX23"/>
    <mergeCell ref="BY23:CA23"/>
    <mergeCell ref="CB23:CD23"/>
    <mergeCell ref="CE23:CG23"/>
    <mergeCell ref="CH23:CJ23"/>
    <mergeCell ref="CK23:CM23"/>
    <mergeCell ref="BD23:BF23"/>
    <mergeCell ref="BG23:BI23"/>
    <mergeCell ref="BJ23:BL23"/>
    <mergeCell ref="BM23:BO23"/>
    <mergeCell ref="BP23:BR23"/>
    <mergeCell ref="BS23:BU23"/>
    <mergeCell ref="AL23:AN23"/>
  </mergeCells>
  <phoneticPr fontId="1"/>
  <dataValidations count="1">
    <dataValidation operator="equal" allowBlank="1" showInputMessage="1" showErrorMessage="1" sqref="D4" xr:uid="{F768D910-872E-4696-B8AF-EE5D5D4683C3}"/>
  </dataValidations>
  <pageMargins left="0.23622047244094491" right="0.23622047244094491" top="0.74803149606299213" bottom="0.74803149606299213" header="0.31496062992125984" footer="0.31496062992125984"/>
  <pageSetup paperSize="9" scale="75" fitToHeight="0" orientation="landscape" cellComments="asDisplayed" r:id="rId1"/>
  <headerFooter>
    <oddFooter>&amp;C&amp;P / &amp;N &amp;RVer.20201126</oddFooter>
  </headerFooter>
  <colBreaks count="1" manualBreakCount="1">
    <brk id="13"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5962-DECA-481F-A654-B2E6BC96FFA4}">
  <sheetPr>
    <tabColor rgb="FFFF0000"/>
  </sheetPr>
  <dimension ref="A1:DQ25"/>
  <sheetViews>
    <sheetView showGridLines="0" zoomScale="80" zoomScaleNormal="80" zoomScaleSheetLayoutView="80" workbookViewId="0">
      <pane xSplit="4" ySplit="6" topLeftCell="E7" activePane="bottomRight" state="frozen"/>
      <selection pane="topRight" activeCell="E1" sqref="E1"/>
      <selection pane="bottomLeft" activeCell="A6" sqref="A6"/>
      <selection pane="bottomRight" activeCell="I11" sqref="I11"/>
    </sheetView>
  </sheetViews>
  <sheetFormatPr defaultColWidth="9" defaultRowHeight="14.4"/>
  <cols>
    <col min="1" max="1" width="11" style="4" customWidth="1"/>
    <col min="2" max="2" width="4.33203125" style="4" customWidth="1"/>
    <col min="3" max="3" width="10" style="4" customWidth="1"/>
    <col min="4" max="4" width="20.33203125" style="4" customWidth="1"/>
    <col min="5" max="13" width="14.6640625" style="4" customWidth="1"/>
    <col min="14" max="14" width="12.33203125" style="4" customWidth="1"/>
    <col min="15" max="16" width="13.21875" style="4" customWidth="1"/>
    <col min="17" max="17" width="12.33203125" style="4" customWidth="1"/>
    <col min="18" max="19" width="13.21875" style="4" customWidth="1"/>
    <col min="20" max="20" width="12.33203125" style="4" customWidth="1"/>
    <col min="21" max="22" width="13.21875" style="4" customWidth="1"/>
    <col min="23" max="23" width="12.33203125" style="4" customWidth="1"/>
    <col min="24" max="25" width="13.21875" style="4" customWidth="1"/>
    <col min="26" max="26" width="12.33203125" style="4" customWidth="1"/>
    <col min="27" max="28" width="13.21875" style="4" customWidth="1"/>
    <col min="29" max="29" width="12.33203125" style="4" customWidth="1"/>
    <col min="30" max="31" width="13.21875" style="4" customWidth="1"/>
    <col min="32" max="32" width="12.33203125" style="4" customWidth="1"/>
    <col min="33" max="34" width="13.21875" style="4" customWidth="1"/>
    <col min="35" max="35" width="12.33203125" style="4" customWidth="1"/>
    <col min="36" max="37" width="13.21875" style="4" customWidth="1"/>
    <col min="38" max="38" width="12.33203125" style="4" customWidth="1"/>
    <col min="39" max="40" width="13.21875" style="4" customWidth="1"/>
    <col min="41" max="41" width="12.33203125" style="4" customWidth="1"/>
    <col min="42" max="49" width="13.21875" style="4" customWidth="1"/>
    <col min="50" max="50" width="12.33203125" style="4" customWidth="1"/>
    <col min="51" max="52" width="13.21875" style="4" customWidth="1"/>
    <col min="53" max="53" width="12.33203125" style="4" customWidth="1"/>
    <col min="54" max="64" width="13.21875" style="4" customWidth="1"/>
    <col min="65" max="65" width="12.33203125" style="4" customWidth="1"/>
    <col min="66" max="67" width="13.21875" style="4" customWidth="1"/>
    <col min="68" max="68" width="12.33203125" style="4" customWidth="1"/>
    <col min="69" max="76" width="13.21875" style="4" customWidth="1"/>
    <col min="77" max="77" width="12.33203125" style="4" customWidth="1"/>
    <col min="78" max="79" width="13.21875" style="4" customWidth="1"/>
    <col min="80" max="80" width="12.33203125" style="4" customWidth="1"/>
    <col min="81" max="88" width="13.21875" style="4" customWidth="1"/>
    <col min="89" max="89" width="12.21875" style="4" customWidth="1"/>
    <col min="90" max="91" width="13.21875" style="4" customWidth="1"/>
    <col min="92" max="92" width="12.6640625" style="4" customWidth="1"/>
    <col min="93" max="103" width="13.21875" style="4" customWidth="1"/>
    <col min="104" max="104" width="12.33203125" style="4" customWidth="1"/>
    <col min="105" max="106" width="13.21875" style="4" customWidth="1"/>
    <col min="107" max="107" width="12.33203125" style="4" customWidth="1"/>
    <col min="108" max="109" width="13.21875" style="4" customWidth="1"/>
    <col min="110" max="110" width="12.33203125" style="4" customWidth="1"/>
    <col min="111" max="112" width="13.21875" style="4" customWidth="1"/>
    <col min="113" max="113" width="13" style="4" customWidth="1"/>
    <col min="114" max="115" width="13.21875" style="4" customWidth="1"/>
    <col min="116" max="116" width="12.33203125" style="4" customWidth="1"/>
    <col min="117" max="121" width="13.21875" style="4" customWidth="1"/>
    <col min="122" max="16384" width="9" style="4"/>
  </cols>
  <sheetData>
    <row r="1" spans="1:121" ht="15" customHeight="1">
      <c r="B1" s="4" t="s">
        <v>72</v>
      </c>
      <c r="E1" s="155"/>
      <c r="F1" s="155"/>
      <c r="G1" s="155"/>
      <c r="H1" s="155"/>
      <c r="I1" s="155"/>
      <c r="J1" s="155"/>
      <c r="K1" s="155"/>
      <c r="L1" s="155"/>
      <c r="M1" s="155"/>
    </row>
    <row r="2" spans="1:121" ht="38.25" customHeight="1" thickBot="1">
      <c r="B2" s="156" t="s">
        <v>30</v>
      </c>
      <c r="C2" s="156"/>
      <c r="D2" s="156"/>
      <c r="E2" s="156"/>
      <c r="F2" s="156"/>
      <c r="G2" s="156"/>
      <c r="H2" s="156"/>
      <c r="I2" s="156"/>
      <c r="J2" s="156"/>
      <c r="K2" s="156"/>
      <c r="L2" s="156"/>
      <c r="M2" s="156"/>
      <c r="N2" s="157"/>
      <c r="O2" s="157"/>
      <c r="P2" s="157"/>
      <c r="Q2" s="157"/>
      <c r="R2" s="157"/>
      <c r="S2" s="157"/>
      <c r="T2" s="157"/>
      <c r="U2" s="157"/>
      <c r="V2" s="157"/>
      <c r="W2" s="157"/>
      <c r="X2" s="157"/>
      <c r="Y2" s="157"/>
    </row>
    <row r="3" spans="1:121" ht="17.25" customHeight="1" thickBot="1">
      <c r="B3" s="52"/>
      <c r="C3" s="52"/>
      <c r="D3" s="52"/>
      <c r="E3" s="52"/>
      <c r="F3" s="52"/>
      <c r="G3" s="52"/>
      <c r="H3" s="52"/>
      <c r="I3" s="53" t="s">
        <v>74</v>
      </c>
      <c r="J3" s="45" t="s">
        <v>117</v>
      </c>
      <c r="K3" s="52"/>
      <c r="L3" s="52"/>
      <c r="M3" s="52"/>
      <c r="O3" s="57" t="s">
        <v>74</v>
      </c>
      <c r="P3" s="56" t="s">
        <v>117</v>
      </c>
      <c r="R3" s="57" t="s">
        <v>74</v>
      </c>
      <c r="S3" s="56" t="s">
        <v>117</v>
      </c>
      <c r="U3" s="57" t="s">
        <v>74</v>
      </c>
      <c r="V3" s="56" t="s">
        <v>117</v>
      </c>
      <c r="X3" s="57" t="s">
        <v>74</v>
      </c>
      <c r="Y3" s="56" t="s">
        <v>117</v>
      </c>
      <c r="AA3" s="57" t="s">
        <v>74</v>
      </c>
      <c r="AB3" s="56" t="s">
        <v>117</v>
      </c>
      <c r="AD3" s="57" t="s">
        <v>74</v>
      </c>
      <c r="AE3" s="56" t="s">
        <v>117</v>
      </c>
      <c r="AG3" s="57" t="s">
        <v>74</v>
      </c>
      <c r="AH3" s="56" t="s">
        <v>117</v>
      </c>
      <c r="AJ3" s="57" t="s">
        <v>74</v>
      </c>
      <c r="AK3" s="56" t="s">
        <v>117</v>
      </c>
      <c r="AM3" s="57" t="s">
        <v>74</v>
      </c>
      <c r="AN3" s="56" t="s">
        <v>117</v>
      </c>
      <c r="AP3" s="57" t="s">
        <v>74</v>
      </c>
      <c r="AQ3" s="56" t="s">
        <v>117</v>
      </c>
      <c r="AS3" s="57" t="s">
        <v>74</v>
      </c>
      <c r="AT3" s="56" t="s">
        <v>117</v>
      </c>
      <c r="AV3" s="57" t="s">
        <v>74</v>
      </c>
      <c r="AW3" s="56" t="s">
        <v>117</v>
      </c>
      <c r="AY3" s="57" t="s">
        <v>74</v>
      </c>
      <c r="AZ3" s="56" t="s">
        <v>117</v>
      </c>
      <c r="BB3" s="57" t="s">
        <v>74</v>
      </c>
      <c r="BC3" s="56" t="s">
        <v>117</v>
      </c>
      <c r="BE3" s="57" t="s">
        <v>74</v>
      </c>
      <c r="BF3" s="56" t="s">
        <v>117</v>
      </c>
      <c r="BH3" s="57" t="s">
        <v>74</v>
      </c>
      <c r="BI3" s="56" t="s">
        <v>117</v>
      </c>
      <c r="BK3" s="57" t="s">
        <v>74</v>
      </c>
      <c r="BL3" s="56" t="s">
        <v>117</v>
      </c>
      <c r="BN3" s="57" t="s">
        <v>74</v>
      </c>
      <c r="BO3" s="56" t="s">
        <v>117</v>
      </c>
      <c r="BQ3" s="57" t="s">
        <v>74</v>
      </c>
      <c r="BR3" s="56" t="s">
        <v>117</v>
      </c>
      <c r="BT3" s="57" t="s">
        <v>74</v>
      </c>
      <c r="BU3" s="56" t="s">
        <v>117</v>
      </c>
      <c r="BW3" s="57" t="s">
        <v>74</v>
      </c>
      <c r="BX3" s="56" t="s">
        <v>117</v>
      </c>
      <c r="BZ3" s="57" t="s">
        <v>74</v>
      </c>
      <c r="CA3" s="56" t="s">
        <v>117</v>
      </c>
      <c r="CC3" s="57" t="s">
        <v>74</v>
      </c>
      <c r="CD3" s="56" t="s">
        <v>117</v>
      </c>
      <c r="CF3" s="57" t="s">
        <v>74</v>
      </c>
      <c r="CG3" s="56" t="s">
        <v>117</v>
      </c>
      <c r="CI3" s="57" t="s">
        <v>74</v>
      </c>
      <c r="CJ3" s="56" t="s">
        <v>117</v>
      </c>
      <c r="CL3" s="57" t="s">
        <v>74</v>
      </c>
      <c r="CM3" s="56" t="s">
        <v>117</v>
      </c>
      <c r="CO3" s="57" t="s">
        <v>74</v>
      </c>
      <c r="CP3" s="56" t="s">
        <v>117</v>
      </c>
      <c r="CR3" s="57" t="s">
        <v>74</v>
      </c>
      <c r="CS3" s="56" t="s">
        <v>117</v>
      </c>
      <c r="CU3" s="57" t="s">
        <v>74</v>
      </c>
      <c r="CV3" s="56" t="s">
        <v>117</v>
      </c>
      <c r="CX3" s="57" t="s">
        <v>74</v>
      </c>
      <c r="CY3" s="56" t="s">
        <v>117</v>
      </c>
      <c r="DA3" s="57" t="s">
        <v>74</v>
      </c>
      <c r="DB3" s="56" t="s">
        <v>117</v>
      </c>
      <c r="DD3" s="57" t="s">
        <v>74</v>
      </c>
      <c r="DE3" s="56" t="s">
        <v>117</v>
      </c>
      <c r="DG3" s="57" t="s">
        <v>74</v>
      </c>
      <c r="DH3" s="56" t="s">
        <v>117</v>
      </c>
      <c r="DJ3" s="57" t="s">
        <v>74</v>
      </c>
      <c r="DK3" s="56" t="s">
        <v>117</v>
      </c>
      <c r="DM3" s="57" t="s">
        <v>74</v>
      </c>
      <c r="DN3" s="56" t="s">
        <v>117</v>
      </c>
      <c r="DP3" s="57" t="s">
        <v>74</v>
      </c>
      <c r="DQ3" s="56" t="s">
        <v>117</v>
      </c>
    </row>
    <row r="4" spans="1:121" ht="17.25" customHeight="1" thickBot="1">
      <c r="B4" s="46" t="s">
        <v>20</v>
      </c>
      <c r="C4" s="47"/>
      <c r="D4" s="44" t="s">
        <v>133</v>
      </c>
      <c r="E4" s="48" t="s">
        <v>73</v>
      </c>
      <c r="F4" s="49" t="s">
        <v>75</v>
      </c>
      <c r="I4" s="50" t="s">
        <v>75</v>
      </c>
      <c r="J4" s="51">
        <v>1234567890</v>
      </c>
      <c r="M4" s="84" t="s">
        <v>25</v>
      </c>
      <c r="O4" s="50"/>
      <c r="P4" s="51"/>
      <c r="R4" s="50"/>
      <c r="S4" s="51"/>
      <c r="U4" s="50"/>
      <c r="V4" s="51"/>
      <c r="X4" s="50"/>
      <c r="Y4" s="51"/>
      <c r="AA4" s="50"/>
      <c r="AB4" s="51"/>
      <c r="AD4" s="50"/>
      <c r="AE4" s="51"/>
      <c r="AG4" s="50"/>
      <c r="AH4" s="51"/>
      <c r="AJ4" s="50"/>
      <c r="AK4" s="51"/>
      <c r="AM4" s="50" t="s">
        <v>76</v>
      </c>
      <c r="AN4" s="51" t="s">
        <v>77</v>
      </c>
      <c r="AP4" s="50" t="s">
        <v>76</v>
      </c>
      <c r="AQ4" s="51" t="s">
        <v>77</v>
      </c>
      <c r="AS4" s="50" t="s">
        <v>76</v>
      </c>
      <c r="AT4" s="51" t="s">
        <v>77</v>
      </c>
      <c r="AV4" s="50" t="s">
        <v>76</v>
      </c>
      <c r="AW4" s="51" t="s">
        <v>77</v>
      </c>
      <c r="AY4" s="50" t="s">
        <v>76</v>
      </c>
      <c r="AZ4" s="51" t="s">
        <v>77</v>
      </c>
      <c r="BB4" s="50" t="s">
        <v>76</v>
      </c>
      <c r="BC4" s="51" t="s">
        <v>77</v>
      </c>
      <c r="BE4" s="50" t="s">
        <v>76</v>
      </c>
      <c r="BF4" s="51" t="s">
        <v>77</v>
      </c>
      <c r="BH4" s="50" t="s">
        <v>76</v>
      </c>
      <c r="BI4" s="51" t="s">
        <v>77</v>
      </c>
      <c r="BK4" s="50" t="s">
        <v>76</v>
      </c>
      <c r="BL4" s="51" t="s">
        <v>77</v>
      </c>
      <c r="BN4" s="50" t="s">
        <v>76</v>
      </c>
      <c r="BO4" s="51" t="s">
        <v>77</v>
      </c>
      <c r="BQ4" s="50" t="s">
        <v>76</v>
      </c>
      <c r="BR4" s="51" t="s">
        <v>77</v>
      </c>
      <c r="BT4" s="50" t="s">
        <v>76</v>
      </c>
      <c r="BU4" s="51" t="s">
        <v>77</v>
      </c>
      <c r="BW4" s="50" t="s">
        <v>76</v>
      </c>
      <c r="BX4" s="51" t="s">
        <v>77</v>
      </c>
      <c r="BZ4" s="50" t="s">
        <v>76</v>
      </c>
      <c r="CA4" s="51" t="s">
        <v>77</v>
      </c>
      <c r="CC4" s="50" t="s">
        <v>76</v>
      </c>
      <c r="CD4" s="51" t="s">
        <v>77</v>
      </c>
      <c r="CF4" s="50" t="s">
        <v>76</v>
      </c>
      <c r="CG4" s="51" t="s">
        <v>77</v>
      </c>
      <c r="CI4" s="50" t="s">
        <v>76</v>
      </c>
      <c r="CJ4" s="51" t="s">
        <v>77</v>
      </c>
      <c r="CL4" s="50" t="s">
        <v>76</v>
      </c>
      <c r="CM4" s="51" t="s">
        <v>77</v>
      </c>
      <c r="CO4" s="50" t="s">
        <v>76</v>
      </c>
      <c r="CP4" s="51" t="s">
        <v>77</v>
      </c>
      <c r="CR4" s="50" t="s">
        <v>76</v>
      </c>
      <c r="CS4" s="51" t="s">
        <v>77</v>
      </c>
      <c r="CU4" s="50" t="s">
        <v>76</v>
      </c>
      <c r="CV4" s="51" t="s">
        <v>77</v>
      </c>
      <c r="CX4" s="50" t="s">
        <v>76</v>
      </c>
      <c r="CY4" s="51" t="s">
        <v>77</v>
      </c>
      <c r="DA4" s="50" t="s">
        <v>76</v>
      </c>
      <c r="DB4" s="51" t="s">
        <v>77</v>
      </c>
      <c r="DD4" s="50" t="s">
        <v>76</v>
      </c>
      <c r="DE4" s="51" t="s">
        <v>77</v>
      </c>
      <c r="DG4" s="50" t="s">
        <v>76</v>
      </c>
      <c r="DH4" s="51" t="s">
        <v>77</v>
      </c>
      <c r="DJ4" s="50" t="s">
        <v>76</v>
      </c>
      <c r="DK4" s="51" t="s">
        <v>77</v>
      </c>
      <c r="DM4" s="50" t="s">
        <v>76</v>
      </c>
      <c r="DN4" s="51" t="s">
        <v>77</v>
      </c>
      <c r="DP4" s="50" t="s">
        <v>76</v>
      </c>
      <c r="DQ4" s="51" t="s">
        <v>77</v>
      </c>
    </row>
    <row r="5" spans="1:121" ht="24" customHeight="1">
      <c r="A5" s="40"/>
      <c r="B5" s="145" t="s">
        <v>0</v>
      </c>
      <c r="C5" s="146"/>
      <c r="D5" s="147"/>
      <c r="E5" s="148" t="s">
        <v>2</v>
      </c>
      <c r="F5" s="149"/>
      <c r="G5" s="150"/>
      <c r="H5" s="139" t="s">
        <v>28</v>
      </c>
      <c r="I5" s="140"/>
      <c r="J5" s="141"/>
      <c r="K5" s="154" t="s">
        <v>21</v>
      </c>
      <c r="L5" s="149"/>
      <c r="M5" s="150"/>
      <c r="N5" s="139" t="s">
        <v>19</v>
      </c>
      <c r="O5" s="140"/>
      <c r="P5" s="141"/>
      <c r="Q5" s="142" t="s">
        <v>22</v>
      </c>
      <c r="R5" s="143"/>
      <c r="S5" s="144"/>
      <c r="T5" s="142" t="s">
        <v>23</v>
      </c>
      <c r="U5" s="143"/>
      <c r="V5" s="144"/>
      <c r="W5" s="142" t="s">
        <v>24</v>
      </c>
      <c r="X5" s="143"/>
      <c r="Y5" s="144"/>
      <c r="Z5" s="139" t="s">
        <v>31</v>
      </c>
      <c r="AA5" s="140"/>
      <c r="AB5" s="141"/>
      <c r="AC5" s="142" t="s">
        <v>32</v>
      </c>
      <c r="AD5" s="143"/>
      <c r="AE5" s="144"/>
      <c r="AF5" s="139" t="s">
        <v>33</v>
      </c>
      <c r="AG5" s="140"/>
      <c r="AH5" s="141"/>
      <c r="AI5" s="142" t="s">
        <v>34</v>
      </c>
      <c r="AJ5" s="143"/>
      <c r="AK5" s="144"/>
      <c r="AL5" s="139" t="s">
        <v>35</v>
      </c>
      <c r="AM5" s="140"/>
      <c r="AN5" s="141"/>
      <c r="AO5" s="142" t="s">
        <v>36</v>
      </c>
      <c r="AP5" s="143"/>
      <c r="AQ5" s="144"/>
      <c r="AR5" s="139" t="s">
        <v>37</v>
      </c>
      <c r="AS5" s="140"/>
      <c r="AT5" s="141"/>
      <c r="AU5" s="142" t="s">
        <v>38</v>
      </c>
      <c r="AV5" s="143"/>
      <c r="AW5" s="144"/>
      <c r="AX5" s="139" t="s">
        <v>39</v>
      </c>
      <c r="AY5" s="140"/>
      <c r="AZ5" s="141"/>
      <c r="BA5" s="142" t="s">
        <v>40</v>
      </c>
      <c r="BB5" s="143"/>
      <c r="BC5" s="144"/>
      <c r="BD5" s="139" t="s">
        <v>41</v>
      </c>
      <c r="BE5" s="140"/>
      <c r="BF5" s="141"/>
      <c r="BG5" s="142" t="s">
        <v>42</v>
      </c>
      <c r="BH5" s="143"/>
      <c r="BI5" s="144"/>
      <c r="BJ5" s="139" t="s">
        <v>43</v>
      </c>
      <c r="BK5" s="140"/>
      <c r="BL5" s="141"/>
      <c r="BM5" s="142" t="s">
        <v>44</v>
      </c>
      <c r="BN5" s="143"/>
      <c r="BO5" s="144"/>
      <c r="BP5" s="139" t="s">
        <v>45</v>
      </c>
      <c r="BQ5" s="140"/>
      <c r="BR5" s="141"/>
      <c r="BS5" s="139" t="s">
        <v>46</v>
      </c>
      <c r="BT5" s="140"/>
      <c r="BU5" s="141"/>
      <c r="BV5" s="139" t="s">
        <v>51</v>
      </c>
      <c r="BW5" s="140"/>
      <c r="BX5" s="141"/>
      <c r="BY5" s="139" t="s">
        <v>52</v>
      </c>
      <c r="BZ5" s="140"/>
      <c r="CA5" s="141"/>
      <c r="CB5" s="139" t="s">
        <v>53</v>
      </c>
      <c r="CC5" s="140"/>
      <c r="CD5" s="141"/>
      <c r="CE5" s="139" t="s">
        <v>54</v>
      </c>
      <c r="CF5" s="140"/>
      <c r="CG5" s="141"/>
      <c r="CH5" s="139" t="s">
        <v>55</v>
      </c>
      <c r="CI5" s="140"/>
      <c r="CJ5" s="141"/>
      <c r="CK5" s="139" t="s">
        <v>56</v>
      </c>
      <c r="CL5" s="140"/>
      <c r="CM5" s="141"/>
      <c r="CN5" s="139" t="s">
        <v>57</v>
      </c>
      <c r="CO5" s="140"/>
      <c r="CP5" s="141"/>
      <c r="CQ5" s="139" t="s">
        <v>58</v>
      </c>
      <c r="CR5" s="140"/>
      <c r="CS5" s="141"/>
      <c r="CT5" s="139" t="s">
        <v>59</v>
      </c>
      <c r="CU5" s="140"/>
      <c r="CV5" s="141"/>
      <c r="CW5" s="139" t="s">
        <v>60</v>
      </c>
      <c r="CX5" s="140"/>
      <c r="CY5" s="141"/>
      <c r="CZ5" s="139" t="s">
        <v>61</v>
      </c>
      <c r="DA5" s="140"/>
      <c r="DB5" s="141"/>
      <c r="DC5" s="139" t="s">
        <v>62</v>
      </c>
      <c r="DD5" s="140"/>
      <c r="DE5" s="141"/>
      <c r="DF5" s="139" t="s">
        <v>63</v>
      </c>
      <c r="DG5" s="140"/>
      <c r="DH5" s="141"/>
      <c r="DI5" s="139" t="s">
        <v>64</v>
      </c>
      <c r="DJ5" s="140"/>
      <c r="DK5" s="141"/>
      <c r="DL5" s="139" t="s">
        <v>65</v>
      </c>
      <c r="DM5" s="140"/>
      <c r="DN5" s="141"/>
      <c r="DO5" s="139" t="s">
        <v>66</v>
      </c>
      <c r="DP5" s="140"/>
      <c r="DQ5" s="141"/>
    </row>
    <row r="6" spans="1:121" ht="24" customHeight="1" thickBot="1">
      <c r="A6" s="40"/>
      <c r="B6" s="106" t="s">
        <v>1</v>
      </c>
      <c r="C6" s="107"/>
      <c r="D6" s="108"/>
      <c r="E6" s="151"/>
      <c r="F6" s="152"/>
      <c r="G6" s="153"/>
      <c r="H6" s="130" t="s">
        <v>78</v>
      </c>
      <c r="I6" s="176"/>
      <c r="J6" s="177"/>
      <c r="K6" s="151"/>
      <c r="L6" s="152"/>
      <c r="M6" s="153"/>
      <c r="N6" s="130"/>
      <c r="O6" s="176"/>
      <c r="P6" s="177"/>
      <c r="Q6" s="166"/>
      <c r="R6" s="131"/>
      <c r="S6" s="132"/>
      <c r="T6" s="166"/>
      <c r="U6" s="131"/>
      <c r="V6" s="132"/>
      <c r="W6" s="166"/>
      <c r="X6" s="131"/>
      <c r="Y6" s="132"/>
      <c r="Z6" s="166"/>
      <c r="AA6" s="131"/>
      <c r="AB6" s="132"/>
      <c r="AC6" s="166"/>
      <c r="AD6" s="131"/>
      <c r="AE6" s="132"/>
      <c r="AF6" s="166"/>
      <c r="AG6" s="131"/>
      <c r="AH6" s="132"/>
      <c r="AI6" s="166"/>
      <c r="AJ6" s="131"/>
      <c r="AK6" s="132"/>
      <c r="AL6" s="166"/>
      <c r="AM6" s="131"/>
      <c r="AN6" s="132"/>
      <c r="AO6" s="166"/>
      <c r="AP6" s="131"/>
      <c r="AQ6" s="132"/>
      <c r="AR6" s="166"/>
      <c r="AS6" s="131"/>
      <c r="AT6" s="132"/>
      <c r="AU6" s="166"/>
      <c r="AV6" s="131"/>
      <c r="AW6" s="132"/>
      <c r="AX6" s="166"/>
      <c r="AY6" s="131"/>
      <c r="AZ6" s="132"/>
      <c r="BA6" s="166"/>
      <c r="BB6" s="131"/>
      <c r="BC6" s="132"/>
      <c r="BD6" s="166"/>
      <c r="BE6" s="131"/>
      <c r="BF6" s="132"/>
      <c r="BG6" s="166"/>
      <c r="BH6" s="131"/>
      <c r="BI6" s="132"/>
      <c r="BJ6" s="166"/>
      <c r="BK6" s="131"/>
      <c r="BL6" s="132"/>
      <c r="BM6" s="166"/>
      <c r="BN6" s="131"/>
      <c r="BO6" s="132"/>
      <c r="BP6" s="166"/>
      <c r="BQ6" s="131"/>
      <c r="BR6" s="132"/>
      <c r="BS6" s="166"/>
      <c r="BT6" s="131"/>
      <c r="BU6" s="132"/>
      <c r="BV6" s="166"/>
      <c r="BW6" s="131"/>
      <c r="BX6" s="132"/>
      <c r="BY6" s="166"/>
      <c r="BZ6" s="131"/>
      <c r="CA6" s="132"/>
      <c r="CB6" s="166"/>
      <c r="CC6" s="131"/>
      <c r="CD6" s="132"/>
      <c r="CE6" s="166"/>
      <c r="CF6" s="131"/>
      <c r="CG6" s="132"/>
      <c r="CH6" s="166"/>
      <c r="CI6" s="131"/>
      <c r="CJ6" s="132"/>
      <c r="CK6" s="166"/>
      <c r="CL6" s="131"/>
      <c r="CM6" s="132"/>
      <c r="CN6" s="166"/>
      <c r="CO6" s="131"/>
      <c r="CP6" s="132"/>
      <c r="CQ6" s="166"/>
      <c r="CR6" s="131"/>
      <c r="CS6" s="132"/>
      <c r="CT6" s="166"/>
      <c r="CU6" s="131"/>
      <c r="CV6" s="132"/>
      <c r="CW6" s="166"/>
      <c r="CX6" s="131"/>
      <c r="CY6" s="132"/>
      <c r="CZ6" s="166"/>
      <c r="DA6" s="131"/>
      <c r="DB6" s="132"/>
      <c r="DC6" s="166"/>
      <c r="DD6" s="131"/>
      <c r="DE6" s="132"/>
      <c r="DF6" s="166"/>
      <c r="DG6" s="131"/>
      <c r="DH6" s="132"/>
      <c r="DI6" s="166"/>
      <c r="DJ6" s="131"/>
      <c r="DK6" s="132"/>
      <c r="DL6" s="166"/>
      <c r="DM6" s="131"/>
      <c r="DN6" s="132"/>
      <c r="DO6" s="166"/>
      <c r="DP6" s="131"/>
      <c r="DQ6" s="132"/>
    </row>
    <row r="7" spans="1:121" ht="24" customHeight="1">
      <c r="A7" s="40"/>
      <c r="B7" s="133"/>
      <c r="C7" s="134"/>
      <c r="D7" s="135"/>
      <c r="E7" s="5" t="s">
        <v>7</v>
      </c>
      <c r="F7" s="6" t="s">
        <v>8</v>
      </c>
      <c r="G7" s="7" t="s">
        <v>18</v>
      </c>
      <c r="H7" s="5" t="s">
        <v>7</v>
      </c>
      <c r="I7" s="6" t="s">
        <v>8</v>
      </c>
      <c r="J7" s="8" t="s">
        <v>17</v>
      </c>
      <c r="K7" s="5" t="s">
        <v>7</v>
      </c>
      <c r="L7" s="6" t="s">
        <v>8</v>
      </c>
      <c r="M7" s="8" t="s">
        <v>17</v>
      </c>
      <c r="N7" s="5" t="s">
        <v>7</v>
      </c>
      <c r="O7" s="6" t="s">
        <v>8</v>
      </c>
      <c r="P7" s="8" t="s">
        <v>17</v>
      </c>
      <c r="Q7" s="9" t="s">
        <v>7</v>
      </c>
      <c r="R7" s="10" t="s">
        <v>8</v>
      </c>
      <c r="S7" s="11" t="s">
        <v>17</v>
      </c>
      <c r="T7" s="9" t="s">
        <v>7</v>
      </c>
      <c r="U7" s="10" t="s">
        <v>8</v>
      </c>
      <c r="V7" s="11" t="s">
        <v>17</v>
      </c>
      <c r="W7" s="9" t="s">
        <v>7</v>
      </c>
      <c r="X7" s="10" t="s">
        <v>8</v>
      </c>
      <c r="Y7" s="11" t="s">
        <v>17</v>
      </c>
      <c r="Z7" s="5" t="s">
        <v>7</v>
      </c>
      <c r="AA7" s="6" t="s">
        <v>8</v>
      </c>
      <c r="AB7" s="8" t="s">
        <v>17</v>
      </c>
      <c r="AC7" s="9" t="s">
        <v>7</v>
      </c>
      <c r="AD7" s="10" t="s">
        <v>8</v>
      </c>
      <c r="AE7" s="11" t="s">
        <v>17</v>
      </c>
      <c r="AF7" s="9" t="s">
        <v>7</v>
      </c>
      <c r="AG7" s="10" t="s">
        <v>8</v>
      </c>
      <c r="AH7" s="11" t="s">
        <v>17</v>
      </c>
      <c r="AI7" s="9" t="s">
        <v>7</v>
      </c>
      <c r="AJ7" s="10" t="s">
        <v>8</v>
      </c>
      <c r="AK7" s="11" t="s">
        <v>17</v>
      </c>
      <c r="AL7" s="5" t="s">
        <v>7</v>
      </c>
      <c r="AM7" s="6" t="s">
        <v>8</v>
      </c>
      <c r="AN7" s="8" t="s">
        <v>17</v>
      </c>
      <c r="AO7" s="9" t="s">
        <v>7</v>
      </c>
      <c r="AP7" s="10" t="s">
        <v>8</v>
      </c>
      <c r="AQ7" s="11" t="s">
        <v>17</v>
      </c>
      <c r="AR7" s="9" t="s">
        <v>7</v>
      </c>
      <c r="AS7" s="10" t="s">
        <v>8</v>
      </c>
      <c r="AT7" s="11" t="s">
        <v>17</v>
      </c>
      <c r="AU7" s="9" t="s">
        <v>7</v>
      </c>
      <c r="AV7" s="10" t="s">
        <v>8</v>
      </c>
      <c r="AW7" s="11" t="s">
        <v>17</v>
      </c>
      <c r="AX7" s="5" t="s">
        <v>7</v>
      </c>
      <c r="AY7" s="6" t="s">
        <v>8</v>
      </c>
      <c r="AZ7" s="8" t="s">
        <v>17</v>
      </c>
      <c r="BA7" s="9" t="s">
        <v>7</v>
      </c>
      <c r="BB7" s="10" t="s">
        <v>8</v>
      </c>
      <c r="BC7" s="11" t="s">
        <v>17</v>
      </c>
      <c r="BD7" s="9" t="s">
        <v>7</v>
      </c>
      <c r="BE7" s="10" t="s">
        <v>8</v>
      </c>
      <c r="BF7" s="11" t="s">
        <v>17</v>
      </c>
      <c r="BG7" s="9" t="s">
        <v>7</v>
      </c>
      <c r="BH7" s="10" t="s">
        <v>8</v>
      </c>
      <c r="BI7" s="11" t="s">
        <v>17</v>
      </c>
      <c r="BJ7" s="5" t="s">
        <v>7</v>
      </c>
      <c r="BK7" s="6" t="s">
        <v>8</v>
      </c>
      <c r="BL7" s="8" t="s">
        <v>17</v>
      </c>
      <c r="BM7" s="9" t="s">
        <v>7</v>
      </c>
      <c r="BN7" s="10" t="s">
        <v>8</v>
      </c>
      <c r="BO7" s="11" t="s">
        <v>17</v>
      </c>
      <c r="BP7" s="9" t="s">
        <v>7</v>
      </c>
      <c r="BQ7" s="10" t="s">
        <v>8</v>
      </c>
      <c r="BR7" s="11" t="s">
        <v>17</v>
      </c>
      <c r="BS7" s="9" t="s">
        <v>7</v>
      </c>
      <c r="BT7" s="10" t="s">
        <v>8</v>
      </c>
      <c r="BU7" s="11" t="s">
        <v>17</v>
      </c>
      <c r="BV7" s="5" t="s">
        <v>7</v>
      </c>
      <c r="BW7" s="6" t="s">
        <v>8</v>
      </c>
      <c r="BX7" s="8" t="s">
        <v>17</v>
      </c>
      <c r="BY7" s="9" t="s">
        <v>7</v>
      </c>
      <c r="BZ7" s="10" t="s">
        <v>8</v>
      </c>
      <c r="CA7" s="11" t="s">
        <v>17</v>
      </c>
      <c r="CB7" s="9" t="s">
        <v>7</v>
      </c>
      <c r="CC7" s="10" t="s">
        <v>8</v>
      </c>
      <c r="CD7" s="11" t="s">
        <v>17</v>
      </c>
      <c r="CE7" s="9" t="s">
        <v>7</v>
      </c>
      <c r="CF7" s="10" t="s">
        <v>8</v>
      </c>
      <c r="CG7" s="11" t="s">
        <v>17</v>
      </c>
      <c r="CH7" s="5" t="s">
        <v>7</v>
      </c>
      <c r="CI7" s="6" t="s">
        <v>8</v>
      </c>
      <c r="CJ7" s="8" t="s">
        <v>17</v>
      </c>
      <c r="CK7" s="9" t="s">
        <v>7</v>
      </c>
      <c r="CL7" s="10" t="s">
        <v>8</v>
      </c>
      <c r="CM7" s="11" t="s">
        <v>17</v>
      </c>
      <c r="CN7" s="9" t="s">
        <v>7</v>
      </c>
      <c r="CO7" s="10" t="s">
        <v>8</v>
      </c>
      <c r="CP7" s="11" t="s">
        <v>17</v>
      </c>
      <c r="CQ7" s="9" t="s">
        <v>7</v>
      </c>
      <c r="CR7" s="10" t="s">
        <v>8</v>
      </c>
      <c r="CS7" s="11" t="s">
        <v>17</v>
      </c>
      <c r="CT7" s="5" t="s">
        <v>7</v>
      </c>
      <c r="CU7" s="6" t="s">
        <v>8</v>
      </c>
      <c r="CV7" s="8" t="s">
        <v>17</v>
      </c>
      <c r="CW7" s="9" t="s">
        <v>7</v>
      </c>
      <c r="CX7" s="10" t="s">
        <v>8</v>
      </c>
      <c r="CY7" s="11" t="s">
        <v>17</v>
      </c>
      <c r="CZ7" s="9" t="s">
        <v>7</v>
      </c>
      <c r="DA7" s="10" t="s">
        <v>8</v>
      </c>
      <c r="DB7" s="11" t="s">
        <v>17</v>
      </c>
      <c r="DC7" s="9" t="s">
        <v>7</v>
      </c>
      <c r="DD7" s="10" t="s">
        <v>8</v>
      </c>
      <c r="DE7" s="11" t="s">
        <v>17</v>
      </c>
      <c r="DF7" s="9" t="s">
        <v>7</v>
      </c>
      <c r="DG7" s="10" t="s">
        <v>8</v>
      </c>
      <c r="DH7" s="11" t="s">
        <v>17</v>
      </c>
      <c r="DI7" s="9" t="s">
        <v>7</v>
      </c>
      <c r="DJ7" s="10" t="s">
        <v>8</v>
      </c>
      <c r="DK7" s="11" t="s">
        <v>17</v>
      </c>
      <c r="DL7" s="9" t="s">
        <v>7</v>
      </c>
      <c r="DM7" s="10" t="s">
        <v>8</v>
      </c>
      <c r="DN7" s="11" t="s">
        <v>17</v>
      </c>
      <c r="DO7" s="9" t="s">
        <v>7</v>
      </c>
      <c r="DP7" s="10" t="s">
        <v>8</v>
      </c>
      <c r="DQ7" s="11" t="s">
        <v>17</v>
      </c>
    </row>
    <row r="8" spans="1:121" ht="24" customHeight="1">
      <c r="A8" s="40"/>
      <c r="B8" s="125" t="s">
        <v>47</v>
      </c>
      <c r="C8" s="126"/>
      <c r="D8" s="127"/>
      <c r="E8" s="25">
        <f>SUM(H8,K8)</f>
        <v>5200000</v>
      </c>
      <c r="F8" s="26">
        <f>SUM(I8,L8)</f>
        <v>3874000</v>
      </c>
      <c r="G8" s="27">
        <f t="shared" ref="G8:G14" si="0">SUM(J8,M8)</f>
        <v>1326000</v>
      </c>
      <c r="H8" s="25">
        <f>SUM(H13,H14)</f>
        <v>5200000</v>
      </c>
      <c r="I8" s="26">
        <f>SUM(I13,I14)</f>
        <v>3874000</v>
      </c>
      <c r="J8" s="28">
        <f t="shared" ref="J8:J13" si="1">H8-I8</f>
        <v>1326000</v>
      </c>
      <c r="K8" s="29">
        <f t="shared" ref="K8:M14" si="2">SUM(N8,Q8,T8,W8,Z8,AC8,AF8,AI8,AL8,AO8,AR8,AU8,AX8,BA8,BD8,BG8,BJ8,BM8,BP8,BS8,BV8,BY8,CB8,CE8,CH8,CK8,CN8,CQ8,CT8,CW8,CZ8,DC8)</f>
        <v>0</v>
      </c>
      <c r="L8" s="26">
        <f t="shared" si="2"/>
        <v>0</v>
      </c>
      <c r="M8" s="30">
        <f t="shared" si="2"/>
        <v>0</v>
      </c>
      <c r="N8" s="25">
        <f>SUM(N13,N14)</f>
        <v>0</v>
      </c>
      <c r="O8" s="26">
        <f>SUM(O13,O14)</f>
        <v>0</v>
      </c>
      <c r="P8" s="28">
        <f t="shared" ref="P8:P12" si="3">N8-O8</f>
        <v>0</v>
      </c>
      <c r="Q8" s="25">
        <f>SUM(Q13,Q14)</f>
        <v>0</v>
      </c>
      <c r="R8" s="26">
        <f>SUM(R13,R14)</f>
        <v>0</v>
      </c>
      <c r="S8" s="28">
        <f t="shared" ref="S8:S14" si="4">Q8-R8</f>
        <v>0</v>
      </c>
      <c r="T8" s="25">
        <f>SUM(T13,T14)</f>
        <v>0</v>
      </c>
      <c r="U8" s="26">
        <f>SUM(U13,U14)</f>
        <v>0</v>
      </c>
      <c r="V8" s="28">
        <f t="shared" ref="V8:V14" si="5">T8-U8</f>
        <v>0</v>
      </c>
      <c r="W8" s="25">
        <f>SUM(W13,W14)</f>
        <v>0</v>
      </c>
      <c r="X8" s="26">
        <f>SUM(X13,X14)</f>
        <v>0</v>
      </c>
      <c r="Y8" s="28">
        <f t="shared" ref="Y8:Y14" si="6">W8-X8</f>
        <v>0</v>
      </c>
      <c r="Z8" s="25">
        <f>SUM(Z13,Z14)</f>
        <v>0</v>
      </c>
      <c r="AA8" s="26">
        <f>SUM(AA13,AA14)</f>
        <v>0</v>
      </c>
      <c r="AB8" s="28">
        <f t="shared" ref="AB8:AB12" si="7">Z8-AA8</f>
        <v>0</v>
      </c>
      <c r="AC8" s="25">
        <f>SUM(AC13,AC14)</f>
        <v>0</v>
      </c>
      <c r="AD8" s="26">
        <f>SUM(AD13,AD14)</f>
        <v>0</v>
      </c>
      <c r="AE8" s="28">
        <f t="shared" ref="AE8:AE14" si="8">AC8-AD8</f>
        <v>0</v>
      </c>
      <c r="AF8" s="12"/>
      <c r="AG8" s="13"/>
      <c r="AH8" s="15">
        <f t="shared" ref="AH8:AH14" si="9">AF8-AG8</f>
        <v>0</v>
      </c>
      <c r="AI8" s="12">
        <f>SUM(AI13,AI14)</f>
        <v>0</v>
      </c>
      <c r="AJ8" s="13">
        <f>SUM(AJ13,AJ14)</f>
        <v>0</v>
      </c>
      <c r="AK8" s="15">
        <f t="shared" ref="AK8:AK14" si="10">AI8-AJ8</f>
        <v>0</v>
      </c>
      <c r="AL8" s="12">
        <f>SUM(AL13,AL14)</f>
        <v>0</v>
      </c>
      <c r="AM8" s="13">
        <f>SUM(AM13,AM14)</f>
        <v>0</v>
      </c>
      <c r="AN8" s="15">
        <f>AL8-AM8</f>
        <v>0</v>
      </c>
      <c r="AO8" s="12">
        <f>SUM(AO13,AO14)</f>
        <v>0</v>
      </c>
      <c r="AP8" s="13">
        <f>SUM(AP13,AP14)</f>
        <v>0</v>
      </c>
      <c r="AQ8" s="15">
        <f t="shared" ref="AQ8:AQ14" si="11">AO8-AP8</f>
        <v>0</v>
      </c>
      <c r="AR8" s="12">
        <f>SUM(AR13,AR14)</f>
        <v>0</v>
      </c>
      <c r="AS8" s="13">
        <f>SUM(AS13,AS14)</f>
        <v>0</v>
      </c>
      <c r="AT8" s="15">
        <f t="shared" ref="AT8:AT14" si="12">AR8-AS8</f>
        <v>0</v>
      </c>
      <c r="AU8" s="12">
        <f>SUM(AU13,AU14)</f>
        <v>0</v>
      </c>
      <c r="AV8" s="13">
        <f>SUM(AV13,AV14)</f>
        <v>0</v>
      </c>
      <c r="AW8" s="15">
        <f t="shared" ref="AW8:AW14" si="13">AU8-AV8</f>
        <v>0</v>
      </c>
      <c r="AX8" s="12">
        <f>SUM(AX13,AX14)</f>
        <v>0</v>
      </c>
      <c r="AY8" s="13">
        <f>SUM(AY13,AY14)</f>
        <v>0</v>
      </c>
      <c r="AZ8" s="15">
        <f t="shared" ref="AZ8:AZ12" si="14">AX8-AY8</f>
        <v>0</v>
      </c>
      <c r="BA8" s="12">
        <f>SUM(BA13,BA14)</f>
        <v>0</v>
      </c>
      <c r="BB8" s="13">
        <f>SUM(BB13,BB14)</f>
        <v>0</v>
      </c>
      <c r="BC8" s="15">
        <f t="shared" ref="BC8:BC14" si="15">BA8-BB8</f>
        <v>0</v>
      </c>
      <c r="BD8" s="12">
        <f>SUM(BD13,BD14)</f>
        <v>0</v>
      </c>
      <c r="BE8" s="13">
        <f>SUM(BE13,BE14)</f>
        <v>0</v>
      </c>
      <c r="BF8" s="15">
        <f t="shared" ref="BF8:BF14" si="16">BD8-BE8</f>
        <v>0</v>
      </c>
      <c r="BG8" s="12">
        <f>SUM(BG13,BG14)</f>
        <v>0</v>
      </c>
      <c r="BH8" s="13">
        <f>SUM(BH13,BH14)</f>
        <v>0</v>
      </c>
      <c r="BI8" s="15">
        <f t="shared" ref="BI8:BI14" si="17">BG8-BH8</f>
        <v>0</v>
      </c>
      <c r="BJ8" s="12">
        <f>SUM(BJ13,BJ14)</f>
        <v>0</v>
      </c>
      <c r="BK8" s="13">
        <f>SUM(BK13,BK14)</f>
        <v>0</v>
      </c>
      <c r="BL8" s="15">
        <f t="shared" ref="BL8:BL12" si="18">BJ8-BK8</f>
        <v>0</v>
      </c>
      <c r="BM8" s="12">
        <f>SUM(BM13,BM14)</f>
        <v>0</v>
      </c>
      <c r="BN8" s="13">
        <f>SUM(BN13,BN14)</f>
        <v>0</v>
      </c>
      <c r="BO8" s="15">
        <f t="shared" ref="BO8:BO14" si="19">BM8-BN8</f>
        <v>0</v>
      </c>
      <c r="BP8" s="12">
        <f>SUM(BP13,BP14)</f>
        <v>0</v>
      </c>
      <c r="BQ8" s="13">
        <f>SUM(BQ13,BQ14)</f>
        <v>0</v>
      </c>
      <c r="BR8" s="15">
        <f t="shared" ref="BR8:BR14" si="20">BP8-BQ8</f>
        <v>0</v>
      </c>
      <c r="BS8" s="12">
        <f>SUM(BS13,BS14)</f>
        <v>0</v>
      </c>
      <c r="BT8" s="13">
        <f>SUM(BT13,BT14)</f>
        <v>0</v>
      </c>
      <c r="BU8" s="15">
        <f t="shared" ref="BU8:BU14" si="21">BS8-BT8</f>
        <v>0</v>
      </c>
      <c r="BV8" s="12">
        <f>SUM(BV13,BV14)</f>
        <v>0</v>
      </c>
      <c r="BW8" s="13">
        <f>SUM(BW13,BW14)</f>
        <v>0</v>
      </c>
      <c r="BX8" s="15">
        <f t="shared" ref="BX8:BX12" si="22">BV8-BW8</f>
        <v>0</v>
      </c>
      <c r="BY8" s="12">
        <f>SUM(BY13,BY14)</f>
        <v>0</v>
      </c>
      <c r="BZ8" s="13">
        <f>SUM(BZ13,BZ14)</f>
        <v>0</v>
      </c>
      <c r="CA8" s="15">
        <f t="shared" ref="CA8:CA14" si="23">BY8-BZ8</f>
        <v>0</v>
      </c>
      <c r="CB8" s="12">
        <f>SUM(CB13,CB14)</f>
        <v>0</v>
      </c>
      <c r="CC8" s="13">
        <f>SUM(CC13,CC14)</f>
        <v>0</v>
      </c>
      <c r="CD8" s="15">
        <f t="shared" ref="CD8:CD14" si="24">CB8-CC8</f>
        <v>0</v>
      </c>
      <c r="CE8" s="12">
        <f>SUM(CE13,CE14)</f>
        <v>0</v>
      </c>
      <c r="CF8" s="13">
        <f>SUM(CF13,CF14)</f>
        <v>0</v>
      </c>
      <c r="CG8" s="15">
        <f t="shared" ref="CG8:CG14" si="25">CE8-CF8</f>
        <v>0</v>
      </c>
      <c r="CH8" s="12">
        <f>SUM(CH13,CH14)</f>
        <v>0</v>
      </c>
      <c r="CI8" s="13">
        <f>SUM(CI13,CI14)</f>
        <v>0</v>
      </c>
      <c r="CJ8" s="15">
        <f t="shared" ref="CJ8:CJ12" si="26">CH8-CI8</f>
        <v>0</v>
      </c>
      <c r="CK8" s="12">
        <f>SUM(CK13,CK14)</f>
        <v>0</v>
      </c>
      <c r="CL8" s="13">
        <f>SUM(CL13,CL14)</f>
        <v>0</v>
      </c>
      <c r="CM8" s="15">
        <f t="shared" ref="CM8:CM14" si="27">CK8-CL8</f>
        <v>0</v>
      </c>
      <c r="CN8" s="12">
        <f>SUM(CN13,CN14)</f>
        <v>0</v>
      </c>
      <c r="CO8" s="13">
        <f>SUM(CO13,CO14)</f>
        <v>0</v>
      </c>
      <c r="CP8" s="15">
        <f t="shared" ref="CP8:CP14" si="28">CN8-CO8</f>
        <v>0</v>
      </c>
      <c r="CQ8" s="12">
        <f>SUM(CQ13,CQ14)</f>
        <v>0</v>
      </c>
      <c r="CR8" s="13">
        <f>SUM(CR13,CR14)</f>
        <v>0</v>
      </c>
      <c r="CS8" s="15">
        <f t="shared" ref="CS8:CS14" si="29">CQ8-CR8</f>
        <v>0</v>
      </c>
      <c r="CT8" s="12">
        <f>SUM(CT13,CT14)</f>
        <v>0</v>
      </c>
      <c r="CU8" s="13">
        <f>SUM(CU13,CU14)</f>
        <v>0</v>
      </c>
      <c r="CV8" s="15">
        <f t="shared" ref="CV8:CV12" si="30">CT8-CU8</f>
        <v>0</v>
      </c>
      <c r="CW8" s="12">
        <f>SUM(CW13,CW14)</f>
        <v>0</v>
      </c>
      <c r="CX8" s="13">
        <f>SUM(CX13,CX14)</f>
        <v>0</v>
      </c>
      <c r="CY8" s="15">
        <f t="shared" ref="CY8:CY14" si="31">CW8-CX8</f>
        <v>0</v>
      </c>
      <c r="CZ8" s="12">
        <f>SUM(CZ13,CZ14)</f>
        <v>0</v>
      </c>
      <c r="DA8" s="13">
        <f>SUM(DA13,DA14)</f>
        <v>0</v>
      </c>
      <c r="DB8" s="15">
        <f t="shared" ref="DB8:DB14" si="32">CZ8-DA8</f>
        <v>0</v>
      </c>
      <c r="DC8" s="12">
        <f>SUM(DC13,DC14)</f>
        <v>0</v>
      </c>
      <c r="DD8" s="13">
        <f>SUM(DD13,DD14)</f>
        <v>0</v>
      </c>
      <c r="DE8" s="15">
        <f t="shared" ref="DE8:DE14" si="33">DC8-DD8</f>
        <v>0</v>
      </c>
      <c r="DF8" s="12">
        <f>SUM(DF13,DF14)</f>
        <v>0</v>
      </c>
      <c r="DG8" s="13">
        <f>SUM(DG13,DG14)</f>
        <v>0</v>
      </c>
      <c r="DH8" s="15">
        <f t="shared" ref="DH8:DH14" si="34">DF8-DG8</f>
        <v>0</v>
      </c>
      <c r="DI8" s="12">
        <f>SUM(DI13,DI14)</f>
        <v>0</v>
      </c>
      <c r="DJ8" s="13">
        <f>SUM(DJ13,DJ14)</f>
        <v>0</v>
      </c>
      <c r="DK8" s="15">
        <f t="shared" ref="DK8:DK14" si="35">DI8-DJ8</f>
        <v>0</v>
      </c>
      <c r="DL8" s="12">
        <f>SUM(DL13,DL14)</f>
        <v>0</v>
      </c>
      <c r="DM8" s="13">
        <f>SUM(DM13,DM14)</f>
        <v>0</v>
      </c>
      <c r="DN8" s="15">
        <f t="shared" ref="DN8:DN14" si="36">DL8-DM8</f>
        <v>0</v>
      </c>
      <c r="DO8" s="12">
        <f>SUM(DO13,DO14)</f>
        <v>0</v>
      </c>
      <c r="DP8" s="13">
        <f>SUM(DP13,DP14)</f>
        <v>0</v>
      </c>
      <c r="DQ8" s="15">
        <f t="shared" ref="DQ8:DQ14" si="37">DO8-DP8</f>
        <v>0</v>
      </c>
    </row>
    <row r="9" spans="1:121" ht="24" customHeight="1">
      <c r="A9" s="40"/>
      <c r="B9" s="136" t="s">
        <v>48</v>
      </c>
      <c r="C9" s="137" t="s">
        <v>3</v>
      </c>
      <c r="D9" s="138"/>
      <c r="E9" s="25">
        <f t="shared" ref="E9:F14" si="38">SUM(H9,K9)</f>
        <v>500000</v>
      </c>
      <c r="F9" s="26">
        <f t="shared" si="38"/>
        <v>480000</v>
      </c>
      <c r="G9" s="27">
        <f t="shared" si="0"/>
        <v>20000</v>
      </c>
      <c r="H9" s="31">
        <v>500000</v>
      </c>
      <c r="I9" s="32">
        <v>480000</v>
      </c>
      <c r="J9" s="28">
        <f t="shared" si="1"/>
        <v>20000</v>
      </c>
      <c r="K9" s="29">
        <f t="shared" si="2"/>
        <v>0</v>
      </c>
      <c r="L9" s="26">
        <f t="shared" si="2"/>
        <v>0</v>
      </c>
      <c r="M9" s="30">
        <f t="shared" si="2"/>
        <v>0</v>
      </c>
      <c r="N9" s="31"/>
      <c r="O9" s="32"/>
      <c r="P9" s="28">
        <f t="shared" si="3"/>
        <v>0</v>
      </c>
      <c r="Q9" s="31"/>
      <c r="R9" s="32"/>
      <c r="S9" s="28">
        <f t="shared" si="4"/>
        <v>0</v>
      </c>
      <c r="T9" s="31"/>
      <c r="U9" s="32"/>
      <c r="V9" s="28">
        <f t="shared" si="5"/>
        <v>0</v>
      </c>
      <c r="W9" s="31"/>
      <c r="X9" s="32"/>
      <c r="Y9" s="28">
        <f t="shared" si="6"/>
        <v>0</v>
      </c>
      <c r="Z9" s="31"/>
      <c r="AA9" s="32"/>
      <c r="AB9" s="28">
        <f t="shared" si="7"/>
        <v>0</v>
      </c>
      <c r="AC9" s="31"/>
      <c r="AD9" s="32"/>
      <c r="AE9" s="28">
        <f t="shared" si="8"/>
        <v>0</v>
      </c>
      <c r="AF9" s="18"/>
      <c r="AG9" s="19"/>
      <c r="AH9" s="15">
        <f t="shared" si="9"/>
        <v>0</v>
      </c>
      <c r="AI9" s="18"/>
      <c r="AJ9" s="19"/>
      <c r="AK9" s="15">
        <f t="shared" si="10"/>
        <v>0</v>
      </c>
      <c r="AL9" s="18"/>
      <c r="AM9" s="19"/>
      <c r="AN9" s="15">
        <f t="shared" ref="AN9:AN12" si="39">AL9-AM9</f>
        <v>0</v>
      </c>
      <c r="AO9" s="18"/>
      <c r="AP9" s="19"/>
      <c r="AQ9" s="15">
        <f t="shared" si="11"/>
        <v>0</v>
      </c>
      <c r="AR9" s="18"/>
      <c r="AS9" s="19"/>
      <c r="AT9" s="15">
        <f t="shared" si="12"/>
        <v>0</v>
      </c>
      <c r="AU9" s="18"/>
      <c r="AV9" s="19"/>
      <c r="AW9" s="15">
        <f t="shared" si="13"/>
        <v>0</v>
      </c>
      <c r="AX9" s="18"/>
      <c r="AY9" s="19"/>
      <c r="AZ9" s="15">
        <f t="shared" si="14"/>
        <v>0</v>
      </c>
      <c r="BA9" s="18"/>
      <c r="BB9" s="19"/>
      <c r="BC9" s="15">
        <f t="shared" si="15"/>
        <v>0</v>
      </c>
      <c r="BD9" s="18"/>
      <c r="BE9" s="19"/>
      <c r="BF9" s="15">
        <f t="shared" si="16"/>
        <v>0</v>
      </c>
      <c r="BG9" s="18"/>
      <c r="BH9" s="19"/>
      <c r="BI9" s="15">
        <f t="shared" si="17"/>
        <v>0</v>
      </c>
      <c r="BJ9" s="18"/>
      <c r="BK9" s="19"/>
      <c r="BL9" s="15">
        <f t="shared" si="18"/>
        <v>0</v>
      </c>
      <c r="BM9" s="18"/>
      <c r="BN9" s="19"/>
      <c r="BO9" s="15">
        <f t="shared" si="19"/>
        <v>0</v>
      </c>
      <c r="BP9" s="18"/>
      <c r="BQ9" s="19"/>
      <c r="BR9" s="15">
        <f t="shared" si="20"/>
        <v>0</v>
      </c>
      <c r="BS9" s="18"/>
      <c r="BT9" s="19"/>
      <c r="BU9" s="15">
        <f t="shared" si="21"/>
        <v>0</v>
      </c>
      <c r="BV9" s="18"/>
      <c r="BW9" s="19"/>
      <c r="BX9" s="15">
        <f t="shared" si="22"/>
        <v>0</v>
      </c>
      <c r="BY9" s="18"/>
      <c r="BZ9" s="19"/>
      <c r="CA9" s="15">
        <f t="shared" si="23"/>
        <v>0</v>
      </c>
      <c r="CB9" s="18"/>
      <c r="CC9" s="19"/>
      <c r="CD9" s="15">
        <f t="shared" si="24"/>
        <v>0</v>
      </c>
      <c r="CE9" s="18"/>
      <c r="CF9" s="19"/>
      <c r="CG9" s="15">
        <f t="shared" si="25"/>
        <v>0</v>
      </c>
      <c r="CH9" s="18"/>
      <c r="CI9" s="19"/>
      <c r="CJ9" s="15">
        <f t="shared" si="26"/>
        <v>0</v>
      </c>
      <c r="CK9" s="18"/>
      <c r="CL9" s="19"/>
      <c r="CM9" s="15">
        <f t="shared" si="27"/>
        <v>0</v>
      </c>
      <c r="CN9" s="18"/>
      <c r="CO9" s="19"/>
      <c r="CP9" s="15">
        <f t="shared" si="28"/>
        <v>0</v>
      </c>
      <c r="CQ9" s="18"/>
      <c r="CR9" s="19"/>
      <c r="CS9" s="15">
        <f t="shared" si="29"/>
        <v>0</v>
      </c>
      <c r="CT9" s="18"/>
      <c r="CU9" s="19"/>
      <c r="CV9" s="15">
        <f t="shared" si="30"/>
        <v>0</v>
      </c>
      <c r="CW9" s="18"/>
      <c r="CX9" s="19"/>
      <c r="CY9" s="15">
        <f t="shared" si="31"/>
        <v>0</v>
      </c>
      <c r="CZ9" s="18"/>
      <c r="DA9" s="19"/>
      <c r="DB9" s="15">
        <f t="shared" si="32"/>
        <v>0</v>
      </c>
      <c r="DC9" s="18"/>
      <c r="DD9" s="19"/>
      <c r="DE9" s="15">
        <f t="shared" si="33"/>
        <v>0</v>
      </c>
      <c r="DF9" s="18"/>
      <c r="DG9" s="19"/>
      <c r="DH9" s="15">
        <f t="shared" si="34"/>
        <v>0</v>
      </c>
      <c r="DI9" s="18"/>
      <c r="DJ9" s="19"/>
      <c r="DK9" s="15">
        <f t="shared" si="35"/>
        <v>0</v>
      </c>
      <c r="DL9" s="18"/>
      <c r="DM9" s="19"/>
      <c r="DN9" s="15">
        <f t="shared" si="36"/>
        <v>0</v>
      </c>
      <c r="DO9" s="18"/>
      <c r="DP9" s="19"/>
      <c r="DQ9" s="15">
        <f t="shared" si="37"/>
        <v>0</v>
      </c>
    </row>
    <row r="10" spans="1:121" ht="24" customHeight="1">
      <c r="A10" s="40"/>
      <c r="B10" s="136"/>
      <c r="C10" s="137" t="s">
        <v>4</v>
      </c>
      <c r="D10" s="138"/>
      <c r="E10" s="25">
        <f t="shared" si="38"/>
        <v>500000</v>
      </c>
      <c r="F10" s="26">
        <f t="shared" si="38"/>
        <v>500000</v>
      </c>
      <c r="G10" s="27">
        <f t="shared" si="0"/>
        <v>0</v>
      </c>
      <c r="H10" s="31">
        <v>500000</v>
      </c>
      <c r="I10" s="32">
        <v>500000</v>
      </c>
      <c r="J10" s="28">
        <f t="shared" si="1"/>
        <v>0</v>
      </c>
      <c r="K10" s="29">
        <f t="shared" si="2"/>
        <v>0</v>
      </c>
      <c r="L10" s="26">
        <f t="shared" si="2"/>
        <v>0</v>
      </c>
      <c r="M10" s="30">
        <f t="shared" si="2"/>
        <v>0</v>
      </c>
      <c r="N10" s="31"/>
      <c r="O10" s="32"/>
      <c r="P10" s="28">
        <f t="shared" si="3"/>
        <v>0</v>
      </c>
      <c r="Q10" s="31"/>
      <c r="R10" s="32"/>
      <c r="S10" s="28">
        <f t="shared" si="4"/>
        <v>0</v>
      </c>
      <c r="T10" s="31"/>
      <c r="U10" s="32"/>
      <c r="V10" s="28">
        <f t="shared" si="5"/>
        <v>0</v>
      </c>
      <c r="W10" s="31"/>
      <c r="X10" s="32"/>
      <c r="Y10" s="28">
        <f t="shared" si="6"/>
        <v>0</v>
      </c>
      <c r="Z10" s="31"/>
      <c r="AA10" s="32"/>
      <c r="AB10" s="28">
        <f t="shared" si="7"/>
        <v>0</v>
      </c>
      <c r="AC10" s="31"/>
      <c r="AD10" s="32"/>
      <c r="AE10" s="28">
        <f t="shared" si="8"/>
        <v>0</v>
      </c>
      <c r="AF10" s="18"/>
      <c r="AG10" s="19"/>
      <c r="AH10" s="15">
        <f t="shared" si="9"/>
        <v>0</v>
      </c>
      <c r="AI10" s="18"/>
      <c r="AJ10" s="19"/>
      <c r="AK10" s="15">
        <f t="shared" si="10"/>
        <v>0</v>
      </c>
      <c r="AL10" s="18"/>
      <c r="AM10" s="19"/>
      <c r="AN10" s="15">
        <f t="shared" si="39"/>
        <v>0</v>
      </c>
      <c r="AO10" s="18"/>
      <c r="AP10" s="19"/>
      <c r="AQ10" s="15">
        <f t="shared" si="11"/>
        <v>0</v>
      </c>
      <c r="AR10" s="18"/>
      <c r="AS10" s="19"/>
      <c r="AT10" s="15">
        <f t="shared" si="12"/>
        <v>0</v>
      </c>
      <c r="AU10" s="18"/>
      <c r="AV10" s="19"/>
      <c r="AW10" s="15">
        <f t="shared" si="13"/>
        <v>0</v>
      </c>
      <c r="AX10" s="18"/>
      <c r="AY10" s="19"/>
      <c r="AZ10" s="15">
        <f t="shared" si="14"/>
        <v>0</v>
      </c>
      <c r="BA10" s="18"/>
      <c r="BB10" s="19"/>
      <c r="BC10" s="15">
        <f t="shared" si="15"/>
        <v>0</v>
      </c>
      <c r="BD10" s="18"/>
      <c r="BE10" s="19"/>
      <c r="BF10" s="15">
        <f t="shared" si="16"/>
        <v>0</v>
      </c>
      <c r="BG10" s="18"/>
      <c r="BH10" s="19"/>
      <c r="BI10" s="15">
        <f t="shared" si="17"/>
        <v>0</v>
      </c>
      <c r="BJ10" s="18"/>
      <c r="BK10" s="19"/>
      <c r="BL10" s="15">
        <f t="shared" si="18"/>
        <v>0</v>
      </c>
      <c r="BM10" s="18"/>
      <c r="BN10" s="19"/>
      <c r="BO10" s="15">
        <f t="shared" si="19"/>
        <v>0</v>
      </c>
      <c r="BP10" s="18"/>
      <c r="BQ10" s="19"/>
      <c r="BR10" s="15">
        <f t="shared" si="20"/>
        <v>0</v>
      </c>
      <c r="BS10" s="18"/>
      <c r="BT10" s="19"/>
      <c r="BU10" s="15">
        <f t="shared" si="21"/>
        <v>0</v>
      </c>
      <c r="BV10" s="18"/>
      <c r="BW10" s="19"/>
      <c r="BX10" s="15">
        <f t="shared" si="22"/>
        <v>0</v>
      </c>
      <c r="BY10" s="18"/>
      <c r="BZ10" s="19"/>
      <c r="CA10" s="15">
        <f t="shared" si="23"/>
        <v>0</v>
      </c>
      <c r="CB10" s="18"/>
      <c r="CC10" s="19"/>
      <c r="CD10" s="15">
        <f t="shared" si="24"/>
        <v>0</v>
      </c>
      <c r="CE10" s="18"/>
      <c r="CF10" s="19"/>
      <c r="CG10" s="15">
        <f t="shared" si="25"/>
        <v>0</v>
      </c>
      <c r="CH10" s="18"/>
      <c r="CI10" s="19"/>
      <c r="CJ10" s="15">
        <f t="shared" si="26"/>
        <v>0</v>
      </c>
      <c r="CK10" s="18"/>
      <c r="CL10" s="19"/>
      <c r="CM10" s="15">
        <f t="shared" si="27"/>
        <v>0</v>
      </c>
      <c r="CN10" s="18"/>
      <c r="CO10" s="19"/>
      <c r="CP10" s="15">
        <f t="shared" si="28"/>
        <v>0</v>
      </c>
      <c r="CQ10" s="18"/>
      <c r="CR10" s="19"/>
      <c r="CS10" s="15">
        <f t="shared" si="29"/>
        <v>0</v>
      </c>
      <c r="CT10" s="18"/>
      <c r="CU10" s="19"/>
      <c r="CV10" s="15">
        <f t="shared" si="30"/>
        <v>0</v>
      </c>
      <c r="CW10" s="18"/>
      <c r="CX10" s="19"/>
      <c r="CY10" s="15">
        <f t="shared" si="31"/>
        <v>0</v>
      </c>
      <c r="CZ10" s="18"/>
      <c r="DA10" s="19"/>
      <c r="DB10" s="15">
        <f t="shared" si="32"/>
        <v>0</v>
      </c>
      <c r="DC10" s="18"/>
      <c r="DD10" s="19"/>
      <c r="DE10" s="15">
        <f t="shared" si="33"/>
        <v>0</v>
      </c>
      <c r="DF10" s="18"/>
      <c r="DG10" s="19"/>
      <c r="DH10" s="15">
        <f t="shared" si="34"/>
        <v>0</v>
      </c>
      <c r="DI10" s="18"/>
      <c r="DJ10" s="19"/>
      <c r="DK10" s="15">
        <f t="shared" si="35"/>
        <v>0</v>
      </c>
      <c r="DL10" s="18"/>
      <c r="DM10" s="19"/>
      <c r="DN10" s="15">
        <f t="shared" si="36"/>
        <v>0</v>
      </c>
      <c r="DO10" s="18"/>
      <c r="DP10" s="19"/>
      <c r="DQ10" s="15">
        <f t="shared" si="37"/>
        <v>0</v>
      </c>
    </row>
    <row r="11" spans="1:121" ht="24" customHeight="1">
      <c r="A11" s="40"/>
      <c r="B11" s="136"/>
      <c r="C11" s="137" t="s">
        <v>5</v>
      </c>
      <c r="D11" s="138"/>
      <c r="E11" s="25">
        <f t="shared" si="38"/>
        <v>2000000</v>
      </c>
      <c r="F11" s="26">
        <f t="shared" si="38"/>
        <v>1500000</v>
      </c>
      <c r="G11" s="27">
        <f t="shared" si="0"/>
        <v>500000</v>
      </c>
      <c r="H11" s="31">
        <v>2000000</v>
      </c>
      <c r="I11" s="32">
        <v>1500000</v>
      </c>
      <c r="J11" s="28">
        <f t="shared" si="1"/>
        <v>500000</v>
      </c>
      <c r="K11" s="29">
        <f t="shared" si="2"/>
        <v>0</v>
      </c>
      <c r="L11" s="26">
        <f t="shared" si="2"/>
        <v>0</v>
      </c>
      <c r="M11" s="30">
        <f t="shared" si="2"/>
        <v>0</v>
      </c>
      <c r="N11" s="31"/>
      <c r="O11" s="32"/>
      <c r="P11" s="28">
        <f t="shared" si="3"/>
        <v>0</v>
      </c>
      <c r="Q11" s="31"/>
      <c r="R11" s="32"/>
      <c r="S11" s="28">
        <f t="shared" si="4"/>
        <v>0</v>
      </c>
      <c r="T11" s="31"/>
      <c r="U11" s="32"/>
      <c r="V11" s="28">
        <f t="shared" si="5"/>
        <v>0</v>
      </c>
      <c r="W11" s="31"/>
      <c r="X11" s="32"/>
      <c r="Y11" s="28">
        <f t="shared" si="6"/>
        <v>0</v>
      </c>
      <c r="Z11" s="31"/>
      <c r="AA11" s="32"/>
      <c r="AB11" s="28">
        <f t="shared" si="7"/>
        <v>0</v>
      </c>
      <c r="AC11" s="31"/>
      <c r="AD11" s="32"/>
      <c r="AE11" s="28">
        <f t="shared" si="8"/>
        <v>0</v>
      </c>
      <c r="AF11" s="18"/>
      <c r="AG11" s="19"/>
      <c r="AH11" s="15">
        <f t="shared" si="9"/>
        <v>0</v>
      </c>
      <c r="AI11" s="18"/>
      <c r="AJ11" s="19"/>
      <c r="AK11" s="15">
        <f t="shared" si="10"/>
        <v>0</v>
      </c>
      <c r="AL11" s="18"/>
      <c r="AM11" s="19"/>
      <c r="AN11" s="15">
        <f t="shared" si="39"/>
        <v>0</v>
      </c>
      <c r="AO11" s="18"/>
      <c r="AP11" s="19"/>
      <c r="AQ11" s="15">
        <f t="shared" si="11"/>
        <v>0</v>
      </c>
      <c r="AR11" s="18"/>
      <c r="AS11" s="19"/>
      <c r="AT11" s="15">
        <f t="shared" si="12"/>
        <v>0</v>
      </c>
      <c r="AU11" s="18"/>
      <c r="AV11" s="19"/>
      <c r="AW11" s="15">
        <f t="shared" si="13"/>
        <v>0</v>
      </c>
      <c r="AX11" s="18"/>
      <c r="AY11" s="19"/>
      <c r="AZ11" s="15">
        <f t="shared" si="14"/>
        <v>0</v>
      </c>
      <c r="BA11" s="18"/>
      <c r="BB11" s="19"/>
      <c r="BC11" s="15">
        <f t="shared" si="15"/>
        <v>0</v>
      </c>
      <c r="BD11" s="18"/>
      <c r="BE11" s="19"/>
      <c r="BF11" s="15">
        <f t="shared" si="16"/>
        <v>0</v>
      </c>
      <c r="BG11" s="18"/>
      <c r="BH11" s="19"/>
      <c r="BI11" s="15">
        <f t="shared" si="17"/>
        <v>0</v>
      </c>
      <c r="BJ11" s="18"/>
      <c r="BK11" s="19"/>
      <c r="BL11" s="15">
        <f t="shared" si="18"/>
        <v>0</v>
      </c>
      <c r="BM11" s="18"/>
      <c r="BN11" s="19"/>
      <c r="BO11" s="15">
        <f t="shared" si="19"/>
        <v>0</v>
      </c>
      <c r="BP11" s="18"/>
      <c r="BQ11" s="19"/>
      <c r="BR11" s="15">
        <f t="shared" si="20"/>
        <v>0</v>
      </c>
      <c r="BS11" s="18"/>
      <c r="BT11" s="19"/>
      <c r="BU11" s="15">
        <f t="shared" si="21"/>
        <v>0</v>
      </c>
      <c r="BV11" s="18"/>
      <c r="BW11" s="19"/>
      <c r="BX11" s="15">
        <f t="shared" si="22"/>
        <v>0</v>
      </c>
      <c r="BY11" s="18"/>
      <c r="BZ11" s="19"/>
      <c r="CA11" s="15">
        <f t="shared" si="23"/>
        <v>0</v>
      </c>
      <c r="CB11" s="18"/>
      <c r="CC11" s="19"/>
      <c r="CD11" s="15">
        <f t="shared" si="24"/>
        <v>0</v>
      </c>
      <c r="CE11" s="18"/>
      <c r="CF11" s="19"/>
      <c r="CG11" s="15">
        <f t="shared" si="25"/>
        <v>0</v>
      </c>
      <c r="CH11" s="18"/>
      <c r="CI11" s="19"/>
      <c r="CJ11" s="15">
        <f t="shared" si="26"/>
        <v>0</v>
      </c>
      <c r="CK11" s="18"/>
      <c r="CL11" s="19"/>
      <c r="CM11" s="15">
        <f t="shared" si="27"/>
        <v>0</v>
      </c>
      <c r="CN11" s="18"/>
      <c r="CO11" s="19"/>
      <c r="CP11" s="15">
        <f t="shared" si="28"/>
        <v>0</v>
      </c>
      <c r="CQ11" s="18"/>
      <c r="CR11" s="19"/>
      <c r="CS11" s="15">
        <f t="shared" si="29"/>
        <v>0</v>
      </c>
      <c r="CT11" s="18"/>
      <c r="CU11" s="19"/>
      <c r="CV11" s="15">
        <f t="shared" si="30"/>
        <v>0</v>
      </c>
      <c r="CW11" s="18"/>
      <c r="CX11" s="19"/>
      <c r="CY11" s="15">
        <f t="shared" si="31"/>
        <v>0</v>
      </c>
      <c r="CZ11" s="18"/>
      <c r="DA11" s="19"/>
      <c r="DB11" s="15">
        <f t="shared" si="32"/>
        <v>0</v>
      </c>
      <c r="DC11" s="18"/>
      <c r="DD11" s="19"/>
      <c r="DE11" s="15">
        <f t="shared" si="33"/>
        <v>0</v>
      </c>
      <c r="DF11" s="18"/>
      <c r="DG11" s="19"/>
      <c r="DH11" s="15">
        <f t="shared" si="34"/>
        <v>0</v>
      </c>
      <c r="DI11" s="18"/>
      <c r="DJ11" s="19"/>
      <c r="DK11" s="15">
        <f t="shared" si="35"/>
        <v>0</v>
      </c>
      <c r="DL11" s="18"/>
      <c r="DM11" s="19"/>
      <c r="DN11" s="15">
        <f t="shared" si="36"/>
        <v>0</v>
      </c>
      <c r="DO11" s="18"/>
      <c r="DP11" s="19"/>
      <c r="DQ11" s="15">
        <f t="shared" si="37"/>
        <v>0</v>
      </c>
    </row>
    <row r="12" spans="1:121" ht="24" customHeight="1">
      <c r="A12" s="40"/>
      <c r="B12" s="136"/>
      <c r="C12" s="137" t="s">
        <v>6</v>
      </c>
      <c r="D12" s="138"/>
      <c r="E12" s="25">
        <f t="shared" si="38"/>
        <v>1000000</v>
      </c>
      <c r="F12" s="26">
        <f t="shared" si="38"/>
        <v>500000</v>
      </c>
      <c r="G12" s="27">
        <f t="shared" si="0"/>
        <v>500000</v>
      </c>
      <c r="H12" s="31">
        <v>1000000</v>
      </c>
      <c r="I12" s="32">
        <v>500000</v>
      </c>
      <c r="J12" s="28">
        <f t="shared" si="1"/>
        <v>500000</v>
      </c>
      <c r="K12" s="29">
        <f t="shared" si="2"/>
        <v>0</v>
      </c>
      <c r="L12" s="26">
        <f t="shared" si="2"/>
        <v>0</v>
      </c>
      <c r="M12" s="30">
        <f t="shared" si="2"/>
        <v>0</v>
      </c>
      <c r="N12" s="31"/>
      <c r="O12" s="32"/>
      <c r="P12" s="28">
        <f t="shared" si="3"/>
        <v>0</v>
      </c>
      <c r="Q12" s="31"/>
      <c r="R12" s="32"/>
      <c r="S12" s="28">
        <f t="shared" si="4"/>
        <v>0</v>
      </c>
      <c r="T12" s="31"/>
      <c r="U12" s="32"/>
      <c r="V12" s="28">
        <f t="shared" si="5"/>
        <v>0</v>
      </c>
      <c r="W12" s="31"/>
      <c r="X12" s="32"/>
      <c r="Y12" s="28">
        <f t="shared" si="6"/>
        <v>0</v>
      </c>
      <c r="Z12" s="31"/>
      <c r="AA12" s="32"/>
      <c r="AB12" s="28">
        <f t="shared" si="7"/>
        <v>0</v>
      </c>
      <c r="AC12" s="31"/>
      <c r="AD12" s="32"/>
      <c r="AE12" s="28">
        <f t="shared" si="8"/>
        <v>0</v>
      </c>
      <c r="AF12" s="18"/>
      <c r="AG12" s="19"/>
      <c r="AH12" s="15">
        <f t="shared" si="9"/>
        <v>0</v>
      </c>
      <c r="AI12" s="18"/>
      <c r="AJ12" s="19"/>
      <c r="AK12" s="15">
        <f t="shared" si="10"/>
        <v>0</v>
      </c>
      <c r="AL12" s="18"/>
      <c r="AM12" s="19"/>
      <c r="AN12" s="15">
        <f t="shared" si="39"/>
        <v>0</v>
      </c>
      <c r="AO12" s="18"/>
      <c r="AP12" s="19"/>
      <c r="AQ12" s="15">
        <f t="shared" si="11"/>
        <v>0</v>
      </c>
      <c r="AR12" s="18"/>
      <c r="AS12" s="19"/>
      <c r="AT12" s="15">
        <f t="shared" si="12"/>
        <v>0</v>
      </c>
      <c r="AU12" s="18"/>
      <c r="AV12" s="19"/>
      <c r="AW12" s="15">
        <f t="shared" si="13"/>
        <v>0</v>
      </c>
      <c r="AX12" s="18"/>
      <c r="AY12" s="19"/>
      <c r="AZ12" s="15">
        <f t="shared" si="14"/>
        <v>0</v>
      </c>
      <c r="BA12" s="18"/>
      <c r="BB12" s="19"/>
      <c r="BC12" s="15">
        <f t="shared" si="15"/>
        <v>0</v>
      </c>
      <c r="BD12" s="18"/>
      <c r="BE12" s="19"/>
      <c r="BF12" s="15">
        <f t="shared" si="16"/>
        <v>0</v>
      </c>
      <c r="BG12" s="18"/>
      <c r="BH12" s="19"/>
      <c r="BI12" s="15">
        <f t="shared" si="17"/>
        <v>0</v>
      </c>
      <c r="BJ12" s="18"/>
      <c r="BK12" s="19"/>
      <c r="BL12" s="15">
        <f t="shared" si="18"/>
        <v>0</v>
      </c>
      <c r="BM12" s="18"/>
      <c r="BN12" s="19"/>
      <c r="BO12" s="15">
        <f t="shared" si="19"/>
        <v>0</v>
      </c>
      <c r="BP12" s="18"/>
      <c r="BQ12" s="19"/>
      <c r="BR12" s="15">
        <f t="shared" si="20"/>
        <v>0</v>
      </c>
      <c r="BS12" s="18"/>
      <c r="BT12" s="19"/>
      <c r="BU12" s="15">
        <f t="shared" si="21"/>
        <v>0</v>
      </c>
      <c r="BV12" s="18"/>
      <c r="BW12" s="19"/>
      <c r="BX12" s="15">
        <f t="shared" si="22"/>
        <v>0</v>
      </c>
      <c r="BY12" s="18"/>
      <c r="BZ12" s="19"/>
      <c r="CA12" s="15">
        <f t="shared" si="23"/>
        <v>0</v>
      </c>
      <c r="CB12" s="18"/>
      <c r="CC12" s="19"/>
      <c r="CD12" s="15">
        <f t="shared" si="24"/>
        <v>0</v>
      </c>
      <c r="CE12" s="18"/>
      <c r="CF12" s="19"/>
      <c r="CG12" s="15">
        <f t="shared" si="25"/>
        <v>0</v>
      </c>
      <c r="CH12" s="18"/>
      <c r="CI12" s="19"/>
      <c r="CJ12" s="15">
        <f t="shared" si="26"/>
        <v>0</v>
      </c>
      <c r="CK12" s="18"/>
      <c r="CL12" s="19"/>
      <c r="CM12" s="15">
        <f t="shared" si="27"/>
        <v>0</v>
      </c>
      <c r="CN12" s="18"/>
      <c r="CO12" s="19"/>
      <c r="CP12" s="15">
        <f t="shared" si="28"/>
        <v>0</v>
      </c>
      <c r="CQ12" s="18"/>
      <c r="CR12" s="19"/>
      <c r="CS12" s="15">
        <f t="shared" si="29"/>
        <v>0</v>
      </c>
      <c r="CT12" s="18"/>
      <c r="CU12" s="19"/>
      <c r="CV12" s="15">
        <f t="shared" si="30"/>
        <v>0</v>
      </c>
      <c r="CW12" s="18"/>
      <c r="CX12" s="19"/>
      <c r="CY12" s="15">
        <f t="shared" si="31"/>
        <v>0</v>
      </c>
      <c r="CZ12" s="18"/>
      <c r="DA12" s="19"/>
      <c r="DB12" s="15">
        <f t="shared" si="32"/>
        <v>0</v>
      </c>
      <c r="DC12" s="18"/>
      <c r="DD12" s="19"/>
      <c r="DE12" s="15">
        <f t="shared" si="33"/>
        <v>0</v>
      </c>
      <c r="DF12" s="18"/>
      <c r="DG12" s="19"/>
      <c r="DH12" s="15">
        <f t="shared" si="34"/>
        <v>0</v>
      </c>
      <c r="DI12" s="18"/>
      <c r="DJ12" s="19"/>
      <c r="DK12" s="15">
        <f t="shared" si="35"/>
        <v>0</v>
      </c>
      <c r="DL12" s="18"/>
      <c r="DM12" s="19"/>
      <c r="DN12" s="15">
        <f t="shared" si="36"/>
        <v>0</v>
      </c>
      <c r="DO12" s="18"/>
      <c r="DP12" s="19"/>
      <c r="DQ12" s="15">
        <f t="shared" si="37"/>
        <v>0</v>
      </c>
    </row>
    <row r="13" spans="1:121" ht="24" customHeight="1">
      <c r="A13" s="40"/>
      <c r="B13" s="136"/>
      <c r="C13" s="137" t="s">
        <v>50</v>
      </c>
      <c r="D13" s="138"/>
      <c r="E13" s="25">
        <f t="shared" si="38"/>
        <v>4000000</v>
      </c>
      <c r="F13" s="26">
        <f t="shared" si="38"/>
        <v>2980000</v>
      </c>
      <c r="G13" s="27">
        <f t="shared" si="0"/>
        <v>1020000</v>
      </c>
      <c r="H13" s="25">
        <f>SUM(H9:H12)</f>
        <v>4000000</v>
      </c>
      <c r="I13" s="33">
        <f>SUM(I9:I12)</f>
        <v>2980000</v>
      </c>
      <c r="J13" s="28">
        <f t="shared" si="1"/>
        <v>1020000</v>
      </c>
      <c r="K13" s="29">
        <f t="shared" si="2"/>
        <v>0</v>
      </c>
      <c r="L13" s="26">
        <f t="shared" si="2"/>
        <v>0</v>
      </c>
      <c r="M13" s="30">
        <f t="shared" si="2"/>
        <v>0</v>
      </c>
      <c r="N13" s="25">
        <f>SUM(N9:N12)</f>
        <v>0</v>
      </c>
      <c r="O13" s="33">
        <f>SUM(O9:O12)</f>
        <v>0</v>
      </c>
      <c r="P13" s="28">
        <f>N13-O13</f>
        <v>0</v>
      </c>
      <c r="Q13" s="25">
        <f>SUM(Q9:Q12)</f>
        <v>0</v>
      </c>
      <c r="R13" s="33">
        <f>SUM(R9:R12)</f>
        <v>0</v>
      </c>
      <c r="S13" s="28">
        <f t="shared" si="4"/>
        <v>0</v>
      </c>
      <c r="T13" s="25">
        <f>SUM(T9:T12)</f>
        <v>0</v>
      </c>
      <c r="U13" s="33">
        <f>SUM(U9:U12)</f>
        <v>0</v>
      </c>
      <c r="V13" s="28">
        <f t="shared" si="5"/>
        <v>0</v>
      </c>
      <c r="W13" s="25">
        <f>SUM(W9:W12)</f>
        <v>0</v>
      </c>
      <c r="X13" s="33">
        <f>SUM(X9:X12)</f>
        <v>0</v>
      </c>
      <c r="Y13" s="28">
        <f t="shared" si="6"/>
        <v>0</v>
      </c>
      <c r="Z13" s="25">
        <f>SUM(Z9:Z12)</f>
        <v>0</v>
      </c>
      <c r="AA13" s="33">
        <f>SUM(AA9:AA12)</f>
        <v>0</v>
      </c>
      <c r="AB13" s="28">
        <f>Z13-AA13</f>
        <v>0</v>
      </c>
      <c r="AC13" s="25">
        <f>SUM(AC9:AC12)</f>
        <v>0</v>
      </c>
      <c r="AD13" s="33">
        <f>SUM(AD9:AD12)</f>
        <v>0</v>
      </c>
      <c r="AE13" s="28">
        <f t="shared" si="8"/>
        <v>0</v>
      </c>
      <c r="AF13" s="12">
        <f>SUM(AF9:AF12)</f>
        <v>0</v>
      </c>
      <c r="AG13" s="20">
        <f>SUM(AG9:AG12)</f>
        <v>0</v>
      </c>
      <c r="AH13" s="15">
        <f t="shared" si="9"/>
        <v>0</v>
      </c>
      <c r="AI13" s="12">
        <f>SUM(AI9:AI12)</f>
        <v>0</v>
      </c>
      <c r="AJ13" s="20">
        <f>SUM(AJ9:AJ12)</f>
        <v>0</v>
      </c>
      <c r="AK13" s="15">
        <f t="shared" si="10"/>
        <v>0</v>
      </c>
      <c r="AL13" s="12">
        <f>SUM(AL9:AL12)</f>
        <v>0</v>
      </c>
      <c r="AM13" s="20">
        <f>SUM(AM9:AM12)</f>
        <v>0</v>
      </c>
      <c r="AN13" s="15">
        <f>AL13-AM13</f>
        <v>0</v>
      </c>
      <c r="AO13" s="12">
        <f>SUM(AO9:AO12)</f>
        <v>0</v>
      </c>
      <c r="AP13" s="20">
        <f>SUM(AP9:AP12)</f>
        <v>0</v>
      </c>
      <c r="AQ13" s="15">
        <f t="shared" si="11"/>
        <v>0</v>
      </c>
      <c r="AR13" s="12">
        <f>SUM(AR9:AR12)</f>
        <v>0</v>
      </c>
      <c r="AS13" s="20">
        <f>SUM(AS9:AS12)</f>
        <v>0</v>
      </c>
      <c r="AT13" s="15">
        <f t="shared" si="12"/>
        <v>0</v>
      </c>
      <c r="AU13" s="12">
        <f>SUM(AU9:AU12)</f>
        <v>0</v>
      </c>
      <c r="AV13" s="20">
        <f>SUM(AV9:AV12)</f>
        <v>0</v>
      </c>
      <c r="AW13" s="15">
        <f t="shared" si="13"/>
        <v>0</v>
      </c>
      <c r="AX13" s="12">
        <f>SUM(AX9:AX12)</f>
        <v>0</v>
      </c>
      <c r="AY13" s="20">
        <f>SUM(AY9:AY12)</f>
        <v>0</v>
      </c>
      <c r="AZ13" s="15">
        <f>AX13-AY13</f>
        <v>0</v>
      </c>
      <c r="BA13" s="12">
        <f>SUM(BA9:BA12)</f>
        <v>0</v>
      </c>
      <c r="BB13" s="20">
        <f>SUM(BB9:BB12)</f>
        <v>0</v>
      </c>
      <c r="BC13" s="15">
        <f t="shared" si="15"/>
        <v>0</v>
      </c>
      <c r="BD13" s="12">
        <f>SUM(BD9:BD12)</f>
        <v>0</v>
      </c>
      <c r="BE13" s="20">
        <f>SUM(BE9:BE12)</f>
        <v>0</v>
      </c>
      <c r="BF13" s="15">
        <f t="shared" si="16"/>
        <v>0</v>
      </c>
      <c r="BG13" s="12">
        <f>SUM(BG9:BG12)</f>
        <v>0</v>
      </c>
      <c r="BH13" s="20">
        <f>SUM(BH9:BH12)</f>
        <v>0</v>
      </c>
      <c r="BI13" s="15">
        <f t="shared" si="17"/>
        <v>0</v>
      </c>
      <c r="BJ13" s="12">
        <f>SUM(BJ9:BJ12)</f>
        <v>0</v>
      </c>
      <c r="BK13" s="20">
        <f>SUM(BK9:BK12)</f>
        <v>0</v>
      </c>
      <c r="BL13" s="15">
        <f>BJ13-BK13</f>
        <v>0</v>
      </c>
      <c r="BM13" s="12">
        <f>SUM(BM9:BM12)</f>
        <v>0</v>
      </c>
      <c r="BN13" s="20">
        <f>SUM(BN9:BN12)</f>
        <v>0</v>
      </c>
      <c r="BO13" s="15">
        <f t="shared" si="19"/>
        <v>0</v>
      </c>
      <c r="BP13" s="12">
        <f>SUM(BP9:BP12)</f>
        <v>0</v>
      </c>
      <c r="BQ13" s="20">
        <f>SUM(BQ9:BQ12)</f>
        <v>0</v>
      </c>
      <c r="BR13" s="15">
        <f t="shared" si="20"/>
        <v>0</v>
      </c>
      <c r="BS13" s="12">
        <f>SUM(BS9:BS12)</f>
        <v>0</v>
      </c>
      <c r="BT13" s="20">
        <f>SUM(BT9:BT12)</f>
        <v>0</v>
      </c>
      <c r="BU13" s="15">
        <f t="shared" si="21"/>
        <v>0</v>
      </c>
      <c r="BV13" s="12">
        <f>SUM(BV9:BV12)</f>
        <v>0</v>
      </c>
      <c r="BW13" s="20">
        <f>SUM(BW9:BW12)</f>
        <v>0</v>
      </c>
      <c r="BX13" s="15">
        <f>BV13-BW13</f>
        <v>0</v>
      </c>
      <c r="BY13" s="12">
        <f>SUM(BY9:BY12)</f>
        <v>0</v>
      </c>
      <c r="BZ13" s="20">
        <f>SUM(BZ9:BZ12)</f>
        <v>0</v>
      </c>
      <c r="CA13" s="15">
        <f t="shared" si="23"/>
        <v>0</v>
      </c>
      <c r="CB13" s="12">
        <f>SUM(CB9:CB12)</f>
        <v>0</v>
      </c>
      <c r="CC13" s="20">
        <f>SUM(CC9:CC12)</f>
        <v>0</v>
      </c>
      <c r="CD13" s="15">
        <f t="shared" si="24"/>
        <v>0</v>
      </c>
      <c r="CE13" s="12">
        <f>SUM(CE9:CE12)</f>
        <v>0</v>
      </c>
      <c r="CF13" s="20">
        <f>SUM(CF9:CF12)</f>
        <v>0</v>
      </c>
      <c r="CG13" s="15">
        <f t="shared" si="25"/>
        <v>0</v>
      </c>
      <c r="CH13" s="12">
        <f>SUM(CH9:CH12)</f>
        <v>0</v>
      </c>
      <c r="CI13" s="20">
        <f>SUM(CI9:CI12)</f>
        <v>0</v>
      </c>
      <c r="CJ13" s="15">
        <f>CH13-CI13</f>
        <v>0</v>
      </c>
      <c r="CK13" s="12">
        <f>SUM(CK9:CK12)</f>
        <v>0</v>
      </c>
      <c r="CL13" s="20">
        <f>SUM(CL9:CL12)</f>
        <v>0</v>
      </c>
      <c r="CM13" s="15">
        <f t="shared" si="27"/>
        <v>0</v>
      </c>
      <c r="CN13" s="12">
        <f>SUM(CN9:CN12)</f>
        <v>0</v>
      </c>
      <c r="CO13" s="20">
        <f>SUM(CO9:CO12)</f>
        <v>0</v>
      </c>
      <c r="CP13" s="15">
        <f t="shared" si="28"/>
        <v>0</v>
      </c>
      <c r="CQ13" s="12">
        <f>SUM(CQ9:CQ12)</f>
        <v>0</v>
      </c>
      <c r="CR13" s="20">
        <f>SUM(CR9:CR12)</f>
        <v>0</v>
      </c>
      <c r="CS13" s="15">
        <f t="shared" si="29"/>
        <v>0</v>
      </c>
      <c r="CT13" s="12">
        <f>SUM(CT9:CT12)</f>
        <v>0</v>
      </c>
      <c r="CU13" s="20">
        <f>SUM(CU9:CU12)</f>
        <v>0</v>
      </c>
      <c r="CV13" s="15">
        <f>CT13-CU13</f>
        <v>0</v>
      </c>
      <c r="CW13" s="12">
        <f>SUM(CW9:CW12)</f>
        <v>0</v>
      </c>
      <c r="CX13" s="20">
        <f>SUM(CX9:CX12)</f>
        <v>0</v>
      </c>
      <c r="CY13" s="15">
        <f t="shared" si="31"/>
        <v>0</v>
      </c>
      <c r="CZ13" s="12">
        <f>SUM(CZ9:CZ12)</f>
        <v>0</v>
      </c>
      <c r="DA13" s="20">
        <f>SUM(DA9:DA12)</f>
        <v>0</v>
      </c>
      <c r="DB13" s="15">
        <f t="shared" si="32"/>
        <v>0</v>
      </c>
      <c r="DC13" s="12">
        <f>SUM(DC9:DC12)</f>
        <v>0</v>
      </c>
      <c r="DD13" s="20">
        <f>SUM(DD9:DD12)</f>
        <v>0</v>
      </c>
      <c r="DE13" s="15">
        <f t="shared" si="33"/>
        <v>0</v>
      </c>
      <c r="DF13" s="12">
        <f>SUM(DF9:DF12)</f>
        <v>0</v>
      </c>
      <c r="DG13" s="20">
        <f>SUM(DG9:DG12)</f>
        <v>0</v>
      </c>
      <c r="DH13" s="15">
        <f t="shared" si="34"/>
        <v>0</v>
      </c>
      <c r="DI13" s="12">
        <f>SUM(DI9:DI12)</f>
        <v>0</v>
      </c>
      <c r="DJ13" s="20">
        <f>SUM(DJ9:DJ12)</f>
        <v>0</v>
      </c>
      <c r="DK13" s="15">
        <f t="shared" si="35"/>
        <v>0</v>
      </c>
      <c r="DL13" s="12">
        <f>SUM(DL9:DL12)</f>
        <v>0</v>
      </c>
      <c r="DM13" s="20">
        <f>SUM(DM9:DM12)</f>
        <v>0</v>
      </c>
      <c r="DN13" s="15">
        <f t="shared" si="36"/>
        <v>0</v>
      </c>
      <c r="DO13" s="12">
        <f>SUM(DO9:DO12)</f>
        <v>0</v>
      </c>
      <c r="DP13" s="20">
        <f>SUM(DP9:DP12)</f>
        <v>0</v>
      </c>
      <c r="DQ13" s="15">
        <f t="shared" si="37"/>
        <v>0</v>
      </c>
    </row>
    <row r="14" spans="1:121" ht="24" customHeight="1">
      <c r="A14" s="40"/>
      <c r="B14" s="125" t="s">
        <v>49</v>
      </c>
      <c r="C14" s="126"/>
      <c r="D14" s="127"/>
      <c r="E14" s="25">
        <f t="shared" si="38"/>
        <v>1200000</v>
      </c>
      <c r="F14" s="26">
        <f t="shared" si="38"/>
        <v>894000</v>
      </c>
      <c r="G14" s="27">
        <f t="shared" si="0"/>
        <v>306000</v>
      </c>
      <c r="H14" s="31">
        <v>1200000</v>
      </c>
      <c r="I14" s="32">
        <f>894000</f>
        <v>894000</v>
      </c>
      <c r="J14" s="28">
        <f>H14-I14</f>
        <v>306000</v>
      </c>
      <c r="K14" s="29">
        <f t="shared" si="2"/>
        <v>0</v>
      </c>
      <c r="L14" s="26">
        <f t="shared" si="2"/>
        <v>0</v>
      </c>
      <c r="M14" s="30">
        <f t="shared" si="2"/>
        <v>0</v>
      </c>
      <c r="N14" s="31"/>
      <c r="O14" s="32"/>
      <c r="P14" s="28">
        <f>N14-O14</f>
        <v>0</v>
      </c>
      <c r="Q14" s="31"/>
      <c r="R14" s="32"/>
      <c r="S14" s="28">
        <f t="shared" si="4"/>
        <v>0</v>
      </c>
      <c r="T14" s="31"/>
      <c r="U14" s="32"/>
      <c r="V14" s="28">
        <f t="shared" si="5"/>
        <v>0</v>
      </c>
      <c r="W14" s="31"/>
      <c r="X14" s="32"/>
      <c r="Y14" s="28">
        <f t="shared" si="6"/>
        <v>0</v>
      </c>
      <c r="Z14" s="31"/>
      <c r="AA14" s="32"/>
      <c r="AB14" s="28">
        <f>Z14-AA14</f>
        <v>0</v>
      </c>
      <c r="AC14" s="31"/>
      <c r="AD14" s="32"/>
      <c r="AE14" s="28">
        <f t="shared" si="8"/>
        <v>0</v>
      </c>
      <c r="AF14" s="18"/>
      <c r="AG14" s="19"/>
      <c r="AH14" s="15">
        <f t="shared" si="9"/>
        <v>0</v>
      </c>
      <c r="AI14" s="18"/>
      <c r="AJ14" s="19"/>
      <c r="AK14" s="15">
        <f t="shared" si="10"/>
        <v>0</v>
      </c>
      <c r="AL14" s="18"/>
      <c r="AM14" s="19"/>
      <c r="AN14" s="15">
        <f>AL14-AM14</f>
        <v>0</v>
      </c>
      <c r="AO14" s="18"/>
      <c r="AP14" s="19"/>
      <c r="AQ14" s="15">
        <f t="shared" si="11"/>
        <v>0</v>
      </c>
      <c r="AR14" s="18"/>
      <c r="AS14" s="19"/>
      <c r="AT14" s="15">
        <f t="shared" si="12"/>
        <v>0</v>
      </c>
      <c r="AU14" s="18"/>
      <c r="AV14" s="19"/>
      <c r="AW14" s="15">
        <f t="shared" si="13"/>
        <v>0</v>
      </c>
      <c r="AX14" s="18"/>
      <c r="AY14" s="19"/>
      <c r="AZ14" s="15">
        <f>AX14-AY14</f>
        <v>0</v>
      </c>
      <c r="BA14" s="18"/>
      <c r="BB14" s="19"/>
      <c r="BC14" s="15">
        <f t="shared" si="15"/>
        <v>0</v>
      </c>
      <c r="BD14" s="18"/>
      <c r="BE14" s="19"/>
      <c r="BF14" s="15">
        <f t="shared" si="16"/>
        <v>0</v>
      </c>
      <c r="BG14" s="18"/>
      <c r="BH14" s="19"/>
      <c r="BI14" s="15">
        <f t="shared" si="17"/>
        <v>0</v>
      </c>
      <c r="BJ14" s="18"/>
      <c r="BK14" s="19"/>
      <c r="BL14" s="15">
        <f>BJ14-BK14</f>
        <v>0</v>
      </c>
      <c r="BM14" s="18"/>
      <c r="BN14" s="19"/>
      <c r="BO14" s="15">
        <f t="shared" si="19"/>
        <v>0</v>
      </c>
      <c r="BP14" s="18"/>
      <c r="BQ14" s="19"/>
      <c r="BR14" s="15">
        <f t="shared" si="20"/>
        <v>0</v>
      </c>
      <c r="BS14" s="18"/>
      <c r="BT14" s="19"/>
      <c r="BU14" s="15">
        <f t="shared" si="21"/>
        <v>0</v>
      </c>
      <c r="BV14" s="18"/>
      <c r="BW14" s="19"/>
      <c r="BX14" s="15">
        <f>BV14-BW14</f>
        <v>0</v>
      </c>
      <c r="BY14" s="18"/>
      <c r="BZ14" s="19"/>
      <c r="CA14" s="15">
        <f t="shared" si="23"/>
        <v>0</v>
      </c>
      <c r="CB14" s="18"/>
      <c r="CC14" s="19"/>
      <c r="CD14" s="15">
        <f t="shared" si="24"/>
        <v>0</v>
      </c>
      <c r="CE14" s="18"/>
      <c r="CF14" s="19"/>
      <c r="CG14" s="15">
        <f t="shared" si="25"/>
        <v>0</v>
      </c>
      <c r="CH14" s="18"/>
      <c r="CI14" s="19"/>
      <c r="CJ14" s="15">
        <f>CH14-CI14</f>
        <v>0</v>
      </c>
      <c r="CK14" s="18"/>
      <c r="CL14" s="19"/>
      <c r="CM14" s="15">
        <f t="shared" si="27"/>
        <v>0</v>
      </c>
      <c r="CN14" s="18"/>
      <c r="CO14" s="19"/>
      <c r="CP14" s="15">
        <f t="shared" si="28"/>
        <v>0</v>
      </c>
      <c r="CQ14" s="18"/>
      <c r="CR14" s="19"/>
      <c r="CS14" s="15">
        <f t="shared" si="29"/>
        <v>0</v>
      </c>
      <c r="CT14" s="18"/>
      <c r="CU14" s="19"/>
      <c r="CV14" s="15">
        <f>CT14-CU14</f>
        <v>0</v>
      </c>
      <c r="CW14" s="18"/>
      <c r="CX14" s="19"/>
      <c r="CY14" s="15">
        <f t="shared" si="31"/>
        <v>0</v>
      </c>
      <c r="CZ14" s="18"/>
      <c r="DA14" s="19"/>
      <c r="DB14" s="15">
        <f t="shared" si="32"/>
        <v>0</v>
      </c>
      <c r="DC14" s="18"/>
      <c r="DD14" s="19"/>
      <c r="DE14" s="15">
        <f t="shared" si="33"/>
        <v>0</v>
      </c>
      <c r="DF14" s="18"/>
      <c r="DG14" s="19"/>
      <c r="DH14" s="15">
        <f t="shared" si="34"/>
        <v>0</v>
      </c>
      <c r="DI14" s="18"/>
      <c r="DJ14" s="19"/>
      <c r="DK14" s="15">
        <f t="shared" si="35"/>
        <v>0</v>
      </c>
      <c r="DL14" s="18"/>
      <c r="DM14" s="19"/>
      <c r="DN14" s="15">
        <f t="shared" si="36"/>
        <v>0</v>
      </c>
      <c r="DO14" s="18"/>
      <c r="DP14" s="19"/>
      <c r="DQ14" s="15">
        <f t="shared" si="37"/>
        <v>0</v>
      </c>
    </row>
    <row r="15" spans="1:121" s="1" customFormat="1" ht="24" customHeight="1">
      <c r="A15" s="2"/>
      <c r="B15" s="164" t="s">
        <v>120</v>
      </c>
      <c r="C15" s="165"/>
      <c r="D15" s="63" t="s">
        <v>121</v>
      </c>
      <c r="E15" s="90" t="s">
        <v>129</v>
      </c>
      <c r="F15" s="91"/>
      <c r="G15" s="92"/>
      <c r="H15" s="62">
        <v>0.3</v>
      </c>
      <c r="I15" s="64">
        <f>MIN(H14,ROUNDDOWN((I13+H18)*H15,0))</f>
        <v>1194000</v>
      </c>
      <c r="J15" s="15" t="str">
        <f>IF((I14+H19)&gt;I15,"ERR","")</f>
        <v/>
      </c>
      <c r="K15" s="90" t="s">
        <v>129</v>
      </c>
      <c r="L15" s="91"/>
      <c r="M15" s="92"/>
      <c r="N15" s="62"/>
      <c r="O15" s="64">
        <f>MIN(N14,ROUNDDOWN((O13+N18)*N15,0))</f>
        <v>0</v>
      </c>
      <c r="P15" s="15" t="str">
        <f>IF((O14+N19)&gt;O15,"ERR","")</f>
        <v/>
      </c>
      <c r="Q15" s="62"/>
      <c r="R15" s="64">
        <f t="shared" ref="R15" si="40">MIN(Q14,ROUNDDOWN((R13+Q18)*Q15,0))</f>
        <v>0</v>
      </c>
      <c r="S15" s="15" t="str">
        <f t="shared" ref="S15" si="41">IF((R14+Q19)&gt;R15,"ERR","")</f>
        <v/>
      </c>
      <c r="T15" s="62"/>
      <c r="U15" s="64">
        <f t="shared" ref="U15" si="42">MIN(T14,ROUNDDOWN((U13+T18)*T15,0))</f>
        <v>0</v>
      </c>
      <c r="V15" s="15" t="str">
        <f t="shared" ref="V15" si="43">IF((U14+T19)&gt;U15,"ERR","")</f>
        <v/>
      </c>
      <c r="W15" s="62"/>
      <c r="X15" s="64">
        <f t="shared" ref="X15" si="44">MIN(W14,ROUNDDOWN((X13+W18)*W15,0))</f>
        <v>0</v>
      </c>
      <c r="Y15" s="15" t="str">
        <f t="shared" ref="Y15" si="45">IF((X14+W19)&gt;X15,"ERR","")</f>
        <v/>
      </c>
      <c r="Z15" s="62"/>
      <c r="AA15" s="64">
        <f t="shared" ref="AA15" si="46">MIN(Z14,ROUNDDOWN((AA13+Z18)*Z15,0))</f>
        <v>0</v>
      </c>
      <c r="AB15" s="15" t="str">
        <f t="shared" ref="AB15" si="47">IF((AA14+Z19)&gt;AA15,"ERR","")</f>
        <v/>
      </c>
      <c r="AC15" s="62"/>
      <c r="AD15" s="64">
        <f t="shared" ref="AD15" si="48">MIN(AC14,ROUNDDOWN((AD13+AC18)*AC15,0))</f>
        <v>0</v>
      </c>
      <c r="AE15" s="15" t="str">
        <f t="shared" ref="AE15" si="49">IF((AD14+AC19)&gt;AD15,"ERR","")</f>
        <v/>
      </c>
      <c r="AF15" s="62"/>
      <c r="AG15" s="64">
        <f t="shared" ref="AG15" si="50">MIN(AF14,ROUNDDOWN((AG13+AF18)*AF15,0))</f>
        <v>0</v>
      </c>
      <c r="AH15" s="15" t="str">
        <f t="shared" ref="AH15" si="51">IF((AG14+AF19)&gt;AG15,"ERR","")</f>
        <v/>
      </c>
      <c r="AI15" s="62"/>
      <c r="AJ15" s="64">
        <f t="shared" ref="AJ15" si="52">MIN(AI14,ROUNDDOWN((AJ13+AI18)*AI15,0))</f>
        <v>0</v>
      </c>
      <c r="AK15" s="65" t="str">
        <f t="shared" ref="AK15" si="53">IF((AJ14+AI19)&gt;AJ15,"ERR","")</f>
        <v/>
      </c>
      <c r="AL15" s="62"/>
      <c r="AM15" s="61">
        <f t="shared" ref="AM15" si="54">MIN(AL14,ROUNDDOWN((AM13+AL18)*AL15,0))</f>
        <v>0</v>
      </c>
      <c r="AN15" s="15" t="str">
        <f t="shared" ref="AN15" si="55">IF((AM14+AL19)&gt;AM15,"ERR","")</f>
        <v/>
      </c>
      <c r="AO15" s="62"/>
      <c r="AP15" s="61">
        <f t="shared" ref="AP15" si="56">MIN(AO14,ROUNDDOWN((AP13+AO18)*AO15,0))</f>
        <v>0</v>
      </c>
      <c r="AQ15" s="15" t="str">
        <f t="shared" ref="AQ15" si="57">IF((AP14+AO19)&gt;AP15,"ERR","")</f>
        <v/>
      </c>
      <c r="AR15" s="62"/>
      <c r="AS15" s="61">
        <f t="shared" ref="AS15" si="58">MIN(AR14,ROUNDDOWN((AS13+AR18)*AR15,0))</f>
        <v>0</v>
      </c>
      <c r="AT15" s="15" t="str">
        <f t="shared" ref="AT15" si="59">IF((AS14+AR19)&gt;AS15,"ERR","")</f>
        <v/>
      </c>
      <c r="AU15" s="62"/>
      <c r="AV15" s="61">
        <f t="shared" ref="AV15" si="60">MIN(AU14,ROUNDDOWN((AV13+AU18)*AU15,0))</f>
        <v>0</v>
      </c>
      <c r="AW15" s="15" t="str">
        <f t="shared" ref="AW15" si="61">IF((AV14+AU19)&gt;AV15,"ERR","")</f>
        <v/>
      </c>
      <c r="AX15" s="62"/>
      <c r="AY15" s="61">
        <f t="shared" ref="AY15" si="62">MIN(AX14,ROUNDDOWN((AY13+AX18)*AX15,0))</f>
        <v>0</v>
      </c>
      <c r="AZ15" s="15" t="str">
        <f t="shared" ref="AZ15" si="63">IF((AY14+AX19)&gt;AY15,"ERR","")</f>
        <v/>
      </c>
      <c r="BA15" s="62"/>
      <c r="BB15" s="61">
        <f t="shared" ref="BB15" si="64">MIN(BA14,ROUNDDOWN((BB13+BA18)*BA15,0))</f>
        <v>0</v>
      </c>
      <c r="BC15" s="15" t="str">
        <f t="shared" ref="BC15" si="65">IF((BB14+BA19)&gt;BB15,"ERR","")</f>
        <v/>
      </c>
      <c r="BD15" s="62"/>
      <c r="BE15" s="61">
        <f t="shared" ref="BE15" si="66">MIN(BD14,ROUNDDOWN((BE13+BD18)*BD15,0))</f>
        <v>0</v>
      </c>
      <c r="BF15" s="15" t="str">
        <f t="shared" ref="BF15" si="67">IF((BE14+BD19)&gt;BE15,"ERR","")</f>
        <v/>
      </c>
      <c r="BG15" s="62"/>
      <c r="BH15" s="61">
        <f t="shared" ref="BH15" si="68">MIN(BG14,ROUNDDOWN((BH13+BG18)*BG15,0))</f>
        <v>0</v>
      </c>
      <c r="BI15" s="15" t="str">
        <f t="shared" ref="BI15" si="69">IF((BH14+BG19)&gt;BH15,"ERR","")</f>
        <v/>
      </c>
      <c r="BJ15" s="62"/>
      <c r="BK15" s="61">
        <f t="shared" ref="BK15" si="70">MIN(BJ14,ROUNDDOWN((BK13+BJ18)*BJ15,0))</f>
        <v>0</v>
      </c>
      <c r="BL15" s="15" t="str">
        <f t="shared" ref="BL15" si="71">IF((BK14+BJ19)&gt;BK15,"ERR","")</f>
        <v/>
      </c>
      <c r="BM15" s="62"/>
      <c r="BN15" s="61">
        <f t="shared" ref="BN15" si="72">MIN(BM14,ROUNDDOWN((BN13+BM18)*BM15,0))</f>
        <v>0</v>
      </c>
      <c r="BO15" s="15" t="str">
        <f t="shared" ref="BO15" si="73">IF((BN14+BM19)&gt;BN15,"ERR","")</f>
        <v/>
      </c>
      <c r="BP15" s="62"/>
      <c r="BQ15" s="61">
        <f t="shared" ref="BQ15" si="74">MIN(BP14,ROUNDDOWN((BQ13+BP18)*BP15,0))</f>
        <v>0</v>
      </c>
      <c r="BR15" s="15" t="str">
        <f t="shared" ref="BR15" si="75">IF((BQ14+BP19)&gt;BQ15,"ERR","")</f>
        <v/>
      </c>
      <c r="BS15" s="62"/>
      <c r="BT15" s="61">
        <f t="shared" ref="BT15" si="76">MIN(BS14,ROUNDDOWN((BT13+BS18)*BS15,0))</f>
        <v>0</v>
      </c>
      <c r="BU15" s="15" t="str">
        <f t="shared" ref="BU15" si="77">IF((BT14+BS19)&gt;BT15,"ERR","")</f>
        <v/>
      </c>
      <c r="BV15" s="62"/>
      <c r="BW15" s="61">
        <f t="shared" ref="BW15" si="78">MIN(BV14,ROUNDDOWN((BW13+BV18)*BV15,0))</f>
        <v>0</v>
      </c>
      <c r="BX15" s="15" t="str">
        <f t="shared" ref="BX15" si="79">IF((BW14+BV19)&gt;BW15,"ERR","")</f>
        <v/>
      </c>
      <c r="BY15" s="62"/>
      <c r="BZ15" s="61">
        <f t="shared" ref="BZ15" si="80">MIN(BY14,ROUNDDOWN((BZ13+BY18)*BY15,0))</f>
        <v>0</v>
      </c>
      <c r="CA15" s="15" t="str">
        <f t="shared" ref="CA15" si="81">IF((BZ14+BY19)&gt;BZ15,"ERR","")</f>
        <v/>
      </c>
      <c r="CB15" s="62"/>
      <c r="CC15" s="61">
        <f t="shared" ref="CC15" si="82">MIN(CB14,ROUNDDOWN((CC13+CB18)*CB15,0))</f>
        <v>0</v>
      </c>
      <c r="CD15" s="15" t="str">
        <f t="shared" ref="CD15" si="83">IF((CC14+CB19)&gt;CC15,"ERR","")</f>
        <v/>
      </c>
      <c r="CE15" s="62"/>
      <c r="CF15" s="61">
        <f t="shared" ref="CF15" si="84">MIN(CE14,ROUNDDOWN((CF13+CE18)*CE15,0))</f>
        <v>0</v>
      </c>
      <c r="CG15" s="15" t="str">
        <f t="shared" ref="CG15" si="85">IF((CF14+CE19)&gt;CF15,"ERR","")</f>
        <v/>
      </c>
      <c r="CH15" s="62"/>
      <c r="CI15" s="61">
        <f t="shared" ref="CI15" si="86">MIN(CH14,ROUNDDOWN((CI13+CH18)*CH15,0))</f>
        <v>0</v>
      </c>
      <c r="CJ15" s="15" t="str">
        <f t="shared" ref="CJ15" si="87">IF((CI14+CH19)&gt;CI15,"ERR","")</f>
        <v/>
      </c>
      <c r="CK15" s="62"/>
      <c r="CL15" s="61">
        <f t="shared" ref="CL15" si="88">MIN(CK14,ROUNDDOWN((CL13+CK18)*CK15,0))</f>
        <v>0</v>
      </c>
      <c r="CM15" s="15" t="str">
        <f t="shared" ref="CM15" si="89">IF((CL14+CK19)&gt;CL15,"ERR","")</f>
        <v/>
      </c>
      <c r="CN15" s="62"/>
      <c r="CO15" s="61">
        <f t="shared" ref="CO15" si="90">MIN(CN14,ROUNDDOWN((CO13+CN18)*CN15,0))</f>
        <v>0</v>
      </c>
      <c r="CP15" s="15" t="str">
        <f t="shared" ref="CP15" si="91">IF((CO14+CN19)&gt;CO15,"ERR","")</f>
        <v/>
      </c>
      <c r="CQ15" s="62"/>
      <c r="CR15" s="61">
        <f t="shared" ref="CR15" si="92">MIN(CQ14,ROUNDDOWN((CR13+CQ18)*CQ15,0))</f>
        <v>0</v>
      </c>
      <c r="CS15" s="15" t="str">
        <f t="shared" ref="CS15" si="93">IF((CR14+CQ19)&gt;CR15,"ERR","")</f>
        <v/>
      </c>
      <c r="CT15" s="62"/>
      <c r="CU15" s="61">
        <f t="shared" ref="CU15" si="94">MIN(CT14,ROUNDDOWN((CU13+CT18)*CT15,0))</f>
        <v>0</v>
      </c>
      <c r="CV15" s="15" t="str">
        <f t="shared" ref="CV15" si="95">IF((CU14+CT19)&gt;CU15,"ERR","")</f>
        <v/>
      </c>
      <c r="CW15" s="62"/>
      <c r="CX15" s="61">
        <f t="shared" ref="CX15" si="96">MIN(CW14,ROUNDDOWN((CX13+CW18)*CW15,0))</f>
        <v>0</v>
      </c>
      <c r="CY15" s="15" t="str">
        <f t="shared" ref="CY15" si="97">IF((CX14+CW19)&gt;CX15,"ERR","")</f>
        <v/>
      </c>
      <c r="CZ15" s="62"/>
      <c r="DA15" s="61">
        <f t="shared" ref="DA15" si="98">MIN(CZ14,ROUNDDOWN((DA13+CZ18)*CZ15,0))</f>
        <v>0</v>
      </c>
      <c r="DB15" s="15" t="str">
        <f t="shared" ref="DB15" si="99">IF((DA14+CZ19)&gt;DA15,"ERR","")</f>
        <v/>
      </c>
      <c r="DC15" s="62"/>
      <c r="DD15" s="61">
        <f t="shared" ref="DD15" si="100">MIN(DC14,ROUNDDOWN((DD13+DC18)*DC15,0))</f>
        <v>0</v>
      </c>
      <c r="DE15" s="15" t="str">
        <f t="shared" ref="DE15" si="101">IF((DD14+DC19)&gt;DD15,"ERR","")</f>
        <v/>
      </c>
      <c r="DF15" s="62"/>
      <c r="DG15" s="61">
        <f t="shared" ref="DG15" si="102">MIN(DF14,ROUNDDOWN((DG13+DF18)*DF15,0))</f>
        <v>0</v>
      </c>
      <c r="DH15" s="15" t="str">
        <f t="shared" ref="DH15" si="103">IF((DG14+DF19)&gt;DG15,"ERR","")</f>
        <v/>
      </c>
      <c r="DI15" s="62"/>
      <c r="DJ15" s="61">
        <f t="shared" ref="DJ15" si="104">MIN(DI14,ROUNDDOWN((DJ13+DI18)*DI15,0))</f>
        <v>0</v>
      </c>
      <c r="DK15" s="15" t="str">
        <f t="shared" ref="DK15" si="105">IF((DJ14+DI19)&gt;DJ15,"ERR","")</f>
        <v/>
      </c>
      <c r="DL15" s="62"/>
      <c r="DM15" s="61">
        <f t="shared" ref="DM15" si="106">MIN(DL14,ROUNDDOWN((DM13+DL18)*DL15,0))</f>
        <v>0</v>
      </c>
      <c r="DN15" s="15" t="str">
        <f t="shared" ref="DN15" si="107">IF((DM14+DL19)&gt;DM15,"ERR","")</f>
        <v/>
      </c>
      <c r="DO15" s="62"/>
      <c r="DP15" s="61">
        <f t="shared" ref="DP15" si="108">MIN(DO14,ROUNDDOWN((DP13+DO18)*DO15,0))</f>
        <v>0</v>
      </c>
      <c r="DQ15" s="15" t="str">
        <f t="shared" ref="DQ15" si="109">IF((DP14+DO19)&gt;DP15,"ERR","")</f>
        <v/>
      </c>
    </row>
    <row r="16" spans="1:121" ht="24" customHeight="1">
      <c r="A16" s="40"/>
      <c r="B16" s="122" t="s">
        <v>9</v>
      </c>
      <c r="C16" s="123"/>
      <c r="D16" s="124"/>
      <c r="E16" s="191"/>
      <c r="F16" s="192"/>
      <c r="G16" s="27">
        <f>SUM(J16,M16)</f>
        <v>26000</v>
      </c>
      <c r="H16" s="191"/>
      <c r="I16" s="192"/>
      <c r="J16" s="89">
        <f>IF(J13-H18&gt;0,J13-H18,"0")+IF(J14-H19&gt;0,J14-H19,"0")</f>
        <v>26000</v>
      </c>
      <c r="K16" s="191"/>
      <c r="L16" s="195"/>
      <c r="M16" s="30">
        <f>SUM(P16,S16,V16,Y16,AB16,AE16,AH16,AK16,AN16,AQ16,AT16,AW16,AZ16,BC16,BF16,BI16,BL16,BO16,BR16,BU16,BX16,CA16,CD16,CG16,CJ16,CM16,CP16,CS16,CV16,CY16,DB16,DE16)</f>
        <v>0</v>
      </c>
      <c r="N16" s="191"/>
      <c r="O16" s="192"/>
      <c r="P16" s="82" t="str">
        <f>IF(P8&gt;0,P8-N20,"0")</f>
        <v>0</v>
      </c>
      <c r="Q16" s="191"/>
      <c r="R16" s="192"/>
      <c r="S16" s="82" t="str">
        <f>IF(S8&gt;0,S8-Q20,"0")</f>
        <v>0</v>
      </c>
      <c r="T16" s="191"/>
      <c r="U16" s="192"/>
      <c r="V16" s="82" t="str">
        <f>IF(V8&gt;0,V8-T20,"0")</f>
        <v>0</v>
      </c>
      <c r="W16" s="191"/>
      <c r="X16" s="192"/>
      <c r="Y16" s="82" t="str">
        <f>IF(Y8&gt;0,Y8-W20,"0")</f>
        <v>0</v>
      </c>
      <c r="Z16" s="191"/>
      <c r="AA16" s="192"/>
      <c r="AB16" s="82" t="str">
        <f>IF(AB8&gt;0,AB8-Z20,"0")</f>
        <v>0</v>
      </c>
      <c r="AC16" s="191"/>
      <c r="AD16" s="192"/>
      <c r="AE16" s="82" t="str">
        <f>IF(AE8&gt;0,AE8-AC20,"0")</f>
        <v>0</v>
      </c>
      <c r="AF16" s="118"/>
      <c r="AG16" s="119"/>
      <c r="AH16" s="81" t="str">
        <f>IF(AH8&gt;0,AH8-AF20,"0")</f>
        <v>0</v>
      </c>
      <c r="AI16" s="118"/>
      <c r="AJ16" s="119"/>
      <c r="AK16" s="81" t="str">
        <f>IF(AK8&gt;0,AK8-AI20,"0")</f>
        <v>0</v>
      </c>
      <c r="AL16" s="118"/>
      <c r="AM16" s="119"/>
      <c r="AN16" s="81" t="str">
        <f>IF(AN8&gt;0,AN8-AL20,"0")</f>
        <v>0</v>
      </c>
      <c r="AO16" s="118"/>
      <c r="AP16" s="119"/>
      <c r="AQ16" s="81" t="str">
        <f>IF(AQ8&gt;0,AQ8-AO20,"0")</f>
        <v>0</v>
      </c>
      <c r="AR16" s="118"/>
      <c r="AS16" s="119"/>
      <c r="AT16" s="81" t="str">
        <f>IF(AT8&gt;0,AT8-AR20,"0")</f>
        <v>0</v>
      </c>
      <c r="AU16" s="118"/>
      <c r="AV16" s="119"/>
      <c r="AW16" s="81" t="str">
        <f>IF(AW8&gt;0,AW8-AU20,"0")</f>
        <v>0</v>
      </c>
      <c r="AX16" s="118"/>
      <c r="AY16" s="119"/>
      <c r="AZ16" s="81" t="str">
        <f>IF(AZ8&gt;0,AZ8-AX20,"0")</f>
        <v>0</v>
      </c>
      <c r="BA16" s="118"/>
      <c r="BB16" s="119"/>
      <c r="BC16" s="81" t="str">
        <f>IF(BC8&gt;0,BC8-BA20,"0")</f>
        <v>0</v>
      </c>
      <c r="BD16" s="118"/>
      <c r="BE16" s="119"/>
      <c r="BF16" s="81" t="str">
        <f>IF(BF8&gt;0,BF8-BD20,"0")</f>
        <v>0</v>
      </c>
      <c r="BG16" s="118"/>
      <c r="BH16" s="119"/>
      <c r="BI16" s="81" t="str">
        <f>IF(BI8&gt;0,BI8-BG20,"0")</f>
        <v>0</v>
      </c>
      <c r="BJ16" s="118"/>
      <c r="BK16" s="119"/>
      <c r="BL16" s="81" t="str">
        <f>IF(BL8&gt;0,BL8-BJ20,"0")</f>
        <v>0</v>
      </c>
      <c r="BM16" s="118"/>
      <c r="BN16" s="119"/>
      <c r="BO16" s="81" t="str">
        <f>IF(BO8&gt;0,BO8-BM20,"0")</f>
        <v>0</v>
      </c>
      <c r="BP16" s="118"/>
      <c r="BQ16" s="119"/>
      <c r="BR16" s="81" t="str">
        <f>IF(BR8&gt;0,BR8-BP20,"0")</f>
        <v>0</v>
      </c>
      <c r="BS16" s="118"/>
      <c r="BT16" s="119"/>
      <c r="BU16" s="81" t="str">
        <f>IF(BU8&gt;0,BU8-BS20,"0")</f>
        <v>0</v>
      </c>
      <c r="BV16" s="118"/>
      <c r="BW16" s="119"/>
      <c r="BX16" s="81" t="str">
        <f>IF(BX8&gt;0,BX8-BV20,"0")</f>
        <v>0</v>
      </c>
      <c r="BY16" s="118"/>
      <c r="BZ16" s="119"/>
      <c r="CA16" s="81" t="str">
        <f>IF(CA8&gt;0,CA8-BY20,"0")</f>
        <v>0</v>
      </c>
      <c r="CB16" s="118"/>
      <c r="CC16" s="119"/>
      <c r="CD16" s="81" t="str">
        <f>IF(CD8&gt;0,CD8-CB20,"0")</f>
        <v>0</v>
      </c>
      <c r="CE16" s="118"/>
      <c r="CF16" s="119"/>
      <c r="CG16" s="81" t="str">
        <f>IF(CG8&gt;0,CG8-CE20,"0")</f>
        <v>0</v>
      </c>
      <c r="CH16" s="118"/>
      <c r="CI16" s="119"/>
      <c r="CJ16" s="81" t="str">
        <f>IF(CJ8&gt;0,CJ8-CH20,"0")</f>
        <v>0</v>
      </c>
      <c r="CK16" s="118"/>
      <c r="CL16" s="119"/>
      <c r="CM16" s="81" t="str">
        <f>IF(CM8&gt;0,CM8-CK20,"0")</f>
        <v>0</v>
      </c>
      <c r="CN16" s="118"/>
      <c r="CO16" s="119"/>
      <c r="CP16" s="81" t="str">
        <f>IF(CP8&gt;0,CP8-CN20,"0")</f>
        <v>0</v>
      </c>
      <c r="CQ16" s="118"/>
      <c r="CR16" s="119"/>
      <c r="CS16" s="81" t="str">
        <f>IF(CS8&gt;0,CS8-CQ20,"0")</f>
        <v>0</v>
      </c>
      <c r="CT16" s="118"/>
      <c r="CU16" s="119"/>
      <c r="CV16" s="81" t="str">
        <f>IF(CV8&gt;0,CV8-CT20,"0")</f>
        <v>0</v>
      </c>
      <c r="CW16" s="118"/>
      <c r="CX16" s="119"/>
      <c r="CY16" s="81" t="str">
        <f>IF(CY8&gt;0,CY8-CW20,"0")</f>
        <v>0</v>
      </c>
      <c r="CZ16" s="118"/>
      <c r="DA16" s="119"/>
      <c r="DB16" s="81" t="str">
        <f>IF(DB8&gt;0,DB8-CZ20,"0")</f>
        <v>0</v>
      </c>
      <c r="DC16" s="118"/>
      <c r="DD16" s="119"/>
      <c r="DE16" s="81" t="str">
        <f>IF(DE8&gt;0,DE8-DC20,"0")</f>
        <v>0</v>
      </c>
      <c r="DF16" s="118"/>
      <c r="DG16" s="119"/>
      <c r="DH16" s="81" t="str">
        <f>IF(DH8&gt;0,DH8-DF20,"0")</f>
        <v>0</v>
      </c>
      <c r="DI16" s="118"/>
      <c r="DJ16" s="119"/>
      <c r="DK16" s="81" t="str">
        <f>IF(DK8&gt;0,DK8-DI20,"0")</f>
        <v>0</v>
      </c>
      <c r="DL16" s="118"/>
      <c r="DM16" s="119"/>
      <c r="DN16" s="81" t="str">
        <f>IF(DN8&gt;0,DN8-DL20,"0")</f>
        <v>0</v>
      </c>
      <c r="DO16" s="118"/>
      <c r="DP16" s="119"/>
      <c r="DQ16" s="81" t="str">
        <f>IF(DQ8&gt;0,DQ8-DO20,"0")</f>
        <v>0</v>
      </c>
    </row>
    <row r="17" spans="1:121" ht="24" customHeight="1">
      <c r="A17" s="40"/>
      <c r="B17" s="122" t="s">
        <v>11</v>
      </c>
      <c r="C17" s="123"/>
      <c r="D17" s="124"/>
      <c r="E17" s="193"/>
      <c r="F17" s="194"/>
      <c r="G17" s="34">
        <f>SUM(J17,M17)</f>
        <v>0</v>
      </c>
      <c r="H17" s="193"/>
      <c r="I17" s="194"/>
      <c r="J17" s="34">
        <f>IF(J13-H18&lt;0,J13-H18,"0")+IF(J14-H19&lt;0,J14-H19,"0")</f>
        <v>0</v>
      </c>
      <c r="K17" s="193"/>
      <c r="L17" s="196"/>
      <c r="M17" s="34">
        <f>SUM(P17,S17,V17,Y17,AB17,AE17,AH17,AK17,AN17,AQ17,AT17,AW17,AZ17,BC17,BF17,BI17,BL17,BO17,BR17,BU17,BX17,CA17,CD17,CG17,CJ17,CM17,CP17,CS17,CV17,CY17,DB17,DE17)</f>
        <v>0</v>
      </c>
      <c r="N17" s="193"/>
      <c r="O17" s="194"/>
      <c r="P17" s="34" t="str">
        <f>IF(P8&lt;0,P8,"0")</f>
        <v>0</v>
      </c>
      <c r="Q17" s="193"/>
      <c r="R17" s="194"/>
      <c r="S17" s="34" t="str">
        <f>IF(S8&lt;0,S8,"0")</f>
        <v>0</v>
      </c>
      <c r="T17" s="193"/>
      <c r="U17" s="194"/>
      <c r="V17" s="34" t="str">
        <f>IF(V8&lt;0,V8,"0")</f>
        <v>0</v>
      </c>
      <c r="W17" s="193"/>
      <c r="X17" s="194"/>
      <c r="Y17" s="34" t="str">
        <f>IF(Y8&lt;0,Y8,"0")</f>
        <v>0</v>
      </c>
      <c r="Z17" s="193"/>
      <c r="AA17" s="194"/>
      <c r="AB17" s="34" t="str">
        <f>IF(AB8&lt;0,AB8,"0")</f>
        <v>0</v>
      </c>
      <c r="AC17" s="193"/>
      <c r="AD17" s="194"/>
      <c r="AE17" s="42" t="str">
        <f>IF(AE8&lt;0,AE8,"0")</f>
        <v>0</v>
      </c>
      <c r="AF17" s="120"/>
      <c r="AG17" s="121"/>
      <c r="AH17" s="23" t="str">
        <f>IF(AH8&lt;0,AH8,"0")</f>
        <v>0</v>
      </c>
      <c r="AI17" s="120"/>
      <c r="AJ17" s="121"/>
      <c r="AK17" s="81" t="str">
        <f>IF(AK8&lt;0,AK8,"0")</f>
        <v>0</v>
      </c>
      <c r="AL17" s="120"/>
      <c r="AM17" s="121"/>
      <c r="AN17" s="81" t="str">
        <f>IF(AN8&lt;0,AN8,"0")</f>
        <v>0</v>
      </c>
      <c r="AO17" s="120"/>
      <c r="AP17" s="121"/>
      <c r="AQ17" s="81" t="str">
        <f>IF(AQ8&lt;0,AQ8,"0")</f>
        <v>0</v>
      </c>
      <c r="AR17" s="120"/>
      <c r="AS17" s="121"/>
      <c r="AT17" s="81" t="str">
        <f>IF(AT8&lt;0,AT8,"0")</f>
        <v>0</v>
      </c>
      <c r="AU17" s="120"/>
      <c r="AV17" s="121"/>
      <c r="AW17" s="81" t="str">
        <f>IF(AW8&lt;0,AW8,"0")</f>
        <v>0</v>
      </c>
      <c r="AX17" s="120"/>
      <c r="AY17" s="121"/>
      <c r="AZ17" s="81" t="str">
        <f>IF(AZ8&lt;0,AZ8,"0")</f>
        <v>0</v>
      </c>
      <c r="BA17" s="120"/>
      <c r="BB17" s="121"/>
      <c r="BC17" s="81" t="str">
        <f>IF(BC8&lt;0,BC8,"0")</f>
        <v>0</v>
      </c>
      <c r="BD17" s="120"/>
      <c r="BE17" s="121"/>
      <c r="BF17" s="81" t="str">
        <f>IF(BF8&lt;0,BF8,"0")</f>
        <v>0</v>
      </c>
      <c r="BG17" s="120"/>
      <c r="BH17" s="121"/>
      <c r="BI17" s="81" t="str">
        <f>IF(BI8&lt;0,BI8,"0")</f>
        <v>0</v>
      </c>
      <c r="BJ17" s="120"/>
      <c r="BK17" s="121"/>
      <c r="BL17" s="81" t="str">
        <f>IF(BL8&lt;0,BL8,"0")</f>
        <v>0</v>
      </c>
      <c r="BM17" s="120"/>
      <c r="BN17" s="121"/>
      <c r="BO17" s="81" t="str">
        <f>IF(BO8&lt;0,BO8,"0")</f>
        <v>0</v>
      </c>
      <c r="BP17" s="120"/>
      <c r="BQ17" s="121"/>
      <c r="BR17" s="81" t="str">
        <f>IF(BR8&lt;0,BR8,"0")</f>
        <v>0</v>
      </c>
      <c r="BS17" s="120"/>
      <c r="BT17" s="121"/>
      <c r="BU17" s="81" t="str">
        <f>IF(BU8&lt;0,BU8,"0")</f>
        <v>0</v>
      </c>
      <c r="BV17" s="120"/>
      <c r="BW17" s="121"/>
      <c r="BX17" s="81" t="str">
        <f>IF(BX8&lt;0,BX8,"0")</f>
        <v>0</v>
      </c>
      <c r="BY17" s="120"/>
      <c r="BZ17" s="121"/>
      <c r="CA17" s="81" t="str">
        <f>IF(CA8&lt;0,CA8,"0")</f>
        <v>0</v>
      </c>
      <c r="CB17" s="120"/>
      <c r="CC17" s="121"/>
      <c r="CD17" s="81" t="str">
        <f>IF(CD8&lt;0,CD8,"0")</f>
        <v>0</v>
      </c>
      <c r="CE17" s="120"/>
      <c r="CF17" s="121"/>
      <c r="CG17" s="81" t="str">
        <f>IF(CG8&lt;0,CG8,"0")</f>
        <v>0</v>
      </c>
      <c r="CH17" s="120"/>
      <c r="CI17" s="121"/>
      <c r="CJ17" s="81" t="str">
        <f>IF(CJ8&lt;0,CJ8,"0")</f>
        <v>0</v>
      </c>
      <c r="CK17" s="120"/>
      <c r="CL17" s="121"/>
      <c r="CM17" s="81" t="str">
        <f>IF(CM8&lt;0,CM8,"0")</f>
        <v>0</v>
      </c>
      <c r="CN17" s="120"/>
      <c r="CO17" s="121"/>
      <c r="CP17" s="81" t="str">
        <f>IF(CP8&lt;0,CP8,"0")</f>
        <v>0</v>
      </c>
      <c r="CQ17" s="120"/>
      <c r="CR17" s="121"/>
      <c r="CS17" s="81" t="str">
        <f>IF(CS8&lt;0,CS8,"0")</f>
        <v>0</v>
      </c>
      <c r="CT17" s="120"/>
      <c r="CU17" s="121"/>
      <c r="CV17" s="81" t="str">
        <f>IF(CV8&lt;0,CV8,"0")</f>
        <v>0</v>
      </c>
      <c r="CW17" s="120"/>
      <c r="CX17" s="121"/>
      <c r="CY17" s="81" t="str">
        <f>IF(CY8&lt;0,CY8,"0")</f>
        <v>0</v>
      </c>
      <c r="CZ17" s="120"/>
      <c r="DA17" s="121"/>
      <c r="DB17" s="81" t="str">
        <f>IF(DB8&lt;0,DB8,"0")</f>
        <v>0</v>
      </c>
      <c r="DC17" s="120"/>
      <c r="DD17" s="121"/>
      <c r="DE17" s="81" t="str">
        <f>IF(DE8&lt;0,DE8,"0")</f>
        <v>0</v>
      </c>
      <c r="DF17" s="120"/>
      <c r="DG17" s="121"/>
      <c r="DH17" s="81" t="str">
        <f>IF(DH8&lt;0,DH8,"0")</f>
        <v>0</v>
      </c>
      <c r="DI17" s="120"/>
      <c r="DJ17" s="121"/>
      <c r="DK17" s="81" t="str">
        <f>IF(DK8&lt;0,DK8,"0")</f>
        <v>0</v>
      </c>
      <c r="DL17" s="120"/>
      <c r="DM17" s="121"/>
      <c r="DN17" s="81" t="str">
        <f>IF(DN8&lt;0,DN8,"0")</f>
        <v>0</v>
      </c>
      <c r="DO17" s="120"/>
      <c r="DP17" s="121"/>
      <c r="DQ17" s="81" t="str">
        <f>IF(DQ8&lt;0,DQ8,"0")</f>
        <v>0</v>
      </c>
    </row>
    <row r="18" spans="1:121" ht="24" customHeight="1">
      <c r="A18" s="40"/>
      <c r="B18" s="125" t="s">
        <v>10</v>
      </c>
      <c r="C18" s="187"/>
      <c r="D18" s="83" t="s">
        <v>12</v>
      </c>
      <c r="E18" s="173">
        <f>SUM(H18,K18)</f>
        <v>1000000</v>
      </c>
      <c r="F18" s="174"/>
      <c r="G18" s="175"/>
      <c r="H18" s="181">
        <v>1000000</v>
      </c>
      <c r="I18" s="182"/>
      <c r="J18" s="183"/>
      <c r="K18" s="173">
        <f>SUM(N18,Q18,T18,W18,Z18, AC18)</f>
        <v>0</v>
      </c>
      <c r="L18" s="174"/>
      <c r="M18" s="175"/>
      <c r="N18" s="181">
        <v>0</v>
      </c>
      <c r="O18" s="182"/>
      <c r="P18" s="183"/>
      <c r="Q18" s="181">
        <v>0</v>
      </c>
      <c r="R18" s="182"/>
      <c r="S18" s="183"/>
      <c r="T18" s="181">
        <v>0</v>
      </c>
      <c r="U18" s="182"/>
      <c r="V18" s="183"/>
      <c r="W18" s="181">
        <v>0</v>
      </c>
      <c r="X18" s="182"/>
      <c r="Y18" s="183"/>
      <c r="Z18" s="181"/>
      <c r="AA18" s="182"/>
      <c r="AB18" s="183"/>
      <c r="AC18" s="109">
        <v>0</v>
      </c>
      <c r="AD18" s="110"/>
      <c r="AE18" s="111"/>
      <c r="AF18" s="109"/>
      <c r="AG18" s="110"/>
      <c r="AH18" s="111"/>
      <c r="AI18" s="109"/>
      <c r="AJ18" s="110"/>
      <c r="AK18" s="111"/>
      <c r="AL18" s="109"/>
      <c r="AM18" s="110"/>
      <c r="AN18" s="111"/>
      <c r="AO18" s="109"/>
      <c r="AP18" s="110"/>
      <c r="AQ18" s="111"/>
      <c r="AR18" s="109"/>
      <c r="AS18" s="110"/>
      <c r="AT18" s="111"/>
      <c r="AU18" s="109"/>
      <c r="AV18" s="110"/>
      <c r="AW18" s="111"/>
      <c r="AX18" s="109"/>
      <c r="AY18" s="110"/>
      <c r="AZ18" s="111"/>
      <c r="BA18" s="109"/>
      <c r="BB18" s="110"/>
      <c r="BC18" s="111"/>
      <c r="BD18" s="109"/>
      <c r="BE18" s="110"/>
      <c r="BF18" s="111"/>
      <c r="BG18" s="109"/>
      <c r="BH18" s="110"/>
      <c r="BI18" s="111"/>
      <c r="BJ18" s="109"/>
      <c r="BK18" s="110"/>
      <c r="BL18" s="111"/>
      <c r="BM18" s="109"/>
      <c r="BN18" s="110"/>
      <c r="BO18" s="111"/>
      <c r="BP18" s="109"/>
      <c r="BQ18" s="110"/>
      <c r="BR18" s="111"/>
      <c r="BS18" s="109"/>
      <c r="BT18" s="110"/>
      <c r="BU18" s="111"/>
      <c r="BV18" s="109"/>
      <c r="BW18" s="110"/>
      <c r="BX18" s="111"/>
      <c r="BY18" s="109"/>
      <c r="BZ18" s="110"/>
      <c r="CA18" s="111"/>
      <c r="CB18" s="109"/>
      <c r="CC18" s="110"/>
      <c r="CD18" s="111"/>
      <c r="CE18" s="109"/>
      <c r="CF18" s="110"/>
      <c r="CG18" s="111"/>
      <c r="CH18" s="109"/>
      <c r="CI18" s="110"/>
      <c r="CJ18" s="111"/>
      <c r="CK18" s="109"/>
      <c r="CL18" s="110"/>
      <c r="CM18" s="111"/>
      <c r="CN18" s="109"/>
      <c r="CO18" s="110"/>
      <c r="CP18" s="111"/>
      <c r="CQ18" s="109"/>
      <c r="CR18" s="110"/>
      <c r="CS18" s="111"/>
      <c r="CT18" s="109"/>
      <c r="CU18" s="110"/>
      <c r="CV18" s="111"/>
      <c r="CW18" s="109"/>
      <c r="CX18" s="110"/>
      <c r="CY18" s="111"/>
      <c r="CZ18" s="109"/>
      <c r="DA18" s="110"/>
      <c r="DB18" s="111"/>
      <c r="DC18" s="109"/>
      <c r="DD18" s="110"/>
      <c r="DE18" s="111"/>
      <c r="DF18" s="109"/>
      <c r="DG18" s="110"/>
      <c r="DH18" s="111"/>
      <c r="DI18" s="109"/>
      <c r="DJ18" s="110"/>
      <c r="DK18" s="111"/>
      <c r="DL18" s="109"/>
      <c r="DM18" s="110"/>
      <c r="DN18" s="111"/>
      <c r="DO18" s="109"/>
      <c r="DP18" s="110"/>
      <c r="DQ18" s="111"/>
    </row>
    <row r="19" spans="1:121" ht="24" customHeight="1">
      <c r="A19" s="40"/>
      <c r="B19" s="188"/>
      <c r="C19" s="189"/>
      <c r="D19" s="21" t="s">
        <v>13</v>
      </c>
      <c r="E19" s="173">
        <f>SUM(H19,K19)</f>
        <v>300000</v>
      </c>
      <c r="F19" s="174"/>
      <c r="G19" s="175"/>
      <c r="H19" s="181">
        <v>300000</v>
      </c>
      <c r="I19" s="182"/>
      <c r="J19" s="183"/>
      <c r="K19" s="173">
        <f>SUM(N19,Q19,T19,W19,Z19, AC19)</f>
        <v>0</v>
      </c>
      <c r="L19" s="174"/>
      <c r="M19" s="175"/>
      <c r="N19" s="181">
        <v>0</v>
      </c>
      <c r="O19" s="182"/>
      <c r="P19" s="183"/>
      <c r="Q19" s="181">
        <v>0</v>
      </c>
      <c r="R19" s="182"/>
      <c r="S19" s="183"/>
      <c r="T19" s="181">
        <v>0</v>
      </c>
      <c r="U19" s="182"/>
      <c r="V19" s="183"/>
      <c r="W19" s="181">
        <v>0</v>
      </c>
      <c r="X19" s="182"/>
      <c r="Y19" s="183"/>
      <c r="Z19" s="181"/>
      <c r="AA19" s="182"/>
      <c r="AB19" s="183"/>
      <c r="AC19" s="109">
        <v>0</v>
      </c>
      <c r="AD19" s="110"/>
      <c r="AE19" s="111"/>
      <c r="AF19" s="109"/>
      <c r="AG19" s="110"/>
      <c r="AH19" s="111"/>
      <c r="AI19" s="109"/>
      <c r="AJ19" s="110"/>
      <c r="AK19" s="111"/>
      <c r="AL19" s="109"/>
      <c r="AM19" s="110"/>
      <c r="AN19" s="111"/>
      <c r="AO19" s="109"/>
      <c r="AP19" s="110"/>
      <c r="AQ19" s="111"/>
      <c r="AR19" s="109"/>
      <c r="AS19" s="110"/>
      <c r="AT19" s="111"/>
      <c r="AU19" s="109"/>
      <c r="AV19" s="110"/>
      <c r="AW19" s="111"/>
      <c r="AX19" s="109"/>
      <c r="AY19" s="110"/>
      <c r="AZ19" s="111"/>
      <c r="BA19" s="109"/>
      <c r="BB19" s="110"/>
      <c r="BC19" s="111"/>
      <c r="BD19" s="109"/>
      <c r="BE19" s="110"/>
      <c r="BF19" s="111"/>
      <c r="BG19" s="109"/>
      <c r="BH19" s="110"/>
      <c r="BI19" s="111"/>
      <c r="BJ19" s="109"/>
      <c r="BK19" s="110"/>
      <c r="BL19" s="111"/>
      <c r="BM19" s="109"/>
      <c r="BN19" s="110"/>
      <c r="BO19" s="111"/>
      <c r="BP19" s="109"/>
      <c r="BQ19" s="110"/>
      <c r="BR19" s="111"/>
      <c r="BS19" s="109"/>
      <c r="BT19" s="110"/>
      <c r="BU19" s="111"/>
      <c r="BV19" s="109"/>
      <c r="BW19" s="110"/>
      <c r="BX19" s="111"/>
      <c r="BY19" s="109"/>
      <c r="BZ19" s="110"/>
      <c r="CA19" s="111"/>
      <c r="CB19" s="109"/>
      <c r="CC19" s="110"/>
      <c r="CD19" s="111"/>
      <c r="CE19" s="109"/>
      <c r="CF19" s="110"/>
      <c r="CG19" s="111"/>
      <c r="CH19" s="109"/>
      <c r="CI19" s="110"/>
      <c r="CJ19" s="111"/>
      <c r="CK19" s="109"/>
      <c r="CL19" s="110"/>
      <c r="CM19" s="111"/>
      <c r="CN19" s="109"/>
      <c r="CO19" s="110"/>
      <c r="CP19" s="111"/>
      <c r="CQ19" s="109"/>
      <c r="CR19" s="110"/>
      <c r="CS19" s="111"/>
      <c r="CT19" s="109"/>
      <c r="CU19" s="110"/>
      <c r="CV19" s="111"/>
      <c r="CW19" s="109"/>
      <c r="CX19" s="110"/>
      <c r="CY19" s="111"/>
      <c r="CZ19" s="109"/>
      <c r="DA19" s="110"/>
      <c r="DB19" s="111"/>
      <c r="DC19" s="109"/>
      <c r="DD19" s="110"/>
      <c r="DE19" s="111"/>
      <c r="DF19" s="109"/>
      <c r="DG19" s="110"/>
      <c r="DH19" s="111"/>
      <c r="DI19" s="109"/>
      <c r="DJ19" s="110"/>
      <c r="DK19" s="111"/>
      <c r="DL19" s="109"/>
      <c r="DM19" s="110"/>
      <c r="DN19" s="111"/>
      <c r="DO19" s="109"/>
      <c r="DP19" s="110"/>
      <c r="DQ19" s="111"/>
    </row>
    <row r="20" spans="1:121" ht="24" customHeight="1">
      <c r="A20" s="40"/>
      <c r="B20" s="133"/>
      <c r="C20" s="190"/>
      <c r="D20" s="22" t="s">
        <v>14</v>
      </c>
      <c r="E20" s="173">
        <f>E18+E19</f>
        <v>1300000</v>
      </c>
      <c r="F20" s="174"/>
      <c r="G20" s="175"/>
      <c r="H20" s="173">
        <f>H18+H19</f>
        <v>1300000</v>
      </c>
      <c r="I20" s="174"/>
      <c r="J20" s="175"/>
      <c r="K20" s="173">
        <f>K18+K19</f>
        <v>0</v>
      </c>
      <c r="L20" s="174"/>
      <c r="M20" s="175"/>
      <c r="N20" s="173">
        <f>N18+N19</f>
        <v>0</v>
      </c>
      <c r="O20" s="174"/>
      <c r="P20" s="175"/>
      <c r="Q20" s="173">
        <f t="shared" ref="Q20" si="110">Q18+Q19</f>
        <v>0</v>
      </c>
      <c r="R20" s="174"/>
      <c r="S20" s="175"/>
      <c r="T20" s="173">
        <f t="shared" ref="T20" si="111">T18+T19</f>
        <v>0</v>
      </c>
      <c r="U20" s="174"/>
      <c r="V20" s="175"/>
      <c r="W20" s="173">
        <f t="shared" ref="W20" si="112">W18+W19</f>
        <v>0</v>
      </c>
      <c r="X20" s="174"/>
      <c r="Y20" s="175"/>
      <c r="Z20" s="173">
        <f>Z18+Z19</f>
        <v>0</v>
      </c>
      <c r="AA20" s="174"/>
      <c r="AB20" s="175"/>
      <c r="AC20" s="103">
        <f t="shared" ref="AC20" si="113">AC18+AC19</f>
        <v>0</v>
      </c>
      <c r="AD20" s="104"/>
      <c r="AE20" s="105"/>
      <c r="AF20" s="103">
        <f t="shared" ref="AF20" si="114">AF18+AF19</f>
        <v>0</v>
      </c>
      <c r="AG20" s="104"/>
      <c r="AH20" s="105"/>
      <c r="AI20" s="103">
        <f t="shared" ref="AI20" si="115">AI18+AI19</f>
        <v>0</v>
      </c>
      <c r="AJ20" s="104"/>
      <c r="AK20" s="105"/>
      <c r="AL20" s="103">
        <f>AL18+AL19</f>
        <v>0</v>
      </c>
      <c r="AM20" s="104"/>
      <c r="AN20" s="105"/>
      <c r="AO20" s="103">
        <f t="shared" ref="AO20" si="116">AO18+AO19</f>
        <v>0</v>
      </c>
      <c r="AP20" s="104"/>
      <c r="AQ20" s="105"/>
      <c r="AR20" s="103">
        <f t="shared" ref="AR20" si="117">AR18+AR19</f>
        <v>0</v>
      </c>
      <c r="AS20" s="104"/>
      <c r="AT20" s="105"/>
      <c r="AU20" s="103">
        <f t="shared" ref="AU20" si="118">AU18+AU19</f>
        <v>0</v>
      </c>
      <c r="AV20" s="104"/>
      <c r="AW20" s="105"/>
      <c r="AX20" s="103">
        <f>AX18+AX19</f>
        <v>0</v>
      </c>
      <c r="AY20" s="104"/>
      <c r="AZ20" s="105"/>
      <c r="BA20" s="103">
        <f t="shared" ref="BA20" si="119">BA18+BA19</f>
        <v>0</v>
      </c>
      <c r="BB20" s="104"/>
      <c r="BC20" s="105"/>
      <c r="BD20" s="103">
        <f t="shared" ref="BD20" si="120">BD18+BD19</f>
        <v>0</v>
      </c>
      <c r="BE20" s="104"/>
      <c r="BF20" s="105"/>
      <c r="BG20" s="103">
        <f t="shared" ref="BG20" si="121">BG18+BG19</f>
        <v>0</v>
      </c>
      <c r="BH20" s="104"/>
      <c r="BI20" s="105"/>
      <c r="BJ20" s="103">
        <f>BJ18+BJ19</f>
        <v>0</v>
      </c>
      <c r="BK20" s="104"/>
      <c r="BL20" s="105"/>
      <c r="BM20" s="103">
        <f t="shared" ref="BM20" si="122">BM18+BM19</f>
        <v>0</v>
      </c>
      <c r="BN20" s="104"/>
      <c r="BO20" s="105"/>
      <c r="BP20" s="103">
        <f t="shared" ref="BP20" si="123">BP18+BP19</f>
        <v>0</v>
      </c>
      <c r="BQ20" s="104"/>
      <c r="BR20" s="105"/>
      <c r="BS20" s="103">
        <f t="shared" ref="BS20" si="124">BS18+BS19</f>
        <v>0</v>
      </c>
      <c r="BT20" s="104"/>
      <c r="BU20" s="105"/>
      <c r="BV20" s="103">
        <f>BV18+BV19</f>
        <v>0</v>
      </c>
      <c r="BW20" s="104"/>
      <c r="BX20" s="105"/>
      <c r="BY20" s="103">
        <f t="shared" ref="BY20" si="125">BY18+BY19</f>
        <v>0</v>
      </c>
      <c r="BZ20" s="104"/>
      <c r="CA20" s="105"/>
      <c r="CB20" s="103">
        <f t="shared" ref="CB20" si="126">CB18+CB19</f>
        <v>0</v>
      </c>
      <c r="CC20" s="104"/>
      <c r="CD20" s="105"/>
      <c r="CE20" s="103">
        <f t="shared" ref="CE20" si="127">CE18+CE19</f>
        <v>0</v>
      </c>
      <c r="CF20" s="104"/>
      <c r="CG20" s="105"/>
      <c r="CH20" s="103">
        <f>CH18+CH19</f>
        <v>0</v>
      </c>
      <c r="CI20" s="104"/>
      <c r="CJ20" s="105"/>
      <c r="CK20" s="103">
        <f t="shared" ref="CK20" si="128">CK18+CK19</f>
        <v>0</v>
      </c>
      <c r="CL20" s="104"/>
      <c r="CM20" s="105"/>
      <c r="CN20" s="103">
        <f t="shared" ref="CN20" si="129">CN18+CN19</f>
        <v>0</v>
      </c>
      <c r="CO20" s="104"/>
      <c r="CP20" s="105"/>
      <c r="CQ20" s="103">
        <f t="shared" ref="CQ20" si="130">CQ18+CQ19</f>
        <v>0</v>
      </c>
      <c r="CR20" s="104"/>
      <c r="CS20" s="105"/>
      <c r="CT20" s="103">
        <f>CT18+CT19</f>
        <v>0</v>
      </c>
      <c r="CU20" s="104"/>
      <c r="CV20" s="105"/>
      <c r="CW20" s="103">
        <f t="shared" ref="CW20" si="131">CW18+CW19</f>
        <v>0</v>
      </c>
      <c r="CX20" s="104"/>
      <c r="CY20" s="105"/>
      <c r="CZ20" s="103">
        <f t="shared" ref="CZ20" si="132">CZ18+CZ19</f>
        <v>0</v>
      </c>
      <c r="DA20" s="104"/>
      <c r="DB20" s="105"/>
      <c r="DC20" s="103">
        <f t="shared" ref="DC20" si="133">DC18+DC19</f>
        <v>0</v>
      </c>
      <c r="DD20" s="104"/>
      <c r="DE20" s="105"/>
      <c r="DF20" s="103">
        <f t="shared" ref="DF20" si="134">DF18+DF19</f>
        <v>0</v>
      </c>
      <c r="DG20" s="104"/>
      <c r="DH20" s="105"/>
      <c r="DI20" s="103">
        <f t="shared" ref="DI20" si="135">DI18+DI19</f>
        <v>0</v>
      </c>
      <c r="DJ20" s="104"/>
      <c r="DK20" s="105"/>
      <c r="DL20" s="103">
        <f t="shared" ref="DL20" si="136">DL18+DL19</f>
        <v>0</v>
      </c>
      <c r="DM20" s="104"/>
      <c r="DN20" s="105"/>
      <c r="DO20" s="103">
        <f t="shared" ref="DO20" si="137">DO18+DO19</f>
        <v>0</v>
      </c>
      <c r="DP20" s="104"/>
      <c r="DQ20" s="105"/>
    </row>
    <row r="21" spans="1:121" ht="24" customHeight="1" thickBot="1">
      <c r="A21" s="40"/>
      <c r="B21" s="106" t="s">
        <v>15</v>
      </c>
      <c r="C21" s="107"/>
      <c r="D21" s="108"/>
      <c r="E21" s="167">
        <f>G8-G16-G17-E20</f>
        <v>0</v>
      </c>
      <c r="F21" s="168"/>
      <c r="G21" s="169"/>
      <c r="H21" s="167">
        <f>J8-J16-J17-H20</f>
        <v>0</v>
      </c>
      <c r="I21" s="168"/>
      <c r="J21" s="169"/>
      <c r="K21" s="167">
        <f>M8-M16-M17-K20</f>
        <v>0</v>
      </c>
      <c r="L21" s="168"/>
      <c r="M21" s="169"/>
      <c r="N21" s="167">
        <f t="shared" ref="N21" si="138">P8-P16-P17-N20</f>
        <v>0</v>
      </c>
      <c r="O21" s="168"/>
      <c r="P21" s="169"/>
      <c r="Q21" s="167">
        <f t="shared" ref="Q21" si="139">S8-S16-S17-Q20</f>
        <v>0</v>
      </c>
      <c r="R21" s="168"/>
      <c r="S21" s="169"/>
      <c r="T21" s="167">
        <f t="shared" ref="T21" si="140">V8-V16-V17-T20</f>
        <v>0</v>
      </c>
      <c r="U21" s="168"/>
      <c r="V21" s="169"/>
      <c r="W21" s="167">
        <f t="shared" ref="W21" si="141">Y8-Y16-Y17-W20</f>
        <v>0</v>
      </c>
      <c r="X21" s="168"/>
      <c r="Y21" s="169"/>
      <c r="Z21" s="167">
        <f>AB8-AB16-AB17-Z20</f>
        <v>0</v>
      </c>
      <c r="AA21" s="168"/>
      <c r="AB21" s="169"/>
      <c r="AC21" s="96">
        <f t="shared" ref="AC21" si="142">AE8-AE16-AE17-AC20</f>
        <v>0</v>
      </c>
      <c r="AD21" s="97"/>
      <c r="AE21" s="98"/>
      <c r="AF21" s="96">
        <f t="shared" ref="AF21" si="143">AH8-AH16-AH17-AF20</f>
        <v>0</v>
      </c>
      <c r="AG21" s="97"/>
      <c r="AH21" s="98"/>
      <c r="AI21" s="96">
        <f t="shared" ref="AI21" si="144">AK8-AK16-AK17-AI20</f>
        <v>0</v>
      </c>
      <c r="AJ21" s="97"/>
      <c r="AK21" s="98"/>
      <c r="AL21" s="96">
        <f t="shared" ref="AL21" si="145">AN8-AN16-AN17-AL20</f>
        <v>0</v>
      </c>
      <c r="AM21" s="97"/>
      <c r="AN21" s="98"/>
      <c r="AO21" s="96">
        <f t="shared" ref="AO21" si="146">AQ8-AQ16-AQ17-AO20</f>
        <v>0</v>
      </c>
      <c r="AP21" s="97"/>
      <c r="AQ21" s="98"/>
      <c r="AR21" s="96">
        <f t="shared" ref="AR21" si="147">AT8-AT16-AT17-AR20</f>
        <v>0</v>
      </c>
      <c r="AS21" s="97"/>
      <c r="AT21" s="98"/>
      <c r="AU21" s="96">
        <f t="shared" ref="AU21" si="148">AW8-AW16-AW17-AU20</f>
        <v>0</v>
      </c>
      <c r="AV21" s="97"/>
      <c r="AW21" s="98"/>
      <c r="AX21" s="96">
        <f t="shared" ref="AX21" si="149">AZ8-AZ16-AZ17-AX20</f>
        <v>0</v>
      </c>
      <c r="AY21" s="97"/>
      <c r="AZ21" s="98"/>
      <c r="BA21" s="96">
        <f t="shared" ref="BA21" si="150">BC8-BC16-BC17-BA20</f>
        <v>0</v>
      </c>
      <c r="BB21" s="97"/>
      <c r="BC21" s="98"/>
      <c r="BD21" s="96">
        <f t="shared" ref="BD21" si="151">BF8-BF16-BF17-BD20</f>
        <v>0</v>
      </c>
      <c r="BE21" s="97"/>
      <c r="BF21" s="98"/>
      <c r="BG21" s="96">
        <f t="shared" ref="BG21" si="152">BI8-BI16-BI17-BG20</f>
        <v>0</v>
      </c>
      <c r="BH21" s="97"/>
      <c r="BI21" s="98"/>
      <c r="BJ21" s="96">
        <f t="shared" ref="BJ21" si="153">BL8-BL16-BL17-BJ20</f>
        <v>0</v>
      </c>
      <c r="BK21" s="97"/>
      <c r="BL21" s="98"/>
      <c r="BM21" s="96">
        <f t="shared" ref="BM21" si="154">BO8-BO16-BO17-BM20</f>
        <v>0</v>
      </c>
      <c r="BN21" s="97"/>
      <c r="BO21" s="98"/>
      <c r="BP21" s="96">
        <f t="shared" ref="BP21" si="155">BR8-BR16-BR17-BP20</f>
        <v>0</v>
      </c>
      <c r="BQ21" s="97"/>
      <c r="BR21" s="98"/>
      <c r="BS21" s="96">
        <f t="shared" ref="BS21" si="156">BU8-BU16-BU17-BS20</f>
        <v>0</v>
      </c>
      <c r="BT21" s="97"/>
      <c r="BU21" s="98"/>
      <c r="BV21" s="96">
        <f t="shared" ref="BV21" si="157">BX8-BX16-BX17-BV20</f>
        <v>0</v>
      </c>
      <c r="BW21" s="97"/>
      <c r="BX21" s="98"/>
      <c r="BY21" s="96">
        <f t="shared" ref="BY21" si="158">CA8-CA16-CA17-BY20</f>
        <v>0</v>
      </c>
      <c r="BZ21" s="97"/>
      <c r="CA21" s="98"/>
      <c r="CB21" s="96">
        <f t="shared" ref="CB21" si="159">CD8-CD16-CD17-CB20</f>
        <v>0</v>
      </c>
      <c r="CC21" s="97"/>
      <c r="CD21" s="98"/>
      <c r="CE21" s="96">
        <f t="shared" ref="CE21" si="160">CG8-CG16-CG17-CE20</f>
        <v>0</v>
      </c>
      <c r="CF21" s="97"/>
      <c r="CG21" s="98"/>
      <c r="CH21" s="96">
        <f t="shared" ref="CH21" si="161">CJ8-CJ16-CJ17-CH20</f>
        <v>0</v>
      </c>
      <c r="CI21" s="97"/>
      <c r="CJ21" s="98"/>
      <c r="CK21" s="96">
        <f t="shared" ref="CK21" si="162">CM8-CM16-CM17-CK20</f>
        <v>0</v>
      </c>
      <c r="CL21" s="97"/>
      <c r="CM21" s="98"/>
      <c r="CN21" s="96">
        <f t="shared" ref="CN21" si="163">CP8-CP16-CP17-CN20</f>
        <v>0</v>
      </c>
      <c r="CO21" s="97"/>
      <c r="CP21" s="98"/>
      <c r="CQ21" s="96">
        <f t="shared" ref="CQ21" si="164">CS8-CS16-CS17-CQ20</f>
        <v>0</v>
      </c>
      <c r="CR21" s="97"/>
      <c r="CS21" s="98"/>
      <c r="CT21" s="96">
        <f t="shared" ref="CT21" si="165">CV8-CV16-CV17-CT20</f>
        <v>0</v>
      </c>
      <c r="CU21" s="97"/>
      <c r="CV21" s="98"/>
      <c r="CW21" s="96">
        <f t="shared" ref="CW21" si="166">CY8-CY16-CY17-CW20</f>
        <v>0</v>
      </c>
      <c r="CX21" s="97"/>
      <c r="CY21" s="98"/>
      <c r="CZ21" s="96">
        <f t="shared" ref="CZ21" si="167">DB8-DB16-DB17-CZ20</f>
        <v>0</v>
      </c>
      <c r="DA21" s="97"/>
      <c r="DB21" s="98"/>
      <c r="DC21" s="96">
        <f t="shared" ref="DC21" si="168">DE8-DE16-DE17-DC20</f>
        <v>0</v>
      </c>
      <c r="DD21" s="97"/>
      <c r="DE21" s="98"/>
      <c r="DF21" s="96">
        <f t="shared" ref="DF21" si="169">DH8-DH16-DH17-DF20</f>
        <v>0</v>
      </c>
      <c r="DG21" s="97"/>
      <c r="DH21" s="98"/>
      <c r="DI21" s="96">
        <f t="shared" ref="DI21" si="170">DK8-DK16-DK17-DI20</f>
        <v>0</v>
      </c>
      <c r="DJ21" s="97"/>
      <c r="DK21" s="98"/>
      <c r="DL21" s="96">
        <f t="shared" ref="DL21" si="171">DN8-DN16-DN17-DL20</f>
        <v>0</v>
      </c>
      <c r="DM21" s="97"/>
      <c r="DN21" s="98"/>
      <c r="DO21" s="96">
        <f t="shared" ref="DO21" si="172">DQ8-DQ16-DQ17-DO20</f>
        <v>0</v>
      </c>
      <c r="DP21" s="97"/>
      <c r="DQ21" s="98"/>
    </row>
    <row r="22" spans="1:121" s="1" customFormat="1" ht="24" customHeight="1" thickBot="1">
      <c r="A22" s="2"/>
      <c r="B22" s="161" t="s">
        <v>124</v>
      </c>
      <c r="C22" s="162"/>
      <c r="D22" s="163"/>
      <c r="E22" s="58"/>
      <c r="F22" s="59"/>
      <c r="G22" s="60"/>
      <c r="H22" s="184" t="s">
        <v>131</v>
      </c>
      <c r="I22" s="185"/>
      <c r="J22" s="186"/>
      <c r="K22" s="69"/>
      <c r="L22" s="70"/>
      <c r="M22" s="71"/>
      <c r="N22" s="158" t="s">
        <v>131</v>
      </c>
      <c r="O22" s="159"/>
      <c r="P22" s="160"/>
      <c r="Q22" s="158" t="s">
        <v>131</v>
      </c>
      <c r="R22" s="159"/>
      <c r="S22" s="160"/>
      <c r="T22" s="158" t="s">
        <v>131</v>
      </c>
      <c r="U22" s="159"/>
      <c r="V22" s="160"/>
      <c r="W22" s="158" t="s">
        <v>131</v>
      </c>
      <c r="X22" s="159"/>
      <c r="Y22" s="160"/>
      <c r="Z22" s="158" t="s">
        <v>131</v>
      </c>
      <c r="AA22" s="159"/>
      <c r="AB22" s="160"/>
      <c r="AC22" s="158" t="s">
        <v>131</v>
      </c>
      <c r="AD22" s="159"/>
      <c r="AE22" s="160"/>
      <c r="AF22" s="158" t="s">
        <v>131</v>
      </c>
      <c r="AG22" s="159"/>
      <c r="AH22" s="160"/>
      <c r="AI22" s="158" t="s">
        <v>131</v>
      </c>
      <c r="AJ22" s="159"/>
      <c r="AK22" s="160"/>
      <c r="AL22" s="158" t="s">
        <v>131</v>
      </c>
      <c r="AM22" s="159"/>
      <c r="AN22" s="160"/>
      <c r="AO22" s="158" t="s">
        <v>131</v>
      </c>
      <c r="AP22" s="159"/>
      <c r="AQ22" s="160"/>
      <c r="AR22" s="158" t="s">
        <v>131</v>
      </c>
      <c r="AS22" s="159"/>
      <c r="AT22" s="160"/>
      <c r="AU22" s="158" t="s">
        <v>131</v>
      </c>
      <c r="AV22" s="159"/>
      <c r="AW22" s="160"/>
      <c r="AX22" s="158" t="s">
        <v>131</v>
      </c>
      <c r="AY22" s="159"/>
      <c r="AZ22" s="160"/>
      <c r="BA22" s="158" t="s">
        <v>131</v>
      </c>
      <c r="BB22" s="159"/>
      <c r="BC22" s="160"/>
      <c r="BD22" s="158" t="s">
        <v>131</v>
      </c>
      <c r="BE22" s="159"/>
      <c r="BF22" s="160"/>
      <c r="BG22" s="158" t="s">
        <v>131</v>
      </c>
      <c r="BH22" s="159"/>
      <c r="BI22" s="160"/>
      <c r="BJ22" s="158" t="s">
        <v>131</v>
      </c>
      <c r="BK22" s="159"/>
      <c r="BL22" s="160"/>
      <c r="BM22" s="158" t="s">
        <v>131</v>
      </c>
      <c r="BN22" s="159"/>
      <c r="BO22" s="160"/>
      <c r="BP22" s="158" t="s">
        <v>131</v>
      </c>
      <c r="BQ22" s="159"/>
      <c r="BR22" s="160"/>
      <c r="BS22" s="158" t="s">
        <v>131</v>
      </c>
      <c r="BT22" s="159"/>
      <c r="BU22" s="160"/>
      <c r="BV22" s="158" t="s">
        <v>131</v>
      </c>
      <c r="BW22" s="159"/>
      <c r="BX22" s="160"/>
      <c r="BY22" s="158" t="s">
        <v>131</v>
      </c>
      <c r="BZ22" s="159"/>
      <c r="CA22" s="160"/>
      <c r="CB22" s="158" t="s">
        <v>131</v>
      </c>
      <c r="CC22" s="159"/>
      <c r="CD22" s="160"/>
      <c r="CE22" s="158" t="s">
        <v>131</v>
      </c>
      <c r="CF22" s="159"/>
      <c r="CG22" s="160"/>
      <c r="CH22" s="158" t="s">
        <v>131</v>
      </c>
      <c r="CI22" s="159"/>
      <c r="CJ22" s="160"/>
      <c r="CK22" s="158" t="s">
        <v>131</v>
      </c>
      <c r="CL22" s="159"/>
      <c r="CM22" s="160"/>
      <c r="CN22" s="158" t="s">
        <v>131</v>
      </c>
      <c r="CO22" s="159"/>
      <c r="CP22" s="160"/>
      <c r="CQ22" s="158" t="s">
        <v>131</v>
      </c>
      <c r="CR22" s="159"/>
      <c r="CS22" s="160"/>
      <c r="CT22" s="158" t="s">
        <v>131</v>
      </c>
      <c r="CU22" s="159"/>
      <c r="CV22" s="160"/>
      <c r="CW22" s="158" t="s">
        <v>131</v>
      </c>
      <c r="CX22" s="159"/>
      <c r="CY22" s="160"/>
      <c r="CZ22" s="158" t="s">
        <v>131</v>
      </c>
      <c r="DA22" s="159"/>
      <c r="DB22" s="160"/>
      <c r="DC22" s="158" t="s">
        <v>131</v>
      </c>
      <c r="DD22" s="159"/>
      <c r="DE22" s="160"/>
      <c r="DF22" s="158" t="s">
        <v>131</v>
      </c>
      <c r="DG22" s="159"/>
      <c r="DH22" s="160"/>
      <c r="DI22" s="158" t="s">
        <v>131</v>
      </c>
      <c r="DJ22" s="159"/>
      <c r="DK22" s="160"/>
      <c r="DL22" s="158" t="s">
        <v>131</v>
      </c>
      <c r="DM22" s="159"/>
      <c r="DN22" s="160"/>
      <c r="DO22" s="158" t="s">
        <v>131</v>
      </c>
      <c r="DP22" s="159"/>
      <c r="DQ22" s="160"/>
    </row>
    <row r="23" spans="1:121" ht="33.75" customHeight="1" thickBot="1">
      <c r="A23" s="40"/>
      <c r="B23" s="99" t="s">
        <v>16</v>
      </c>
      <c r="C23" s="99"/>
      <c r="D23" s="99"/>
      <c r="E23" s="170"/>
      <c r="F23" s="171"/>
      <c r="G23" s="172"/>
      <c r="H23" s="178" t="s">
        <v>68</v>
      </c>
      <c r="I23" s="179"/>
      <c r="J23" s="180"/>
      <c r="K23" s="170"/>
      <c r="L23" s="171"/>
      <c r="M23" s="172"/>
      <c r="N23" s="178"/>
      <c r="O23" s="179"/>
      <c r="P23" s="180"/>
      <c r="Q23" s="178"/>
      <c r="R23" s="179"/>
      <c r="S23" s="180"/>
      <c r="T23" s="178"/>
      <c r="U23" s="179"/>
      <c r="V23" s="180"/>
      <c r="W23" s="178"/>
      <c r="X23" s="179"/>
      <c r="Y23" s="180"/>
      <c r="Z23" s="178"/>
      <c r="AA23" s="179"/>
      <c r="AB23" s="180"/>
      <c r="AC23" s="178"/>
      <c r="AD23" s="179"/>
      <c r="AE23" s="180"/>
      <c r="AF23" s="93"/>
      <c r="AG23" s="94"/>
      <c r="AH23" s="95"/>
      <c r="AI23" s="93"/>
      <c r="AJ23" s="94"/>
      <c r="AK23" s="95"/>
      <c r="AL23" s="93"/>
      <c r="AM23" s="94"/>
      <c r="AN23" s="95"/>
      <c r="AO23" s="93"/>
      <c r="AP23" s="94"/>
      <c r="AQ23" s="95"/>
      <c r="AR23" s="93"/>
      <c r="AS23" s="94"/>
      <c r="AT23" s="95"/>
      <c r="AU23" s="93"/>
      <c r="AV23" s="94"/>
      <c r="AW23" s="95"/>
      <c r="AX23" s="93"/>
      <c r="AY23" s="94"/>
      <c r="AZ23" s="95"/>
      <c r="BA23" s="93"/>
      <c r="BB23" s="94"/>
      <c r="BC23" s="95"/>
      <c r="BD23" s="93"/>
      <c r="BE23" s="94"/>
      <c r="BF23" s="95"/>
      <c r="BG23" s="93"/>
      <c r="BH23" s="94"/>
      <c r="BI23" s="95"/>
      <c r="BJ23" s="93"/>
      <c r="BK23" s="94"/>
      <c r="BL23" s="95"/>
      <c r="BM23" s="93"/>
      <c r="BN23" s="94"/>
      <c r="BO23" s="95"/>
      <c r="BP23" s="93"/>
      <c r="BQ23" s="94"/>
      <c r="BR23" s="95"/>
      <c r="BS23" s="93"/>
      <c r="BT23" s="94"/>
      <c r="BU23" s="95"/>
      <c r="BV23" s="93"/>
      <c r="BW23" s="94"/>
      <c r="BX23" s="95"/>
      <c r="BY23" s="93"/>
      <c r="BZ23" s="94"/>
      <c r="CA23" s="95"/>
      <c r="CB23" s="93"/>
      <c r="CC23" s="94"/>
      <c r="CD23" s="95"/>
      <c r="CE23" s="93"/>
      <c r="CF23" s="94"/>
      <c r="CG23" s="95"/>
      <c r="CH23" s="93"/>
      <c r="CI23" s="94"/>
      <c r="CJ23" s="95"/>
      <c r="CK23" s="93"/>
      <c r="CL23" s="94"/>
      <c r="CM23" s="95"/>
      <c r="CN23" s="93"/>
      <c r="CO23" s="94"/>
      <c r="CP23" s="95"/>
      <c r="CQ23" s="93"/>
      <c r="CR23" s="94"/>
      <c r="CS23" s="95"/>
      <c r="CT23" s="93"/>
      <c r="CU23" s="94"/>
      <c r="CV23" s="95"/>
      <c r="CW23" s="93"/>
      <c r="CX23" s="94"/>
      <c r="CY23" s="95"/>
      <c r="CZ23" s="93"/>
      <c r="DA23" s="94"/>
      <c r="DB23" s="95"/>
      <c r="DC23" s="93"/>
      <c r="DD23" s="94"/>
      <c r="DE23" s="95"/>
      <c r="DF23" s="93"/>
      <c r="DG23" s="94"/>
      <c r="DH23" s="95"/>
      <c r="DI23" s="93"/>
      <c r="DJ23" s="94"/>
      <c r="DK23" s="95"/>
      <c r="DL23" s="93"/>
      <c r="DM23" s="94"/>
      <c r="DN23" s="95"/>
      <c r="DO23" s="93"/>
      <c r="DP23" s="94"/>
      <c r="DQ23" s="95"/>
    </row>
    <row r="25" spans="1:121" ht="25.5" customHeight="1">
      <c r="B25" s="68" t="s">
        <v>122</v>
      </c>
      <c r="C25" s="67"/>
      <c r="D25" s="197" t="s">
        <v>123</v>
      </c>
      <c r="E25" s="198"/>
      <c r="F25" s="198"/>
      <c r="G25" s="198"/>
    </row>
  </sheetData>
  <mergeCells count="374">
    <mergeCell ref="DF23:DH23"/>
    <mergeCell ref="DI23:DK23"/>
    <mergeCell ref="DL23:DN23"/>
    <mergeCell ref="DO23:DQ23"/>
    <mergeCell ref="D25:G25"/>
    <mergeCell ref="CN23:CP23"/>
    <mergeCell ref="CQ23:CS23"/>
    <mergeCell ref="CT23:CV23"/>
    <mergeCell ref="CW23:CY23"/>
    <mergeCell ref="CZ23:DB23"/>
    <mergeCell ref="DC23:DE23"/>
    <mergeCell ref="BV23:BX23"/>
    <mergeCell ref="BY23:CA23"/>
    <mergeCell ref="CB23:CD23"/>
    <mergeCell ref="CE23:CG23"/>
    <mergeCell ref="CH23:CJ23"/>
    <mergeCell ref="CK23:CM23"/>
    <mergeCell ref="BD23:BF23"/>
    <mergeCell ref="BG23:BI23"/>
    <mergeCell ref="BJ23:BL23"/>
    <mergeCell ref="BM23:BO23"/>
    <mergeCell ref="BP23:BR23"/>
    <mergeCell ref="BS23:BU23"/>
    <mergeCell ref="AL23:AN23"/>
    <mergeCell ref="AO23:AQ23"/>
    <mergeCell ref="AR23:AT23"/>
    <mergeCell ref="AU23:AW23"/>
    <mergeCell ref="AX23:AZ23"/>
    <mergeCell ref="BA23:BC23"/>
    <mergeCell ref="T23:V23"/>
    <mergeCell ref="W23:Y23"/>
    <mergeCell ref="Z23:AB23"/>
    <mergeCell ref="AC23:AE23"/>
    <mergeCell ref="AF23:AH23"/>
    <mergeCell ref="AI23:AK23"/>
    <mergeCell ref="B23:D23"/>
    <mergeCell ref="E23:G23"/>
    <mergeCell ref="H23:J23"/>
    <mergeCell ref="K23:M23"/>
    <mergeCell ref="N23:P23"/>
    <mergeCell ref="Q23:S23"/>
    <mergeCell ref="CZ22:DB22"/>
    <mergeCell ref="DC22:DE22"/>
    <mergeCell ref="DF22:DH22"/>
    <mergeCell ref="BP22:BR22"/>
    <mergeCell ref="BS22:BU22"/>
    <mergeCell ref="BV22:BX22"/>
    <mergeCell ref="BY22:CA22"/>
    <mergeCell ref="CB22:CD22"/>
    <mergeCell ref="CE22:CG22"/>
    <mergeCell ref="AX22:AZ22"/>
    <mergeCell ref="BA22:BC22"/>
    <mergeCell ref="BD22:BF22"/>
    <mergeCell ref="BG22:BI22"/>
    <mergeCell ref="BJ22:BL22"/>
    <mergeCell ref="BM22:BO22"/>
    <mergeCell ref="AF22:AH22"/>
    <mergeCell ref="AI22:AK22"/>
    <mergeCell ref="AL22:AN22"/>
    <mergeCell ref="DI22:DK22"/>
    <mergeCell ref="DL22:DN22"/>
    <mergeCell ref="DO22:DQ22"/>
    <mergeCell ref="CH22:CJ22"/>
    <mergeCell ref="CK22:CM22"/>
    <mergeCell ref="CN22:CP22"/>
    <mergeCell ref="CQ22:CS22"/>
    <mergeCell ref="CT22:CV22"/>
    <mergeCell ref="CW22:CY22"/>
    <mergeCell ref="AO22:AQ22"/>
    <mergeCell ref="AR22:AT22"/>
    <mergeCell ref="AU22:AW22"/>
    <mergeCell ref="DL21:DN21"/>
    <mergeCell ref="DO21:DQ21"/>
    <mergeCell ref="B22:D22"/>
    <mergeCell ref="H22:J22"/>
    <mergeCell ref="N22:P22"/>
    <mergeCell ref="Q22:S22"/>
    <mergeCell ref="T22:V22"/>
    <mergeCell ref="W22:Y22"/>
    <mergeCell ref="Z22:AB22"/>
    <mergeCell ref="AC22:AE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R21:AT21"/>
    <mergeCell ref="AU21:AW21"/>
    <mergeCell ref="AX21:AZ21"/>
    <mergeCell ref="BA21:BC21"/>
    <mergeCell ref="BD21:BF21"/>
    <mergeCell ref="BG21:BI21"/>
    <mergeCell ref="Z21:AB21"/>
    <mergeCell ref="AC21:AE21"/>
    <mergeCell ref="AF21:AH21"/>
    <mergeCell ref="AI21:AK21"/>
    <mergeCell ref="AL21:AN21"/>
    <mergeCell ref="AO21:AQ21"/>
    <mergeCell ref="DL20:DN20"/>
    <mergeCell ref="DO20:DQ20"/>
    <mergeCell ref="B21:D21"/>
    <mergeCell ref="E21:G21"/>
    <mergeCell ref="H21:J21"/>
    <mergeCell ref="K21:M21"/>
    <mergeCell ref="N21:P21"/>
    <mergeCell ref="Q21:S21"/>
    <mergeCell ref="T21:V21"/>
    <mergeCell ref="W21:Y21"/>
    <mergeCell ref="CT20:CV20"/>
    <mergeCell ref="CW20:CY20"/>
    <mergeCell ref="CZ20:DB20"/>
    <mergeCell ref="DC20:DE20"/>
    <mergeCell ref="DF20:DH20"/>
    <mergeCell ref="DI20:DK20"/>
    <mergeCell ref="CB20:CD20"/>
    <mergeCell ref="CE20:CG20"/>
    <mergeCell ref="CH20:CJ20"/>
    <mergeCell ref="CK20:CM20"/>
    <mergeCell ref="CN20:CP20"/>
    <mergeCell ref="CQ20:CS20"/>
    <mergeCell ref="BJ20:BL20"/>
    <mergeCell ref="BM20:BO20"/>
    <mergeCell ref="BP20:BR20"/>
    <mergeCell ref="BS20:BU20"/>
    <mergeCell ref="BV20:BX20"/>
    <mergeCell ref="BY20:CA20"/>
    <mergeCell ref="AX20:AZ20"/>
    <mergeCell ref="BA20:BC20"/>
    <mergeCell ref="BD20:BF20"/>
    <mergeCell ref="BG20:BI20"/>
    <mergeCell ref="Z20:AB20"/>
    <mergeCell ref="AC20:AE20"/>
    <mergeCell ref="AF20:AH20"/>
    <mergeCell ref="AI20:AK20"/>
    <mergeCell ref="AL20:AN20"/>
    <mergeCell ref="AO20:AQ20"/>
    <mergeCell ref="DO19:DQ19"/>
    <mergeCell ref="E20:G20"/>
    <mergeCell ref="H20:J20"/>
    <mergeCell ref="K20:M20"/>
    <mergeCell ref="N20:P20"/>
    <mergeCell ref="Q20:S20"/>
    <mergeCell ref="T20:V20"/>
    <mergeCell ref="W20:Y20"/>
    <mergeCell ref="CQ19:CS19"/>
    <mergeCell ref="CT19:CV19"/>
    <mergeCell ref="CW19:CY19"/>
    <mergeCell ref="CZ19:DB19"/>
    <mergeCell ref="DC19:DE19"/>
    <mergeCell ref="DF19:DH19"/>
    <mergeCell ref="BY19:CA19"/>
    <mergeCell ref="CB19:CD19"/>
    <mergeCell ref="CE19:CG19"/>
    <mergeCell ref="CH19:CJ19"/>
    <mergeCell ref="CK19:CM19"/>
    <mergeCell ref="CN19:CP19"/>
    <mergeCell ref="BG19:BI19"/>
    <mergeCell ref="BJ19:BL19"/>
    <mergeCell ref="AR20:AT20"/>
    <mergeCell ref="AU20:AW20"/>
    <mergeCell ref="AL19:AN19"/>
    <mergeCell ref="DF18:DH18"/>
    <mergeCell ref="DI18:DK18"/>
    <mergeCell ref="DL18:DN18"/>
    <mergeCell ref="BS18:BU18"/>
    <mergeCell ref="AL18:AN18"/>
    <mergeCell ref="AO18:AQ18"/>
    <mergeCell ref="AR18:AT18"/>
    <mergeCell ref="AU18:AW18"/>
    <mergeCell ref="AX18:AZ18"/>
    <mergeCell ref="BA18:BC18"/>
    <mergeCell ref="BM19:BO19"/>
    <mergeCell ref="BP19:BR19"/>
    <mergeCell ref="BS19:BU19"/>
    <mergeCell ref="BV19:BX19"/>
    <mergeCell ref="AO19:AQ19"/>
    <mergeCell ref="AR19:AT19"/>
    <mergeCell ref="AU19:AW19"/>
    <mergeCell ref="AX19:AZ19"/>
    <mergeCell ref="BA19:BC19"/>
    <mergeCell ref="BD19:BF19"/>
    <mergeCell ref="DI19:DK19"/>
    <mergeCell ref="DL19:DN19"/>
    <mergeCell ref="DO18:DQ18"/>
    <mergeCell ref="E19:G19"/>
    <mergeCell ref="H19:J19"/>
    <mergeCell ref="K19:M19"/>
    <mergeCell ref="N19:P19"/>
    <mergeCell ref="Q19:S19"/>
    <mergeCell ref="T19:V19"/>
    <mergeCell ref="CN18:CP18"/>
    <mergeCell ref="CQ18:CS18"/>
    <mergeCell ref="CT18:CV18"/>
    <mergeCell ref="CW18:CY18"/>
    <mergeCell ref="CZ18:DB18"/>
    <mergeCell ref="DC18:DE18"/>
    <mergeCell ref="BV18:BX18"/>
    <mergeCell ref="BY18:CA18"/>
    <mergeCell ref="CB18:CD18"/>
    <mergeCell ref="CE18:CG18"/>
    <mergeCell ref="CH18:CJ18"/>
    <mergeCell ref="CK18:CM18"/>
    <mergeCell ref="BD18:BF18"/>
    <mergeCell ref="BG18:BI18"/>
    <mergeCell ref="BJ18:BL18"/>
    <mergeCell ref="BM18:BO18"/>
    <mergeCell ref="BP18:BR18"/>
    <mergeCell ref="T18:V18"/>
    <mergeCell ref="W18:Y18"/>
    <mergeCell ref="Z18:AB18"/>
    <mergeCell ref="AC18:AE18"/>
    <mergeCell ref="AF18:AH18"/>
    <mergeCell ref="AI18:AK18"/>
    <mergeCell ref="B18:C20"/>
    <mergeCell ref="E18:G18"/>
    <mergeCell ref="H18:J18"/>
    <mergeCell ref="K18:M18"/>
    <mergeCell ref="N18:P18"/>
    <mergeCell ref="Q18:S18"/>
    <mergeCell ref="W19:Y19"/>
    <mergeCell ref="Z19:AB19"/>
    <mergeCell ref="AC19:AE19"/>
    <mergeCell ref="AF19:AH19"/>
    <mergeCell ref="AI19:AK19"/>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B15:C15"/>
    <mergeCell ref="E15:G15"/>
    <mergeCell ref="K15:M15"/>
    <mergeCell ref="B16:D16"/>
    <mergeCell ref="E16:F17"/>
    <mergeCell ref="H16:I17"/>
    <mergeCell ref="K16:L17"/>
    <mergeCell ref="B17: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s>
  <phoneticPr fontId="1"/>
  <dataValidations count="1">
    <dataValidation operator="equal" allowBlank="1" showInputMessage="1" showErrorMessage="1" sqref="D4" xr:uid="{6456F9F8-D934-4116-9E14-F894876F5F26}"/>
  </dataValidations>
  <pageMargins left="0.23622047244094491" right="0.23622047244094491" top="0.74803149606299213" bottom="0.74803149606299213" header="0.31496062992125984" footer="0.31496062992125984"/>
  <pageSetup paperSize="9" scale="75" fitToHeight="0" orientation="landscape" cellComments="asDisplayed" r:id="rId1"/>
  <headerFooter>
    <oddFooter>&amp;C&amp;P / &amp;N &amp;RVer.20201126</oddFooter>
  </headerFooter>
  <colBreaks count="1" manualBreakCount="1">
    <brk id="13"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F3DB-53E1-414A-BF0B-792EBDFF3DEB}">
  <sheetPr>
    <tabColor rgb="FFFF0000"/>
  </sheetPr>
  <dimension ref="A1:DQ25"/>
  <sheetViews>
    <sheetView showGridLines="0" zoomScale="80" zoomScaleNormal="80" zoomScaleSheetLayoutView="80" workbookViewId="0">
      <pane xSplit="4" ySplit="6" topLeftCell="E7" activePane="bottomRight" state="frozen"/>
      <selection pane="topRight" activeCell="E1" sqref="E1"/>
      <selection pane="bottomLeft" activeCell="A6" sqref="A6"/>
      <selection pane="bottomRight" activeCell="DL16" sqref="DL16:DN17"/>
    </sheetView>
  </sheetViews>
  <sheetFormatPr defaultColWidth="9" defaultRowHeight="14.4"/>
  <cols>
    <col min="1" max="1" width="11" style="4" customWidth="1"/>
    <col min="2" max="2" width="4.33203125" style="4" customWidth="1"/>
    <col min="3" max="3" width="10" style="4" customWidth="1"/>
    <col min="4" max="4" width="20.33203125" style="4" customWidth="1"/>
    <col min="5" max="13" width="14.6640625" style="4" customWidth="1"/>
    <col min="14" max="14" width="12.33203125" style="4" customWidth="1"/>
    <col min="15" max="16" width="13.21875" style="4" customWidth="1"/>
    <col min="17" max="17" width="12.33203125" style="4" customWidth="1"/>
    <col min="18" max="19" width="13.21875" style="4" customWidth="1"/>
    <col min="20" max="20" width="12.33203125" style="4" customWidth="1"/>
    <col min="21" max="22" width="13.21875" style="4" customWidth="1"/>
    <col min="23" max="23" width="12.33203125" style="4" customWidth="1"/>
    <col min="24" max="25" width="13.21875" style="4" customWidth="1"/>
    <col min="26" max="26" width="12.33203125" style="4" customWidth="1"/>
    <col min="27" max="28" width="13.21875" style="4" customWidth="1"/>
    <col min="29" max="29" width="12.33203125" style="4" customWidth="1"/>
    <col min="30" max="31" width="13.21875" style="4" customWidth="1"/>
    <col min="32" max="32" width="12.33203125" style="4" customWidth="1"/>
    <col min="33" max="34" width="13.21875" style="4" customWidth="1"/>
    <col min="35" max="35" width="12.33203125" style="4" customWidth="1"/>
    <col min="36" max="37" width="13.21875" style="4" customWidth="1"/>
    <col min="38" max="38" width="12.33203125" style="4" customWidth="1"/>
    <col min="39" max="40" width="13.21875" style="4" customWidth="1"/>
    <col min="41" max="41" width="12.33203125" style="4" customWidth="1"/>
    <col min="42" max="49" width="13.21875" style="4" customWidth="1"/>
    <col min="50" max="50" width="12.33203125" style="4" customWidth="1"/>
    <col min="51" max="52" width="13.21875" style="4" customWidth="1"/>
    <col min="53" max="53" width="12.33203125" style="4" customWidth="1"/>
    <col min="54" max="64" width="13.21875" style="4" customWidth="1"/>
    <col min="65" max="65" width="12.33203125" style="4" customWidth="1"/>
    <col min="66" max="67" width="13.21875" style="4" customWidth="1"/>
    <col min="68" max="68" width="12.33203125" style="4" customWidth="1"/>
    <col min="69" max="76" width="13.21875" style="4" customWidth="1"/>
    <col min="77" max="77" width="12.33203125" style="4" customWidth="1"/>
    <col min="78" max="79" width="13.21875" style="4" customWidth="1"/>
    <col min="80" max="80" width="12.33203125" style="4" customWidth="1"/>
    <col min="81" max="88" width="13.21875" style="4" customWidth="1"/>
    <col min="89" max="89" width="12.21875" style="4" customWidth="1"/>
    <col min="90" max="91" width="13.21875" style="4" customWidth="1"/>
    <col min="92" max="92" width="12.6640625" style="4" customWidth="1"/>
    <col min="93" max="103" width="13.21875" style="4" customWidth="1"/>
    <col min="104" max="104" width="12.33203125" style="4" customWidth="1"/>
    <col min="105" max="106" width="13.21875" style="4" customWidth="1"/>
    <col min="107" max="107" width="12.33203125" style="4" customWidth="1"/>
    <col min="108" max="109" width="13.21875" style="4" customWidth="1"/>
    <col min="110" max="110" width="12.33203125" style="4" customWidth="1"/>
    <col min="111" max="112" width="13.21875" style="4" customWidth="1"/>
    <col min="113" max="113" width="13" style="4" customWidth="1"/>
    <col min="114" max="115" width="13.21875" style="4" customWidth="1"/>
    <col min="116" max="116" width="12.33203125" style="4" customWidth="1"/>
    <col min="117" max="121" width="13.21875" style="4" customWidth="1"/>
    <col min="122" max="16384" width="9" style="4"/>
  </cols>
  <sheetData>
    <row r="1" spans="1:121" ht="15" customHeight="1">
      <c r="B1" s="4" t="s">
        <v>72</v>
      </c>
      <c r="E1" s="155"/>
      <c r="F1" s="155"/>
      <c r="G1" s="155"/>
      <c r="H1" s="155"/>
      <c r="I1" s="155"/>
      <c r="J1" s="155"/>
      <c r="K1" s="155"/>
      <c r="L1" s="155"/>
      <c r="M1" s="155"/>
    </row>
    <row r="2" spans="1:121" ht="38.25" customHeight="1" thickBot="1">
      <c r="B2" s="156" t="s">
        <v>30</v>
      </c>
      <c r="C2" s="156"/>
      <c r="D2" s="156"/>
      <c r="E2" s="156"/>
      <c r="F2" s="156"/>
      <c r="G2" s="156"/>
      <c r="H2" s="156"/>
      <c r="I2" s="156"/>
      <c r="J2" s="156"/>
      <c r="K2" s="156"/>
      <c r="L2" s="156"/>
      <c r="M2" s="156"/>
      <c r="N2" s="157"/>
      <c r="O2" s="157"/>
      <c r="P2" s="157"/>
      <c r="Q2" s="157"/>
      <c r="R2" s="157"/>
      <c r="S2" s="157"/>
      <c r="T2" s="157"/>
      <c r="U2" s="157"/>
      <c r="V2" s="157"/>
      <c r="W2" s="157"/>
      <c r="X2" s="157"/>
      <c r="Y2" s="157"/>
    </row>
    <row r="3" spans="1:121" ht="17.25" customHeight="1" thickBot="1">
      <c r="B3" s="52"/>
      <c r="C3" s="52"/>
      <c r="D3" s="52"/>
      <c r="E3" s="52"/>
      <c r="F3" s="52"/>
      <c r="G3" s="52"/>
      <c r="H3" s="52"/>
      <c r="I3" s="53" t="s">
        <v>74</v>
      </c>
      <c r="J3" s="45" t="s">
        <v>117</v>
      </c>
      <c r="K3" s="52"/>
      <c r="L3" s="52"/>
      <c r="M3" s="52"/>
      <c r="O3" s="57" t="s">
        <v>74</v>
      </c>
      <c r="P3" s="56" t="s">
        <v>117</v>
      </c>
      <c r="R3" s="57" t="s">
        <v>74</v>
      </c>
      <c r="S3" s="56" t="s">
        <v>117</v>
      </c>
      <c r="U3" s="57" t="s">
        <v>74</v>
      </c>
      <c r="V3" s="56" t="s">
        <v>117</v>
      </c>
      <c r="X3" s="57" t="s">
        <v>74</v>
      </c>
      <c r="Y3" s="56" t="s">
        <v>117</v>
      </c>
      <c r="AA3" s="57" t="s">
        <v>74</v>
      </c>
      <c r="AB3" s="56" t="s">
        <v>117</v>
      </c>
      <c r="AD3" s="57" t="s">
        <v>74</v>
      </c>
      <c r="AE3" s="56" t="s">
        <v>117</v>
      </c>
      <c r="AG3" s="57" t="s">
        <v>74</v>
      </c>
      <c r="AH3" s="56" t="s">
        <v>117</v>
      </c>
      <c r="AJ3" s="57" t="s">
        <v>74</v>
      </c>
      <c r="AK3" s="56" t="s">
        <v>117</v>
      </c>
      <c r="AM3" s="57" t="s">
        <v>74</v>
      </c>
      <c r="AN3" s="56" t="s">
        <v>117</v>
      </c>
      <c r="AP3" s="57" t="s">
        <v>74</v>
      </c>
      <c r="AQ3" s="56" t="s">
        <v>117</v>
      </c>
      <c r="AS3" s="57" t="s">
        <v>74</v>
      </c>
      <c r="AT3" s="56" t="s">
        <v>117</v>
      </c>
      <c r="AV3" s="57" t="s">
        <v>74</v>
      </c>
      <c r="AW3" s="56" t="s">
        <v>117</v>
      </c>
      <c r="AY3" s="57" t="s">
        <v>74</v>
      </c>
      <c r="AZ3" s="56" t="s">
        <v>117</v>
      </c>
      <c r="BB3" s="57" t="s">
        <v>74</v>
      </c>
      <c r="BC3" s="56" t="s">
        <v>117</v>
      </c>
      <c r="BE3" s="57" t="s">
        <v>74</v>
      </c>
      <c r="BF3" s="56" t="s">
        <v>117</v>
      </c>
      <c r="BH3" s="57" t="s">
        <v>74</v>
      </c>
      <c r="BI3" s="56" t="s">
        <v>117</v>
      </c>
      <c r="BK3" s="57" t="s">
        <v>74</v>
      </c>
      <c r="BL3" s="56" t="s">
        <v>117</v>
      </c>
      <c r="BN3" s="57" t="s">
        <v>74</v>
      </c>
      <c r="BO3" s="56" t="s">
        <v>117</v>
      </c>
      <c r="BQ3" s="57" t="s">
        <v>74</v>
      </c>
      <c r="BR3" s="56" t="s">
        <v>117</v>
      </c>
      <c r="BT3" s="57" t="s">
        <v>74</v>
      </c>
      <c r="BU3" s="56" t="s">
        <v>117</v>
      </c>
      <c r="BW3" s="57" t="s">
        <v>74</v>
      </c>
      <c r="BX3" s="56" t="s">
        <v>117</v>
      </c>
      <c r="BZ3" s="57" t="s">
        <v>74</v>
      </c>
      <c r="CA3" s="56" t="s">
        <v>117</v>
      </c>
      <c r="CC3" s="57" t="s">
        <v>74</v>
      </c>
      <c r="CD3" s="56" t="s">
        <v>117</v>
      </c>
      <c r="CF3" s="57" t="s">
        <v>74</v>
      </c>
      <c r="CG3" s="56" t="s">
        <v>117</v>
      </c>
      <c r="CI3" s="57" t="s">
        <v>74</v>
      </c>
      <c r="CJ3" s="56" t="s">
        <v>117</v>
      </c>
      <c r="CL3" s="57" t="s">
        <v>74</v>
      </c>
      <c r="CM3" s="56" t="s">
        <v>117</v>
      </c>
      <c r="CO3" s="57" t="s">
        <v>74</v>
      </c>
      <c r="CP3" s="56" t="s">
        <v>117</v>
      </c>
      <c r="CR3" s="57" t="s">
        <v>74</v>
      </c>
      <c r="CS3" s="56" t="s">
        <v>117</v>
      </c>
      <c r="CU3" s="57" t="s">
        <v>74</v>
      </c>
      <c r="CV3" s="56" t="s">
        <v>117</v>
      </c>
      <c r="CX3" s="57" t="s">
        <v>74</v>
      </c>
      <c r="CY3" s="56" t="s">
        <v>117</v>
      </c>
      <c r="DA3" s="57" t="s">
        <v>74</v>
      </c>
      <c r="DB3" s="56" t="s">
        <v>117</v>
      </c>
      <c r="DD3" s="57" t="s">
        <v>74</v>
      </c>
      <c r="DE3" s="56" t="s">
        <v>117</v>
      </c>
      <c r="DG3" s="57" t="s">
        <v>74</v>
      </c>
      <c r="DH3" s="56" t="s">
        <v>117</v>
      </c>
      <c r="DJ3" s="57" t="s">
        <v>74</v>
      </c>
      <c r="DK3" s="56" t="s">
        <v>117</v>
      </c>
      <c r="DM3" s="57" t="s">
        <v>74</v>
      </c>
      <c r="DN3" s="56" t="s">
        <v>117</v>
      </c>
      <c r="DP3" s="57" t="s">
        <v>74</v>
      </c>
      <c r="DQ3" s="56" t="s">
        <v>117</v>
      </c>
    </row>
    <row r="4" spans="1:121" ht="17.25" customHeight="1" thickBot="1">
      <c r="B4" s="46" t="s">
        <v>20</v>
      </c>
      <c r="C4" s="47"/>
      <c r="D4" s="44" t="s">
        <v>133</v>
      </c>
      <c r="E4" s="48" t="s">
        <v>73</v>
      </c>
      <c r="F4" s="49" t="s">
        <v>75</v>
      </c>
      <c r="I4" s="50" t="s">
        <v>75</v>
      </c>
      <c r="J4" s="51">
        <v>1234567890</v>
      </c>
      <c r="M4" s="84" t="s">
        <v>25</v>
      </c>
      <c r="O4" s="50"/>
      <c r="P4" s="51"/>
      <c r="R4" s="50"/>
      <c r="S4" s="51"/>
      <c r="U4" s="50"/>
      <c r="V4" s="51"/>
      <c r="X4" s="50"/>
      <c r="Y4" s="51"/>
      <c r="AA4" s="50"/>
      <c r="AB4" s="51"/>
      <c r="AD4" s="50"/>
      <c r="AE4" s="51"/>
      <c r="AG4" s="50"/>
      <c r="AH4" s="51"/>
      <c r="AJ4" s="50"/>
      <c r="AK4" s="51"/>
      <c r="AM4" s="50" t="s">
        <v>76</v>
      </c>
      <c r="AN4" s="51" t="s">
        <v>77</v>
      </c>
      <c r="AP4" s="50" t="s">
        <v>76</v>
      </c>
      <c r="AQ4" s="51" t="s">
        <v>77</v>
      </c>
      <c r="AS4" s="50" t="s">
        <v>76</v>
      </c>
      <c r="AT4" s="51" t="s">
        <v>77</v>
      </c>
      <c r="AV4" s="50" t="s">
        <v>76</v>
      </c>
      <c r="AW4" s="51" t="s">
        <v>77</v>
      </c>
      <c r="AY4" s="50" t="s">
        <v>76</v>
      </c>
      <c r="AZ4" s="51" t="s">
        <v>77</v>
      </c>
      <c r="BB4" s="50" t="s">
        <v>76</v>
      </c>
      <c r="BC4" s="51" t="s">
        <v>77</v>
      </c>
      <c r="BE4" s="50" t="s">
        <v>76</v>
      </c>
      <c r="BF4" s="51" t="s">
        <v>77</v>
      </c>
      <c r="BH4" s="50" t="s">
        <v>76</v>
      </c>
      <c r="BI4" s="51" t="s">
        <v>77</v>
      </c>
      <c r="BK4" s="50" t="s">
        <v>76</v>
      </c>
      <c r="BL4" s="51" t="s">
        <v>77</v>
      </c>
      <c r="BN4" s="50" t="s">
        <v>76</v>
      </c>
      <c r="BO4" s="51" t="s">
        <v>77</v>
      </c>
      <c r="BQ4" s="50" t="s">
        <v>76</v>
      </c>
      <c r="BR4" s="51" t="s">
        <v>77</v>
      </c>
      <c r="BT4" s="50" t="s">
        <v>76</v>
      </c>
      <c r="BU4" s="51" t="s">
        <v>77</v>
      </c>
      <c r="BW4" s="50" t="s">
        <v>76</v>
      </c>
      <c r="BX4" s="51" t="s">
        <v>77</v>
      </c>
      <c r="BZ4" s="50" t="s">
        <v>76</v>
      </c>
      <c r="CA4" s="51" t="s">
        <v>77</v>
      </c>
      <c r="CC4" s="50" t="s">
        <v>76</v>
      </c>
      <c r="CD4" s="51" t="s">
        <v>77</v>
      </c>
      <c r="CF4" s="50" t="s">
        <v>76</v>
      </c>
      <c r="CG4" s="51" t="s">
        <v>77</v>
      </c>
      <c r="CI4" s="50" t="s">
        <v>76</v>
      </c>
      <c r="CJ4" s="51" t="s">
        <v>77</v>
      </c>
      <c r="CL4" s="50" t="s">
        <v>76</v>
      </c>
      <c r="CM4" s="51" t="s">
        <v>77</v>
      </c>
      <c r="CO4" s="50" t="s">
        <v>76</v>
      </c>
      <c r="CP4" s="51" t="s">
        <v>77</v>
      </c>
      <c r="CR4" s="50" t="s">
        <v>76</v>
      </c>
      <c r="CS4" s="51" t="s">
        <v>77</v>
      </c>
      <c r="CU4" s="50" t="s">
        <v>76</v>
      </c>
      <c r="CV4" s="51" t="s">
        <v>77</v>
      </c>
      <c r="CX4" s="50" t="s">
        <v>76</v>
      </c>
      <c r="CY4" s="51" t="s">
        <v>77</v>
      </c>
      <c r="DA4" s="50" t="s">
        <v>76</v>
      </c>
      <c r="DB4" s="51" t="s">
        <v>77</v>
      </c>
      <c r="DD4" s="50" t="s">
        <v>76</v>
      </c>
      <c r="DE4" s="51" t="s">
        <v>77</v>
      </c>
      <c r="DG4" s="50" t="s">
        <v>76</v>
      </c>
      <c r="DH4" s="51" t="s">
        <v>77</v>
      </c>
      <c r="DJ4" s="50" t="s">
        <v>76</v>
      </c>
      <c r="DK4" s="51" t="s">
        <v>77</v>
      </c>
      <c r="DM4" s="50" t="s">
        <v>76</v>
      </c>
      <c r="DN4" s="51" t="s">
        <v>77</v>
      </c>
      <c r="DP4" s="50" t="s">
        <v>76</v>
      </c>
      <c r="DQ4" s="51" t="s">
        <v>77</v>
      </c>
    </row>
    <row r="5" spans="1:121" ht="24" customHeight="1">
      <c r="A5" s="40"/>
      <c r="B5" s="145" t="s">
        <v>0</v>
      </c>
      <c r="C5" s="146"/>
      <c r="D5" s="147"/>
      <c r="E5" s="148" t="s">
        <v>2</v>
      </c>
      <c r="F5" s="149"/>
      <c r="G5" s="150"/>
      <c r="H5" s="139" t="s">
        <v>28</v>
      </c>
      <c r="I5" s="140"/>
      <c r="J5" s="141"/>
      <c r="K5" s="154" t="s">
        <v>21</v>
      </c>
      <c r="L5" s="149"/>
      <c r="M5" s="150"/>
      <c r="N5" s="139" t="s">
        <v>19</v>
      </c>
      <c r="O5" s="140"/>
      <c r="P5" s="141"/>
      <c r="Q5" s="142" t="s">
        <v>22</v>
      </c>
      <c r="R5" s="143"/>
      <c r="S5" s="144"/>
      <c r="T5" s="142" t="s">
        <v>23</v>
      </c>
      <c r="U5" s="143"/>
      <c r="V5" s="144"/>
      <c r="W5" s="142" t="s">
        <v>24</v>
      </c>
      <c r="X5" s="143"/>
      <c r="Y5" s="144"/>
      <c r="Z5" s="139" t="s">
        <v>31</v>
      </c>
      <c r="AA5" s="140"/>
      <c r="AB5" s="141"/>
      <c r="AC5" s="142" t="s">
        <v>32</v>
      </c>
      <c r="AD5" s="143"/>
      <c r="AE5" s="144"/>
      <c r="AF5" s="139" t="s">
        <v>33</v>
      </c>
      <c r="AG5" s="140"/>
      <c r="AH5" s="141"/>
      <c r="AI5" s="142" t="s">
        <v>34</v>
      </c>
      <c r="AJ5" s="143"/>
      <c r="AK5" s="144"/>
      <c r="AL5" s="139" t="s">
        <v>35</v>
      </c>
      <c r="AM5" s="140"/>
      <c r="AN5" s="141"/>
      <c r="AO5" s="142" t="s">
        <v>36</v>
      </c>
      <c r="AP5" s="143"/>
      <c r="AQ5" s="144"/>
      <c r="AR5" s="139" t="s">
        <v>37</v>
      </c>
      <c r="AS5" s="140"/>
      <c r="AT5" s="141"/>
      <c r="AU5" s="142" t="s">
        <v>38</v>
      </c>
      <c r="AV5" s="143"/>
      <c r="AW5" s="144"/>
      <c r="AX5" s="139" t="s">
        <v>39</v>
      </c>
      <c r="AY5" s="140"/>
      <c r="AZ5" s="141"/>
      <c r="BA5" s="142" t="s">
        <v>40</v>
      </c>
      <c r="BB5" s="143"/>
      <c r="BC5" s="144"/>
      <c r="BD5" s="139" t="s">
        <v>41</v>
      </c>
      <c r="BE5" s="140"/>
      <c r="BF5" s="141"/>
      <c r="BG5" s="142" t="s">
        <v>42</v>
      </c>
      <c r="BH5" s="143"/>
      <c r="BI5" s="144"/>
      <c r="BJ5" s="139" t="s">
        <v>43</v>
      </c>
      <c r="BK5" s="140"/>
      <c r="BL5" s="141"/>
      <c r="BM5" s="142" t="s">
        <v>44</v>
      </c>
      <c r="BN5" s="143"/>
      <c r="BO5" s="144"/>
      <c r="BP5" s="139" t="s">
        <v>45</v>
      </c>
      <c r="BQ5" s="140"/>
      <c r="BR5" s="141"/>
      <c r="BS5" s="139" t="s">
        <v>46</v>
      </c>
      <c r="BT5" s="140"/>
      <c r="BU5" s="141"/>
      <c r="BV5" s="139" t="s">
        <v>51</v>
      </c>
      <c r="BW5" s="140"/>
      <c r="BX5" s="141"/>
      <c r="BY5" s="139" t="s">
        <v>52</v>
      </c>
      <c r="BZ5" s="140"/>
      <c r="CA5" s="141"/>
      <c r="CB5" s="139" t="s">
        <v>53</v>
      </c>
      <c r="CC5" s="140"/>
      <c r="CD5" s="141"/>
      <c r="CE5" s="139" t="s">
        <v>54</v>
      </c>
      <c r="CF5" s="140"/>
      <c r="CG5" s="141"/>
      <c r="CH5" s="139" t="s">
        <v>55</v>
      </c>
      <c r="CI5" s="140"/>
      <c r="CJ5" s="141"/>
      <c r="CK5" s="139" t="s">
        <v>56</v>
      </c>
      <c r="CL5" s="140"/>
      <c r="CM5" s="141"/>
      <c r="CN5" s="139" t="s">
        <v>57</v>
      </c>
      <c r="CO5" s="140"/>
      <c r="CP5" s="141"/>
      <c r="CQ5" s="139" t="s">
        <v>58</v>
      </c>
      <c r="CR5" s="140"/>
      <c r="CS5" s="141"/>
      <c r="CT5" s="139" t="s">
        <v>59</v>
      </c>
      <c r="CU5" s="140"/>
      <c r="CV5" s="141"/>
      <c r="CW5" s="139" t="s">
        <v>60</v>
      </c>
      <c r="CX5" s="140"/>
      <c r="CY5" s="141"/>
      <c r="CZ5" s="139" t="s">
        <v>61</v>
      </c>
      <c r="DA5" s="140"/>
      <c r="DB5" s="141"/>
      <c r="DC5" s="139" t="s">
        <v>62</v>
      </c>
      <c r="DD5" s="140"/>
      <c r="DE5" s="141"/>
      <c r="DF5" s="139" t="s">
        <v>63</v>
      </c>
      <c r="DG5" s="140"/>
      <c r="DH5" s="141"/>
      <c r="DI5" s="139" t="s">
        <v>64</v>
      </c>
      <c r="DJ5" s="140"/>
      <c r="DK5" s="141"/>
      <c r="DL5" s="139" t="s">
        <v>65</v>
      </c>
      <c r="DM5" s="140"/>
      <c r="DN5" s="141"/>
      <c r="DO5" s="139" t="s">
        <v>66</v>
      </c>
      <c r="DP5" s="140"/>
      <c r="DQ5" s="141"/>
    </row>
    <row r="6" spans="1:121" ht="24" customHeight="1" thickBot="1">
      <c r="A6" s="40"/>
      <c r="B6" s="106" t="s">
        <v>1</v>
      </c>
      <c r="C6" s="107"/>
      <c r="D6" s="108"/>
      <c r="E6" s="151"/>
      <c r="F6" s="152"/>
      <c r="G6" s="153"/>
      <c r="H6" s="130" t="s">
        <v>78</v>
      </c>
      <c r="I6" s="176"/>
      <c r="J6" s="177"/>
      <c r="K6" s="151"/>
      <c r="L6" s="152"/>
      <c r="M6" s="153"/>
      <c r="N6" s="130"/>
      <c r="O6" s="176"/>
      <c r="P6" s="177"/>
      <c r="Q6" s="166"/>
      <c r="R6" s="131"/>
      <c r="S6" s="132"/>
      <c r="T6" s="166"/>
      <c r="U6" s="131"/>
      <c r="V6" s="132"/>
      <c r="W6" s="166"/>
      <c r="X6" s="131"/>
      <c r="Y6" s="132"/>
      <c r="Z6" s="166"/>
      <c r="AA6" s="131"/>
      <c r="AB6" s="132"/>
      <c r="AC6" s="166"/>
      <c r="AD6" s="131"/>
      <c r="AE6" s="132"/>
      <c r="AF6" s="166"/>
      <c r="AG6" s="131"/>
      <c r="AH6" s="132"/>
      <c r="AI6" s="166"/>
      <c r="AJ6" s="131"/>
      <c r="AK6" s="132"/>
      <c r="AL6" s="166"/>
      <c r="AM6" s="131"/>
      <c r="AN6" s="132"/>
      <c r="AO6" s="166"/>
      <c r="AP6" s="131"/>
      <c r="AQ6" s="132"/>
      <c r="AR6" s="166"/>
      <c r="AS6" s="131"/>
      <c r="AT6" s="132"/>
      <c r="AU6" s="166"/>
      <c r="AV6" s="131"/>
      <c r="AW6" s="132"/>
      <c r="AX6" s="166"/>
      <c r="AY6" s="131"/>
      <c r="AZ6" s="132"/>
      <c r="BA6" s="166"/>
      <c r="BB6" s="131"/>
      <c r="BC6" s="132"/>
      <c r="BD6" s="166"/>
      <c r="BE6" s="131"/>
      <c r="BF6" s="132"/>
      <c r="BG6" s="166"/>
      <c r="BH6" s="131"/>
      <c r="BI6" s="132"/>
      <c r="BJ6" s="166"/>
      <c r="BK6" s="131"/>
      <c r="BL6" s="132"/>
      <c r="BM6" s="166"/>
      <c r="BN6" s="131"/>
      <c r="BO6" s="132"/>
      <c r="BP6" s="166"/>
      <c r="BQ6" s="131"/>
      <c r="BR6" s="132"/>
      <c r="BS6" s="166"/>
      <c r="BT6" s="131"/>
      <c r="BU6" s="132"/>
      <c r="BV6" s="166"/>
      <c r="BW6" s="131"/>
      <c r="BX6" s="132"/>
      <c r="BY6" s="166"/>
      <c r="BZ6" s="131"/>
      <c r="CA6" s="132"/>
      <c r="CB6" s="166"/>
      <c r="CC6" s="131"/>
      <c r="CD6" s="132"/>
      <c r="CE6" s="166"/>
      <c r="CF6" s="131"/>
      <c r="CG6" s="132"/>
      <c r="CH6" s="166"/>
      <c r="CI6" s="131"/>
      <c r="CJ6" s="132"/>
      <c r="CK6" s="166"/>
      <c r="CL6" s="131"/>
      <c r="CM6" s="132"/>
      <c r="CN6" s="166"/>
      <c r="CO6" s="131"/>
      <c r="CP6" s="132"/>
      <c r="CQ6" s="166"/>
      <c r="CR6" s="131"/>
      <c r="CS6" s="132"/>
      <c r="CT6" s="166"/>
      <c r="CU6" s="131"/>
      <c r="CV6" s="132"/>
      <c r="CW6" s="166"/>
      <c r="CX6" s="131"/>
      <c r="CY6" s="132"/>
      <c r="CZ6" s="166"/>
      <c r="DA6" s="131"/>
      <c r="DB6" s="132"/>
      <c r="DC6" s="166"/>
      <c r="DD6" s="131"/>
      <c r="DE6" s="132"/>
      <c r="DF6" s="166"/>
      <c r="DG6" s="131"/>
      <c r="DH6" s="132"/>
      <c r="DI6" s="166"/>
      <c r="DJ6" s="131"/>
      <c r="DK6" s="132"/>
      <c r="DL6" s="166"/>
      <c r="DM6" s="131"/>
      <c r="DN6" s="132"/>
      <c r="DO6" s="166"/>
      <c r="DP6" s="131"/>
      <c r="DQ6" s="132"/>
    </row>
    <row r="7" spans="1:121" ht="24" customHeight="1">
      <c r="A7" s="40"/>
      <c r="B7" s="133"/>
      <c r="C7" s="134"/>
      <c r="D7" s="135"/>
      <c r="E7" s="5" t="s">
        <v>7</v>
      </c>
      <c r="F7" s="6" t="s">
        <v>8</v>
      </c>
      <c r="G7" s="7" t="s">
        <v>18</v>
      </c>
      <c r="H7" s="5" t="s">
        <v>7</v>
      </c>
      <c r="I7" s="6" t="s">
        <v>8</v>
      </c>
      <c r="J7" s="8" t="s">
        <v>17</v>
      </c>
      <c r="K7" s="5" t="s">
        <v>7</v>
      </c>
      <c r="L7" s="6" t="s">
        <v>8</v>
      </c>
      <c r="M7" s="8" t="s">
        <v>17</v>
      </c>
      <c r="N7" s="5" t="s">
        <v>7</v>
      </c>
      <c r="O7" s="6" t="s">
        <v>8</v>
      </c>
      <c r="P7" s="8" t="s">
        <v>17</v>
      </c>
      <c r="Q7" s="9" t="s">
        <v>7</v>
      </c>
      <c r="R7" s="10" t="s">
        <v>8</v>
      </c>
      <c r="S7" s="11" t="s">
        <v>17</v>
      </c>
      <c r="T7" s="9" t="s">
        <v>7</v>
      </c>
      <c r="U7" s="10" t="s">
        <v>8</v>
      </c>
      <c r="V7" s="11" t="s">
        <v>17</v>
      </c>
      <c r="W7" s="9" t="s">
        <v>7</v>
      </c>
      <c r="X7" s="10" t="s">
        <v>8</v>
      </c>
      <c r="Y7" s="11" t="s">
        <v>17</v>
      </c>
      <c r="Z7" s="5" t="s">
        <v>7</v>
      </c>
      <c r="AA7" s="6" t="s">
        <v>8</v>
      </c>
      <c r="AB7" s="8" t="s">
        <v>17</v>
      </c>
      <c r="AC7" s="9" t="s">
        <v>7</v>
      </c>
      <c r="AD7" s="10" t="s">
        <v>8</v>
      </c>
      <c r="AE7" s="11" t="s">
        <v>17</v>
      </c>
      <c r="AF7" s="9" t="s">
        <v>7</v>
      </c>
      <c r="AG7" s="10" t="s">
        <v>8</v>
      </c>
      <c r="AH7" s="11" t="s">
        <v>17</v>
      </c>
      <c r="AI7" s="9" t="s">
        <v>7</v>
      </c>
      <c r="AJ7" s="10" t="s">
        <v>8</v>
      </c>
      <c r="AK7" s="11" t="s">
        <v>17</v>
      </c>
      <c r="AL7" s="5" t="s">
        <v>7</v>
      </c>
      <c r="AM7" s="6" t="s">
        <v>8</v>
      </c>
      <c r="AN7" s="8" t="s">
        <v>17</v>
      </c>
      <c r="AO7" s="9" t="s">
        <v>7</v>
      </c>
      <c r="AP7" s="10" t="s">
        <v>8</v>
      </c>
      <c r="AQ7" s="11" t="s">
        <v>17</v>
      </c>
      <c r="AR7" s="9" t="s">
        <v>7</v>
      </c>
      <c r="AS7" s="10" t="s">
        <v>8</v>
      </c>
      <c r="AT7" s="11" t="s">
        <v>17</v>
      </c>
      <c r="AU7" s="9" t="s">
        <v>7</v>
      </c>
      <c r="AV7" s="10" t="s">
        <v>8</v>
      </c>
      <c r="AW7" s="11" t="s">
        <v>17</v>
      </c>
      <c r="AX7" s="5" t="s">
        <v>7</v>
      </c>
      <c r="AY7" s="6" t="s">
        <v>8</v>
      </c>
      <c r="AZ7" s="8" t="s">
        <v>17</v>
      </c>
      <c r="BA7" s="9" t="s">
        <v>7</v>
      </c>
      <c r="BB7" s="10" t="s">
        <v>8</v>
      </c>
      <c r="BC7" s="11" t="s">
        <v>17</v>
      </c>
      <c r="BD7" s="9" t="s">
        <v>7</v>
      </c>
      <c r="BE7" s="10" t="s">
        <v>8</v>
      </c>
      <c r="BF7" s="11" t="s">
        <v>17</v>
      </c>
      <c r="BG7" s="9" t="s">
        <v>7</v>
      </c>
      <c r="BH7" s="10" t="s">
        <v>8</v>
      </c>
      <c r="BI7" s="11" t="s">
        <v>17</v>
      </c>
      <c r="BJ7" s="5" t="s">
        <v>7</v>
      </c>
      <c r="BK7" s="6" t="s">
        <v>8</v>
      </c>
      <c r="BL7" s="8" t="s">
        <v>17</v>
      </c>
      <c r="BM7" s="9" t="s">
        <v>7</v>
      </c>
      <c r="BN7" s="10" t="s">
        <v>8</v>
      </c>
      <c r="BO7" s="11" t="s">
        <v>17</v>
      </c>
      <c r="BP7" s="9" t="s">
        <v>7</v>
      </c>
      <c r="BQ7" s="10" t="s">
        <v>8</v>
      </c>
      <c r="BR7" s="11" t="s">
        <v>17</v>
      </c>
      <c r="BS7" s="9" t="s">
        <v>7</v>
      </c>
      <c r="BT7" s="10" t="s">
        <v>8</v>
      </c>
      <c r="BU7" s="11" t="s">
        <v>17</v>
      </c>
      <c r="BV7" s="5" t="s">
        <v>7</v>
      </c>
      <c r="BW7" s="6" t="s">
        <v>8</v>
      </c>
      <c r="BX7" s="8" t="s">
        <v>17</v>
      </c>
      <c r="BY7" s="9" t="s">
        <v>7</v>
      </c>
      <c r="BZ7" s="10" t="s">
        <v>8</v>
      </c>
      <c r="CA7" s="11" t="s">
        <v>17</v>
      </c>
      <c r="CB7" s="9" t="s">
        <v>7</v>
      </c>
      <c r="CC7" s="10" t="s">
        <v>8</v>
      </c>
      <c r="CD7" s="11" t="s">
        <v>17</v>
      </c>
      <c r="CE7" s="9" t="s">
        <v>7</v>
      </c>
      <c r="CF7" s="10" t="s">
        <v>8</v>
      </c>
      <c r="CG7" s="11" t="s">
        <v>17</v>
      </c>
      <c r="CH7" s="5" t="s">
        <v>7</v>
      </c>
      <c r="CI7" s="6" t="s">
        <v>8</v>
      </c>
      <c r="CJ7" s="8" t="s">
        <v>17</v>
      </c>
      <c r="CK7" s="9" t="s">
        <v>7</v>
      </c>
      <c r="CL7" s="10" t="s">
        <v>8</v>
      </c>
      <c r="CM7" s="11" t="s">
        <v>17</v>
      </c>
      <c r="CN7" s="9" t="s">
        <v>7</v>
      </c>
      <c r="CO7" s="10" t="s">
        <v>8</v>
      </c>
      <c r="CP7" s="11" t="s">
        <v>17</v>
      </c>
      <c r="CQ7" s="9" t="s">
        <v>7</v>
      </c>
      <c r="CR7" s="10" t="s">
        <v>8</v>
      </c>
      <c r="CS7" s="11" t="s">
        <v>17</v>
      </c>
      <c r="CT7" s="5" t="s">
        <v>7</v>
      </c>
      <c r="CU7" s="6" t="s">
        <v>8</v>
      </c>
      <c r="CV7" s="8" t="s">
        <v>17</v>
      </c>
      <c r="CW7" s="9" t="s">
        <v>7</v>
      </c>
      <c r="CX7" s="10" t="s">
        <v>8</v>
      </c>
      <c r="CY7" s="11" t="s">
        <v>17</v>
      </c>
      <c r="CZ7" s="9" t="s">
        <v>7</v>
      </c>
      <c r="DA7" s="10" t="s">
        <v>8</v>
      </c>
      <c r="DB7" s="11" t="s">
        <v>17</v>
      </c>
      <c r="DC7" s="9" t="s">
        <v>7</v>
      </c>
      <c r="DD7" s="10" t="s">
        <v>8</v>
      </c>
      <c r="DE7" s="11" t="s">
        <v>17</v>
      </c>
      <c r="DF7" s="9" t="s">
        <v>7</v>
      </c>
      <c r="DG7" s="10" t="s">
        <v>8</v>
      </c>
      <c r="DH7" s="11" t="s">
        <v>17</v>
      </c>
      <c r="DI7" s="9" t="s">
        <v>7</v>
      </c>
      <c r="DJ7" s="10" t="s">
        <v>8</v>
      </c>
      <c r="DK7" s="11" t="s">
        <v>17</v>
      </c>
      <c r="DL7" s="9" t="s">
        <v>7</v>
      </c>
      <c r="DM7" s="10" t="s">
        <v>8</v>
      </c>
      <c r="DN7" s="11" t="s">
        <v>17</v>
      </c>
      <c r="DO7" s="9" t="s">
        <v>7</v>
      </c>
      <c r="DP7" s="10" t="s">
        <v>8</v>
      </c>
      <c r="DQ7" s="11" t="s">
        <v>17</v>
      </c>
    </row>
    <row r="8" spans="1:121" ht="24" customHeight="1">
      <c r="A8" s="40"/>
      <c r="B8" s="125" t="s">
        <v>47</v>
      </c>
      <c r="C8" s="126"/>
      <c r="D8" s="127"/>
      <c r="E8" s="25">
        <f>SUM(H8,K8)</f>
        <v>5200000</v>
      </c>
      <c r="F8" s="26">
        <f>SUM(I8,L8)</f>
        <v>3920000</v>
      </c>
      <c r="G8" s="27">
        <f t="shared" ref="G8:G14" si="0">SUM(J8,M8)</f>
        <v>1280000</v>
      </c>
      <c r="H8" s="25">
        <f>SUM(H13,H14)</f>
        <v>5200000</v>
      </c>
      <c r="I8" s="26">
        <f>SUM(I13,I14)</f>
        <v>3920000</v>
      </c>
      <c r="J8" s="28">
        <f t="shared" ref="J8:J13" si="1">H8-I8</f>
        <v>1280000</v>
      </c>
      <c r="K8" s="29">
        <f t="shared" ref="K8:M14" si="2">SUM(N8,Q8,T8,W8,Z8,AC8,AF8,AI8,AL8,AO8,AR8,AU8,AX8,BA8,BD8,BG8,BJ8,BM8,BP8,BS8,BV8,BY8,CB8,CE8,CH8,CK8,CN8,CQ8,CT8,CW8,CZ8,DC8)</f>
        <v>0</v>
      </c>
      <c r="L8" s="26">
        <f t="shared" si="2"/>
        <v>0</v>
      </c>
      <c r="M8" s="30">
        <f t="shared" si="2"/>
        <v>0</v>
      </c>
      <c r="N8" s="25">
        <f>SUM(N13,N14)</f>
        <v>0</v>
      </c>
      <c r="O8" s="26">
        <f>SUM(O13,O14)</f>
        <v>0</v>
      </c>
      <c r="P8" s="28">
        <f t="shared" ref="P8:P12" si="3">N8-O8</f>
        <v>0</v>
      </c>
      <c r="Q8" s="25">
        <f>SUM(Q13,Q14)</f>
        <v>0</v>
      </c>
      <c r="R8" s="26">
        <f>SUM(R13,R14)</f>
        <v>0</v>
      </c>
      <c r="S8" s="28">
        <f t="shared" ref="S8:S14" si="4">Q8-R8</f>
        <v>0</v>
      </c>
      <c r="T8" s="25">
        <f>SUM(T13,T14)</f>
        <v>0</v>
      </c>
      <c r="U8" s="26">
        <f>SUM(U13,U14)</f>
        <v>0</v>
      </c>
      <c r="V8" s="28">
        <f t="shared" ref="V8:V14" si="5">T8-U8</f>
        <v>0</v>
      </c>
      <c r="W8" s="25">
        <f>SUM(W13,W14)</f>
        <v>0</v>
      </c>
      <c r="X8" s="26">
        <f>SUM(X13,X14)</f>
        <v>0</v>
      </c>
      <c r="Y8" s="28">
        <f t="shared" ref="Y8:Y14" si="6">W8-X8</f>
        <v>0</v>
      </c>
      <c r="Z8" s="25">
        <f>SUM(Z13,Z14)</f>
        <v>0</v>
      </c>
      <c r="AA8" s="26">
        <f>SUM(AA13,AA14)</f>
        <v>0</v>
      </c>
      <c r="AB8" s="28">
        <f t="shared" ref="AB8:AB12" si="7">Z8-AA8</f>
        <v>0</v>
      </c>
      <c r="AC8" s="25">
        <f>SUM(AC13,AC14)</f>
        <v>0</v>
      </c>
      <c r="AD8" s="26">
        <f>SUM(AD13,AD14)</f>
        <v>0</v>
      </c>
      <c r="AE8" s="28">
        <f t="shared" ref="AE8:AE14" si="8">AC8-AD8</f>
        <v>0</v>
      </c>
      <c r="AF8" s="12"/>
      <c r="AG8" s="13"/>
      <c r="AH8" s="15">
        <f t="shared" ref="AH8:AH14" si="9">AF8-AG8</f>
        <v>0</v>
      </c>
      <c r="AI8" s="12">
        <f>SUM(AI13,AI14)</f>
        <v>0</v>
      </c>
      <c r="AJ8" s="13">
        <f>SUM(AJ13,AJ14)</f>
        <v>0</v>
      </c>
      <c r="AK8" s="15">
        <f t="shared" ref="AK8:AK14" si="10">AI8-AJ8</f>
        <v>0</v>
      </c>
      <c r="AL8" s="12">
        <f>SUM(AL13,AL14)</f>
        <v>0</v>
      </c>
      <c r="AM8" s="13">
        <f>SUM(AM13,AM14)</f>
        <v>0</v>
      </c>
      <c r="AN8" s="15">
        <f>AL8-AM8</f>
        <v>0</v>
      </c>
      <c r="AO8" s="12">
        <f>SUM(AO13,AO14)</f>
        <v>0</v>
      </c>
      <c r="AP8" s="13">
        <f>SUM(AP13,AP14)</f>
        <v>0</v>
      </c>
      <c r="AQ8" s="15">
        <f t="shared" ref="AQ8:AQ14" si="11">AO8-AP8</f>
        <v>0</v>
      </c>
      <c r="AR8" s="12">
        <f>SUM(AR13,AR14)</f>
        <v>0</v>
      </c>
      <c r="AS8" s="13">
        <f>SUM(AS13,AS14)</f>
        <v>0</v>
      </c>
      <c r="AT8" s="15">
        <f t="shared" ref="AT8:AT14" si="12">AR8-AS8</f>
        <v>0</v>
      </c>
      <c r="AU8" s="12">
        <f>SUM(AU13,AU14)</f>
        <v>0</v>
      </c>
      <c r="AV8" s="13">
        <f>SUM(AV13,AV14)</f>
        <v>0</v>
      </c>
      <c r="AW8" s="15">
        <f t="shared" ref="AW8:AW14" si="13">AU8-AV8</f>
        <v>0</v>
      </c>
      <c r="AX8" s="12">
        <f>SUM(AX13,AX14)</f>
        <v>0</v>
      </c>
      <c r="AY8" s="13">
        <f>SUM(AY13,AY14)</f>
        <v>0</v>
      </c>
      <c r="AZ8" s="15">
        <f t="shared" ref="AZ8:AZ12" si="14">AX8-AY8</f>
        <v>0</v>
      </c>
      <c r="BA8" s="12">
        <f>SUM(BA13,BA14)</f>
        <v>0</v>
      </c>
      <c r="BB8" s="13">
        <f>SUM(BB13,BB14)</f>
        <v>0</v>
      </c>
      <c r="BC8" s="15">
        <f t="shared" ref="BC8:BC14" si="15">BA8-BB8</f>
        <v>0</v>
      </c>
      <c r="BD8" s="12">
        <f>SUM(BD13,BD14)</f>
        <v>0</v>
      </c>
      <c r="BE8" s="13">
        <f>SUM(BE13,BE14)</f>
        <v>0</v>
      </c>
      <c r="BF8" s="15">
        <f t="shared" ref="BF8:BF14" si="16">BD8-BE8</f>
        <v>0</v>
      </c>
      <c r="BG8" s="12">
        <f>SUM(BG13,BG14)</f>
        <v>0</v>
      </c>
      <c r="BH8" s="13">
        <f>SUM(BH13,BH14)</f>
        <v>0</v>
      </c>
      <c r="BI8" s="15">
        <f t="shared" ref="BI8:BI14" si="17">BG8-BH8</f>
        <v>0</v>
      </c>
      <c r="BJ8" s="12">
        <f>SUM(BJ13,BJ14)</f>
        <v>0</v>
      </c>
      <c r="BK8" s="13">
        <f>SUM(BK13,BK14)</f>
        <v>0</v>
      </c>
      <c r="BL8" s="15">
        <f t="shared" ref="BL8:BL12" si="18">BJ8-BK8</f>
        <v>0</v>
      </c>
      <c r="BM8" s="12">
        <f>SUM(BM13,BM14)</f>
        <v>0</v>
      </c>
      <c r="BN8" s="13">
        <f>SUM(BN13,BN14)</f>
        <v>0</v>
      </c>
      <c r="BO8" s="15">
        <f t="shared" ref="BO8:BO14" si="19">BM8-BN8</f>
        <v>0</v>
      </c>
      <c r="BP8" s="12">
        <f>SUM(BP13,BP14)</f>
        <v>0</v>
      </c>
      <c r="BQ8" s="13">
        <f>SUM(BQ13,BQ14)</f>
        <v>0</v>
      </c>
      <c r="BR8" s="15">
        <f t="shared" ref="BR8:BR14" si="20">BP8-BQ8</f>
        <v>0</v>
      </c>
      <c r="BS8" s="12">
        <f>SUM(BS13,BS14)</f>
        <v>0</v>
      </c>
      <c r="BT8" s="13">
        <f>SUM(BT13,BT14)</f>
        <v>0</v>
      </c>
      <c r="BU8" s="15">
        <f t="shared" ref="BU8:BU14" si="21">BS8-BT8</f>
        <v>0</v>
      </c>
      <c r="BV8" s="12">
        <f>SUM(BV13,BV14)</f>
        <v>0</v>
      </c>
      <c r="BW8" s="13">
        <f>SUM(BW13,BW14)</f>
        <v>0</v>
      </c>
      <c r="BX8" s="15">
        <f t="shared" ref="BX8:BX12" si="22">BV8-BW8</f>
        <v>0</v>
      </c>
      <c r="BY8" s="12">
        <f>SUM(BY13,BY14)</f>
        <v>0</v>
      </c>
      <c r="BZ8" s="13">
        <f>SUM(BZ13,BZ14)</f>
        <v>0</v>
      </c>
      <c r="CA8" s="15">
        <f t="shared" ref="CA8:CA14" si="23">BY8-BZ8</f>
        <v>0</v>
      </c>
      <c r="CB8" s="12">
        <f>SUM(CB13,CB14)</f>
        <v>0</v>
      </c>
      <c r="CC8" s="13">
        <f>SUM(CC13,CC14)</f>
        <v>0</v>
      </c>
      <c r="CD8" s="15">
        <f t="shared" ref="CD8:CD14" si="24">CB8-CC8</f>
        <v>0</v>
      </c>
      <c r="CE8" s="12">
        <f>SUM(CE13,CE14)</f>
        <v>0</v>
      </c>
      <c r="CF8" s="13">
        <f>SUM(CF13,CF14)</f>
        <v>0</v>
      </c>
      <c r="CG8" s="15">
        <f t="shared" ref="CG8:CG14" si="25">CE8-CF8</f>
        <v>0</v>
      </c>
      <c r="CH8" s="12">
        <f>SUM(CH13,CH14)</f>
        <v>0</v>
      </c>
      <c r="CI8" s="13">
        <f>SUM(CI13,CI14)</f>
        <v>0</v>
      </c>
      <c r="CJ8" s="15">
        <f t="shared" ref="CJ8:CJ12" si="26">CH8-CI8</f>
        <v>0</v>
      </c>
      <c r="CK8" s="12">
        <f>SUM(CK13,CK14)</f>
        <v>0</v>
      </c>
      <c r="CL8" s="13">
        <f>SUM(CL13,CL14)</f>
        <v>0</v>
      </c>
      <c r="CM8" s="15">
        <f t="shared" ref="CM8:CM14" si="27">CK8-CL8</f>
        <v>0</v>
      </c>
      <c r="CN8" s="12">
        <f>SUM(CN13,CN14)</f>
        <v>0</v>
      </c>
      <c r="CO8" s="13">
        <f>SUM(CO13,CO14)</f>
        <v>0</v>
      </c>
      <c r="CP8" s="15">
        <f t="shared" ref="CP8:CP14" si="28">CN8-CO8</f>
        <v>0</v>
      </c>
      <c r="CQ8" s="12">
        <f>SUM(CQ13,CQ14)</f>
        <v>0</v>
      </c>
      <c r="CR8" s="13">
        <f>SUM(CR13,CR14)</f>
        <v>0</v>
      </c>
      <c r="CS8" s="15">
        <f t="shared" ref="CS8:CS14" si="29">CQ8-CR8</f>
        <v>0</v>
      </c>
      <c r="CT8" s="12">
        <f>SUM(CT13,CT14)</f>
        <v>0</v>
      </c>
      <c r="CU8" s="13">
        <f>SUM(CU13,CU14)</f>
        <v>0</v>
      </c>
      <c r="CV8" s="15">
        <f t="shared" ref="CV8:CV12" si="30">CT8-CU8</f>
        <v>0</v>
      </c>
      <c r="CW8" s="12">
        <f>SUM(CW13,CW14)</f>
        <v>0</v>
      </c>
      <c r="CX8" s="13">
        <f>SUM(CX13,CX14)</f>
        <v>0</v>
      </c>
      <c r="CY8" s="15">
        <f t="shared" ref="CY8:CY14" si="31">CW8-CX8</f>
        <v>0</v>
      </c>
      <c r="CZ8" s="12">
        <f>SUM(CZ13,CZ14)</f>
        <v>0</v>
      </c>
      <c r="DA8" s="13">
        <f>SUM(DA13,DA14)</f>
        <v>0</v>
      </c>
      <c r="DB8" s="15">
        <f t="shared" ref="DB8:DB14" si="32">CZ8-DA8</f>
        <v>0</v>
      </c>
      <c r="DC8" s="12">
        <f>SUM(DC13,DC14)</f>
        <v>0</v>
      </c>
      <c r="DD8" s="13">
        <f>SUM(DD13,DD14)</f>
        <v>0</v>
      </c>
      <c r="DE8" s="15">
        <f t="shared" ref="DE8:DE14" si="33">DC8-DD8</f>
        <v>0</v>
      </c>
      <c r="DF8" s="12">
        <f>SUM(DF13,DF14)</f>
        <v>0</v>
      </c>
      <c r="DG8" s="13">
        <f>SUM(DG13,DG14)</f>
        <v>0</v>
      </c>
      <c r="DH8" s="15">
        <f t="shared" ref="DH8:DH14" si="34">DF8-DG8</f>
        <v>0</v>
      </c>
      <c r="DI8" s="12">
        <f>SUM(DI13,DI14)</f>
        <v>0</v>
      </c>
      <c r="DJ8" s="13">
        <f>SUM(DJ13,DJ14)</f>
        <v>0</v>
      </c>
      <c r="DK8" s="15">
        <f t="shared" ref="DK8:DK14" si="35">DI8-DJ8</f>
        <v>0</v>
      </c>
      <c r="DL8" s="12">
        <f>SUM(DL13,DL14)</f>
        <v>0</v>
      </c>
      <c r="DM8" s="13">
        <f>SUM(DM13,DM14)</f>
        <v>0</v>
      </c>
      <c r="DN8" s="15">
        <f t="shared" ref="DN8:DN14" si="36">DL8-DM8</f>
        <v>0</v>
      </c>
      <c r="DO8" s="12">
        <f>SUM(DO13,DO14)</f>
        <v>0</v>
      </c>
      <c r="DP8" s="13">
        <f>SUM(DP13,DP14)</f>
        <v>0</v>
      </c>
      <c r="DQ8" s="15">
        <f t="shared" ref="DQ8:DQ14" si="37">DO8-DP8</f>
        <v>0</v>
      </c>
    </row>
    <row r="9" spans="1:121" ht="24" customHeight="1">
      <c r="A9" s="40"/>
      <c r="B9" s="136" t="s">
        <v>48</v>
      </c>
      <c r="C9" s="137" t="s">
        <v>3</v>
      </c>
      <c r="D9" s="138"/>
      <c r="E9" s="25">
        <f t="shared" ref="E9:F14" si="38">SUM(H9,K9)</f>
        <v>500000</v>
      </c>
      <c r="F9" s="26">
        <f t="shared" si="38"/>
        <v>520000</v>
      </c>
      <c r="G9" s="27">
        <f t="shared" si="0"/>
        <v>-20000</v>
      </c>
      <c r="H9" s="31">
        <v>500000</v>
      </c>
      <c r="I9" s="32">
        <v>520000</v>
      </c>
      <c r="J9" s="28">
        <f t="shared" si="1"/>
        <v>-20000</v>
      </c>
      <c r="K9" s="29">
        <f t="shared" si="2"/>
        <v>0</v>
      </c>
      <c r="L9" s="26">
        <f t="shared" si="2"/>
        <v>0</v>
      </c>
      <c r="M9" s="30">
        <f t="shared" si="2"/>
        <v>0</v>
      </c>
      <c r="N9" s="31"/>
      <c r="O9" s="32"/>
      <c r="P9" s="28">
        <f t="shared" si="3"/>
        <v>0</v>
      </c>
      <c r="Q9" s="31"/>
      <c r="R9" s="32"/>
      <c r="S9" s="28">
        <f t="shared" si="4"/>
        <v>0</v>
      </c>
      <c r="T9" s="31"/>
      <c r="U9" s="32"/>
      <c r="V9" s="28">
        <f t="shared" si="5"/>
        <v>0</v>
      </c>
      <c r="W9" s="31"/>
      <c r="X9" s="32"/>
      <c r="Y9" s="28">
        <f t="shared" si="6"/>
        <v>0</v>
      </c>
      <c r="Z9" s="31"/>
      <c r="AA9" s="32"/>
      <c r="AB9" s="28">
        <f t="shared" si="7"/>
        <v>0</v>
      </c>
      <c r="AC9" s="31"/>
      <c r="AD9" s="32"/>
      <c r="AE9" s="28">
        <f t="shared" si="8"/>
        <v>0</v>
      </c>
      <c r="AF9" s="18"/>
      <c r="AG9" s="19"/>
      <c r="AH9" s="15">
        <f t="shared" si="9"/>
        <v>0</v>
      </c>
      <c r="AI9" s="18"/>
      <c r="AJ9" s="19"/>
      <c r="AK9" s="15">
        <f t="shared" si="10"/>
        <v>0</v>
      </c>
      <c r="AL9" s="18"/>
      <c r="AM9" s="19"/>
      <c r="AN9" s="15">
        <f t="shared" ref="AN9:AN12" si="39">AL9-AM9</f>
        <v>0</v>
      </c>
      <c r="AO9" s="18"/>
      <c r="AP9" s="19"/>
      <c r="AQ9" s="15">
        <f t="shared" si="11"/>
        <v>0</v>
      </c>
      <c r="AR9" s="18"/>
      <c r="AS9" s="19"/>
      <c r="AT9" s="15">
        <f t="shared" si="12"/>
        <v>0</v>
      </c>
      <c r="AU9" s="18"/>
      <c r="AV9" s="19"/>
      <c r="AW9" s="15">
        <f t="shared" si="13"/>
        <v>0</v>
      </c>
      <c r="AX9" s="18"/>
      <c r="AY9" s="19"/>
      <c r="AZ9" s="15">
        <f t="shared" si="14"/>
        <v>0</v>
      </c>
      <c r="BA9" s="18"/>
      <c r="BB9" s="19"/>
      <c r="BC9" s="15">
        <f t="shared" si="15"/>
        <v>0</v>
      </c>
      <c r="BD9" s="18"/>
      <c r="BE9" s="19"/>
      <c r="BF9" s="15">
        <f t="shared" si="16"/>
        <v>0</v>
      </c>
      <c r="BG9" s="18"/>
      <c r="BH9" s="19"/>
      <c r="BI9" s="15">
        <f t="shared" si="17"/>
        <v>0</v>
      </c>
      <c r="BJ9" s="18"/>
      <c r="BK9" s="19"/>
      <c r="BL9" s="15">
        <f t="shared" si="18"/>
        <v>0</v>
      </c>
      <c r="BM9" s="18"/>
      <c r="BN9" s="19"/>
      <c r="BO9" s="15">
        <f t="shared" si="19"/>
        <v>0</v>
      </c>
      <c r="BP9" s="18"/>
      <c r="BQ9" s="19"/>
      <c r="BR9" s="15">
        <f t="shared" si="20"/>
        <v>0</v>
      </c>
      <c r="BS9" s="18"/>
      <c r="BT9" s="19"/>
      <c r="BU9" s="15">
        <f t="shared" si="21"/>
        <v>0</v>
      </c>
      <c r="BV9" s="18"/>
      <c r="BW9" s="19"/>
      <c r="BX9" s="15">
        <f t="shared" si="22"/>
        <v>0</v>
      </c>
      <c r="BY9" s="18"/>
      <c r="BZ9" s="19"/>
      <c r="CA9" s="15">
        <f t="shared" si="23"/>
        <v>0</v>
      </c>
      <c r="CB9" s="18"/>
      <c r="CC9" s="19"/>
      <c r="CD9" s="15">
        <f t="shared" si="24"/>
        <v>0</v>
      </c>
      <c r="CE9" s="18"/>
      <c r="CF9" s="19"/>
      <c r="CG9" s="15">
        <f t="shared" si="25"/>
        <v>0</v>
      </c>
      <c r="CH9" s="18"/>
      <c r="CI9" s="19"/>
      <c r="CJ9" s="15">
        <f t="shared" si="26"/>
        <v>0</v>
      </c>
      <c r="CK9" s="18"/>
      <c r="CL9" s="19"/>
      <c r="CM9" s="15">
        <f t="shared" si="27"/>
        <v>0</v>
      </c>
      <c r="CN9" s="18"/>
      <c r="CO9" s="19"/>
      <c r="CP9" s="15">
        <f t="shared" si="28"/>
        <v>0</v>
      </c>
      <c r="CQ9" s="18"/>
      <c r="CR9" s="19"/>
      <c r="CS9" s="15">
        <f t="shared" si="29"/>
        <v>0</v>
      </c>
      <c r="CT9" s="18"/>
      <c r="CU9" s="19"/>
      <c r="CV9" s="15">
        <f t="shared" si="30"/>
        <v>0</v>
      </c>
      <c r="CW9" s="18"/>
      <c r="CX9" s="19"/>
      <c r="CY9" s="15">
        <f t="shared" si="31"/>
        <v>0</v>
      </c>
      <c r="CZ9" s="18"/>
      <c r="DA9" s="19"/>
      <c r="DB9" s="15">
        <f t="shared" si="32"/>
        <v>0</v>
      </c>
      <c r="DC9" s="18"/>
      <c r="DD9" s="19"/>
      <c r="DE9" s="15">
        <f t="shared" si="33"/>
        <v>0</v>
      </c>
      <c r="DF9" s="18"/>
      <c r="DG9" s="19"/>
      <c r="DH9" s="15">
        <f t="shared" si="34"/>
        <v>0</v>
      </c>
      <c r="DI9" s="18"/>
      <c r="DJ9" s="19"/>
      <c r="DK9" s="15">
        <f t="shared" si="35"/>
        <v>0</v>
      </c>
      <c r="DL9" s="18"/>
      <c r="DM9" s="19"/>
      <c r="DN9" s="15">
        <f t="shared" si="36"/>
        <v>0</v>
      </c>
      <c r="DO9" s="18"/>
      <c r="DP9" s="19"/>
      <c r="DQ9" s="15">
        <f t="shared" si="37"/>
        <v>0</v>
      </c>
    </row>
    <row r="10" spans="1:121" ht="24" customHeight="1">
      <c r="A10" s="40"/>
      <c r="B10" s="136"/>
      <c r="C10" s="137" t="s">
        <v>4</v>
      </c>
      <c r="D10" s="138"/>
      <c r="E10" s="25">
        <f t="shared" si="38"/>
        <v>500000</v>
      </c>
      <c r="F10" s="26">
        <f t="shared" si="38"/>
        <v>500000</v>
      </c>
      <c r="G10" s="27">
        <f t="shared" si="0"/>
        <v>0</v>
      </c>
      <c r="H10" s="31">
        <v>500000</v>
      </c>
      <c r="I10" s="32">
        <v>500000</v>
      </c>
      <c r="J10" s="28">
        <f t="shared" si="1"/>
        <v>0</v>
      </c>
      <c r="K10" s="29">
        <f t="shared" si="2"/>
        <v>0</v>
      </c>
      <c r="L10" s="26">
        <f t="shared" si="2"/>
        <v>0</v>
      </c>
      <c r="M10" s="30">
        <f t="shared" si="2"/>
        <v>0</v>
      </c>
      <c r="N10" s="31"/>
      <c r="O10" s="32"/>
      <c r="P10" s="28">
        <f t="shared" si="3"/>
        <v>0</v>
      </c>
      <c r="Q10" s="31"/>
      <c r="R10" s="32"/>
      <c r="S10" s="28">
        <f t="shared" si="4"/>
        <v>0</v>
      </c>
      <c r="T10" s="31"/>
      <c r="U10" s="32"/>
      <c r="V10" s="28">
        <f t="shared" si="5"/>
        <v>0</v>
      </c>
      <c r="W10" s="31"/>
      <c r="X10" s="32"/>
      <c r="Y10" s="28">
        <f t="shared" si="6"/>
        <v>0</v>
      </c>
      <c r="Z10" s="31"/>
      <c r="AA10" s="32"/>
      <c r="AB10" s="28">
        <f t="shared" si="7"/>
        <v>0</v>
      </c>
      <c r="AC10" s="31"/>
      <c r="AD10" s="32"/>
      <c r="AE10" s="28">
        <f t="shared" si="8"/>
        <v>0</v>
      </c>
      <c r="AF10" s="18"/>
      <c r="AG10" s="19"/>
      <c r="AH10" s="15">
        <f t="shared" si="9"/>
        <v>0</v>
      </c>
      <c r="AI10" s="18"/>
      <c r="AJ10" s="19"/>
      <c r="AK10" s="15">
        <f t="shared" si="10"/>
        <v>0</v>
      </c>
      <c r="AL10" s="18"/>
      <c r="AM10" s="19"/>
      <c r="AN10" s="15">
        <f t="shared" si="39"/>
        <v>0</v>
      </c>
      <c r="AO10" s="18"/>
      <c r="AP10" s="19"/>
      <c r="AQ10" s="15">
        <f t="shared" si="11"/>
        <v>0</v>
      </c>
      <c r="AR10" s="18"/>
      <c r="AS10" s="19"/>
      <c r="AT10" s="15">
        <f t="shared" si="12"/>
        <v>0</v>
      </c>
      <c r="AU10" s="18"/>
      <c r="AV10" s="19"/>
      <c r="AW10" s="15">
        <f t="shared" si="13"/>
        <v>0</v>
      </c>
      <c r="AX10" s="18"/>
      <c r="AY10" s="19"/>
      <c r="AZ10" s="15">
        <f t="shared" si="14"/>
        <v>0</v>
      </c>
      <c r="BA10" s="18"/>
      <c r="BB10" s="19"/>
      <c r="BC10" s="15">
        <f t="shared" si="15"/>
        <v>0</v>
      </c>
      <c r="BD10" s="18"/>
      <c r="BE10" s="19"/>
      <c r="BF10" s="15">
        <f t="shared" si="16"/>
        <v>0</v>
      </c>
      <c r="BG10" s="18"/>
      <c r="BH10" s="19"/>
      <c r="BI10" s="15">
        <f t="shared" si="17"/>
        <v>0</v>
      </c>
      <c r="BJ10" s="18"/>
      <c r="BK10" s="19"/>
      <c r="BL10" s="15">
        <f t="shared" si="18"/>
        <v>0</v>
      </c>
      <c r="BM10" s="18"/>
      <c r="BN10" s="19"/>
      <c r="BO10" s="15">
        <f t="shared" si="19"/>
        <v>0</v>
      </c>
      <c r="BP10" s="18"/>
      <c r="BQ10" s="19"/>
      <c r="BR10" s="15">
        <f t="shared" si="20"/>
        <v>0</v>
      </c>
      <c r="BS10" s="18"/>
      <c r="BT10" s="19"/>
      <c r="BU10" s="15">
        <f t="shared" si="21"/>
        <v>0</v>
      </c>
      <c r="BV10" s="18"/>
      <c r="BW10" s="19"/>
      <c r="BX10" s="15">
        <f t="shared" si="22"/>
        <v>0</v>
      </c>
      <c r="BY10" s="18"/>
      <c r="BZ10" s="19"/>
      <c r="CA10" s="15">
        <f t="shared" si="23"/>
        <v>0</v>
      </c>
      <c r="CB10" s="18"/>
      <c r="CC10" s="19"/>
      <c r="CD10" s="15">
        <f t="shared" si="24"/>
        <v>0</v>
      </c>
      <c r="CE10" s="18"/>
      <c r="CF10" s="19"/>
      <c r="CG10" s="15">
        <f t="shared" si="25"/>
        <v>0</v>
      </c>
      <c r="CH10" s="18"/>
      <c r="CI10" s="19"/>
      <c r="CJ10" s="15">
        <f t="shared" si="26"/>
        <v>0</v>
      </c>
      <c r="CK10" s="18"/>
      <c r="CL10" s="19"/>
      <c r="CM10" s="15">
        <f t="shared" si="27"/>
        <v>0</v>
      </c>
      <c r="CN10" s="18"/>
      <c r="CO10" s="19"/>
      <c r="CP10" s="15">
        <f t="shared" si="28"/>
        <v>0</v>
      </c>
      <c r="CQ10" s="18"/>
      <c r="CR10" s="19"/>
      <c r="CS10" s="15">
        <f t="shared" si="29"/>
        <v>0</v>
      </c>
      <c r="CT10" s="18"/>
      <c r="CU10" s="19"/>
      <c r="CV10" s="15">
        <f t="shared" si="30"/>
        <v>0</v>
      </c>
      <c r="CW10" s="18"/>
      <c r="CX10" s="19"/>
      <c r="CY10" s="15">
        <f t="shared" si="31"/>
        <v>0</v>
      </c>
      <c r="CZ10" s="18"/>
      <c r="DA10" s="19"/>
      <c r="DB10" s="15">
        <f t="shared" si="32"/>
        <v>0</v>
      </c>
      <c r="DC10" s="18"/>
      <c r="DD10" s="19"/>
      <c r="DE10" s="15">
        <f t="shared" si="33"/>
        <v>0</v>
      </c>
      <c r="DF10" s="18"/>
      <c r="DG10" s="19"/>
      <c r="DH10" s="15">
        <f t="shared" si="34"/>
        <v>0</v>
      </c>
      <c r="DI10" s="18"/>
      <c r="DJ10" s="19"/>
      <c r="DK10" s="15">
        <f t="shared" si="35"/>
        <v>0</v>
      </c>
      <c r="DL10" s="18"/>
      <c r="DM10" s="19"/>
      <c r="DN10" s="15">
        <f t="shared" si="36"/>
        <v>0</v>
      </c>
      <c r="DO10" s="18"/>
      <c r="DP10" s="19"/>
      <c r="DQ10" s="15">
        <f t="shared" si="37"/>
        <v>0</v>
      </c>
    </row>
    <row r="11" spans="1:121" ht="24" customHeight="1">
      <c r="A11" s="40"/>
      <c r="B11" s="136"/>
      <c r="C11" s="137" t="s">
        <v>5</v>
      </c>
      <c r="D11" s="138"/>
      <c r="E11" s="25">
        <f t="shared" si="38"/>
        <v>2000000</v>
      </c>
      <c r="F11" s="26">
        <f t="shared" si="38"/>
        <v>1500000</v>
      </c>
      <c r="G11" s="27">
        <f t="shared" si="0"/>
        <v>500000</v>
      </c>
      <c r="H11" s="31">
        <v>2000000</v>
      </c>
      <c r="I11" s="32">
        <v>1500000</v>
      </c>
      <c r="J11" s="28">
        <f t="shared" si="1"/>
        <v>500000</v>
      </c>
      <c r="K11" s="29">
        <f t="shared" si="2"/>
        <v>0</v>
      </c>
      <c r="L11" s="26">
        <f t="shared" si="2"/>
        <v>0</v>
      </c>
      <c r="M11" s="30">
        <f t="shared" si="2"/>
        <v>0</v>
      </c>
      <c r="N11" s="31"/>
      <c r="O11" s="32"/>
      <c r="P11" s="28">
        <f t="shared" si="3"/>
        <v>0</v>
      </c>
      <c r="Q11" s="31"/>
      <c r="R11" s="32"/>
      <c r="S11" s="28">
        <f t="shared" si="4"/>
        <v>0</v>
      </c>
      <c r="T11" s="31"/>
      <c r="U11" s="32"/>
      <c r="V11" s="28">
        <f t="shared" si="5"/>
        <v>0</v>
      </c>
      <c r="W11" s="31"/>
      <c r="X11" s="32"/>
      <c r="Y11" s="28">
        <f t="shared" si="6"/>
        <v>0</v>
      </c>
      <c r="Z11" s="31"/>
      <c r="AA11" s="32"/>
      <c r="AB11" s="28">
        <f t="shared" si="7"/>
        <v>0</v>
      </c>
      <c r="AC11" s="31"/>
      <c r="AD11" s="32"/>
      <c r="AE11" s="28">
        <f t="shared" si="8"/>
        <v>0</v>
      </c>
      <c r="AF11" s="18"/>
      <c r="AG11" s="19"/>
      <c r="AH11" s="15">
        <f t="shared" si="9"/>
        <v>0</v>
      </c>
      <c r="AI11" s="18"/>
      <c r="AJ11" s="19"/>
      <c r="AK11" s="15">
        <f t="shared" si="10"/>
        <v>0</v>
      </c>
      <c r="AL11" s="18"/>
      <c r="AM11" s="19"/>
      <c r="AN11" s="15">
        <f t="shared" si="39"/>
        <v>0</v>
      </c>
      <c r="AO11" s="18"/>
      <c r="AP11" s="19"/>
      <c r="AQ11" s="15">
        <f t="shared" si="11"/>
        <v>0</v>
      </c>
      <c r="AR11" s="18"/>
      <c r="AS11" s="19"/>
      <c r="AT11" s="15">
        <f t="shared" si="12"/>
        <v>0</v>
      </c>
      <c r="AU11" s="18"/>
      <c r="AV11" s="19"/>
      <c r="AW11" s="15">
        <f t="shared" si="13"/>
        <v>0</v>
      </c>
      <c r="AX11" s="18"/>
      <c r="AY11" s="19"/>
      <c r="AZ11" s="15">
        <f t="shared" si="14"/>
        <v>0</v>
      </c>
      <c r="BA11" s="18"/>
      <c r="BB11" s="19"/>
      <c r="BC11" s="15">
        <f t="shared" si="15"/>
        <v>0</v>
      </c>
      <c r="BD11" s="18"/>
      <c r="BE11" s="19"/>
      <c r="BF11" s="15">
        <f t="shared" si="16"/>
        <v>0</v>
      </c>
      <c r="BG11" s="18"/>
      <c r="BH11" s="19"/>
      <c r="BI11" s="15">
        <f t="shared" si="17"/>
        <v>0</v>
      </c>
      <c r="BJ11" s="18"/>
      <c r="BK11" s="19"/>
      <c r="BL11" s="15">
        <f t="shared" si="18"/>
        <v>0</v>
      </c>
      <c r="BM11" s="18"/>
      <c r="BN11" s="19"/>
      <c r="BO11" s="15">
        <f t="shared" si="19"/>
        <v>0</v>
      </c>
      <c r="BP11" s="18"/>
      <c r="BQ11" s="19"/>
      <c r="BR11" s="15">
        <f t="shared" si="20"/>
        <v>0</v>
      </c>
      <c r="BS11" s="18"/>
      <c r="BT11" s="19"/>
      <c r="BU11" s="15">
        <f t="shared" si="21"/>
        <v>0</v>
      </c>
      <c r="BV11" s="18"/>
      <c r="BW11" s="19"/>
      <c r="BX11" s="15">
        <f t="shared" si="22"/>
        <v>0</v>
      </c>
      <c r="BY11" s="18"/>
      <c r="BZ11" s="19"/>
      <c r="CA11" s="15">
        <f t="shared" si="23"/>
        <v>0</v>
      </c>
      <c r="CB11" s="18"/>
      <c r="CC11" s="19"/>
      <c r="CD11" s="15">
        <f t="shared" si="24"/>
        <v>0</v>
      </c>
      <c r="CE11" s="18"/>
      <c r="CF11" s="19"/>
      <c r="CG11" s="15">
        <f t="shared" si="25"/>
        <v>0</v>
      </c>
      <c r="CH11" s="18"/>
      <c r="CI11" s="19"/>
      <c r="CJ11" s="15">
        <f t="shared" si="26"/>
        <v>0</v>
      </c>
      <c r="CK11" s="18"/>
      <c r="CL11" s="19"/>
      <c r="CM11" s="15">
        <f t="shared" si="27"/>
        <v>0</v>
      </c>
      <c r="CN11" s="18"/>
      <c r="CO11" s="19"/>
      <c r="CP11" s="15">
        <f t="shared" si="28"/>
        <v>0</v>
      </c>
      <c r="CQ11" s="18"/>
      <c r="CR11" s="19"/>
      <c r="CS11" s="15">
        <f t="shared" si="29"/>
        <v>0</v>
      </c>
      <c r="CT11" s="18"/>
      <c r="CU11" s="19"/>
      <c r="CV11" s="15">
        <f t="shared" si="30"/>
        <v>0</v>
      </c>
      <c r="CW11" s="18"/>
      <c r="CX11" s="19"/>
      <c r="CY11" s="15">
        <f t="shared" si="31"/>
        <v>0</v>
      </c>
      <c r="CZ11" s="18"/>
      <c r="DA11" s="19"/>
      <c r="DB11" s="15">
        <f t="shared" si="32"/>
        <v>0</v>
      </c>
      <c r="DC11" s="18"/>
      <c r="DD11" s="19"/>
      <c r="DE11" s="15">
        <f t="shared" si="33"/>
        <v>0</v>
      </c>
      <c r="DF11" s="18"/>
      <c r="DG11" s="19"/>
      <c r="DH11" s="15">
        <f t="shared" si="34"/>
        <v>0</v>
      </c>
      <c r="DI11" s="18"/>
      <c r="DJ11" s="19"/>
      <c r="DK11" s="15">
        <f t="shared" si="35"/>
        <v>0</v>
      </c>
      <c r="DL11" s="18"/>
      <c r="DM11" s="19"/>
      <c r="DN11" s="15">
        <f t="shared" si="36"/>
        <v>0</v>
      </c>
      <c r="DO11" s="18"/>
      <c r="DP11" s="19"/>
      <c r="DQ11" s="15">
        <f t="shared" si="37"/>
        <v>0</v>
      </c>
    </row>
    <row r="12" spans="1:121" ht="24" customHeight="1">
      <c r="A12" s="40"/>
      <c r="B12" s="136"/>
      <c r="C12" s="137" t="s">
        <v>6</v>
      </c>
      <c r="D12" s="138"/>
      <c r="E12" s="25">
        <f t="shared" si="38"/>
        <v>1000000</v>
      </c>
      <c r="F12" s="26">
        <f t="shared" si="38"/>
        <v>500000</v>
      </c>
      <c r="G12" s="27">
        <f t="shared" si="0"/>
        <v>500000</v>
      </c>
      <c r="H12" s="31">
        <v>1000000</v>
      </c>
      <c r="I12" s="32">
        <v>500000</v>
      </c>
      <c r="J12" s="28">
        <f t="shared" si="1"/>
        <v>500000</v>
      </c>
      <c r="K12" s="29">
        <f t="shared" si="2"/>
        <v>0</v>
      </c>
      <c r="L12" s="26">
        <f t="shared" si="2"/>
        <v>0</v>
      </c>
      <c r="M12" s="30">
        <f t="shared" si="2"/>
        <v>0</v>
      </c>
      <c r="N12" s="31"/>
      <c r="O12" s="32"/>
      <c r="P12" s="28">
        <f t="shared" si="3"/>
        <v>0</v>
      </c>
      <c r="Q12" s="31"/>
      <c r="R12" s="32"/>
      <c r="S12" s="28">
        <f t="shared" si="4"/>
        <v>0</v>
      </c>
      <c r="T12" s="31"/>
      <c r="U12" s="32"/>
      <c r="V12" s="28">
        <f t="shared" si="5"/>
        <v>0</v>
      </c>
      <c r="W12" s="31"/>
      <c r="X12" s="32"/>
      <c r="Y12" s="28">
        <f t="shared" si="6"/>
        <v>0</v>
      </c>
      <c r="Z12" s="31"/>
      <c r="AA12" s="32"/>
      <c r="AB12" s="28">
        <f t="shared" si="7"/>
        <v>0</v>
      </c>
      <c r="AC12" s="31"/>
      <c r="AD12" s="32"/>
      <c r="AE12" s="28">
        <f t="shared" si="8"/>
        <v>0</v>
      </c>
      <c r="AF12" s="18"/>
      <c r="AG12" s="19"/>
      <c r="AH12" s="15">
        <f t="shared" si="9"/>
        <v>0</v>
      </c>
      <c r="AI12" s="18"/>
      <c r="AJ12" s="19"/>
      <c r="AK12" s="15">
        <f t="shared" si="10"/>
        <v>0</v>
      </c>
      <c r="AL12" s="18"/>
      <c r="AM12" s="19"/>
      <c r="AN12" s="15">
        <f t="shared" si="39"/>
        <v>0</v>
      </c>
      <c r="AO12" s="18"/>
      <c r="AP12" s="19"/>
      <c r="AQ12" s="15">
        <f t="shared" si="11"/>
        <v>0</v>
      </c>
      <c r="AR12" s="18"/>
      <c r="AS12" s="19"/>
      <c r="AT12" s="15">
        <f t="shared" si="12"/>
        <v>0</v>
      </c>
      <c r="AU12" s="18"/>
      <c r="AV12" s="19"/>
      <c r="AW12" s="15">
        <f t="shared" si="13"/>
        <v>0</v>
      </c>
      <c r="AX12" s="18"/>
      <c r="AY12" s="19"/>
      <c r="AZ12" s="15">
        <f t="shared" si="14"/>
        <v>0</v>
      </c>
      <c r="BA12" s="18"/>
      <c r="BB12" s="19"/>
      <c r="BC12" s="15">
        <f t="shared" si="15"/>
        <v>0</v>
      </c>
      <c r="BD12" s="18"/>
      <c r="BE12" s="19"/>
      <c r="BF12" s="15">
        <f t="shared" si="16"/>
        <v>0</v>
      </c>
      <c r="BG12" s="18"/>
      <c r="BH12" s="19"/>
      <c r="BI12" s="15">
        <f t="shared" si="17"/>
        <v>0</v>
      </c>
      <c r="BJ12" s="18"/>
      <c r="BK12" s="19"/>
      <c r="BL12" s="15">
        <f t="shared" si="18"/>
        <v>0</v>
      </c>
      <c r="BM12" s="18"/>
      <c r="BN12" s="19"/>
      <c r="BO12" s="15">
        <f t="shared" si="19"/>
        <v>0</v>
      </c>
      <c r="BP12" s="18"/>
      <c r="BQ12" s="19"/>
      <c r="BR12" s="15">
        <f t="shared" si="20"/>
        <v>0</v>
      </c>
      <c r="BS12" s="18"/>
      <c r="BT12" s="19"/>
      <c r="BU12" s="15">
        <f t="shared" si="21"/>
        <v>0</v>
      </c>
      <c r="BV12" s="18"/>
      <c r="BW12" s="19"/>
      <c r="BX12" s="15">
        <f t="shared" si="22"/>
        <v>0</v>
      </c>
      <c r="BY12" s="18"/>
      <c r="BZ12" s="19"/>
      <c r="CA12" s="15">
        <f t="shared" si="23"/>
        <v>0</v>
      </c>
      <c r="CB12" s="18"/>
      <c r="CC12" s="19"/>
      <c r="CD12" s="15">
        <f t="shared" si="24"/>
        <v>0</v>
      </c>
      <c r="CE12" s="18"/>
      <c r="CF12" s="19"/>
      <c r="CG12" s="15">
        <f t="shared" si="25"/>
        <v>0</v>
      </c>
      <c r="CH12" s="18"/>
      <c r="CI12" s="19"/>
      <c r="CJ12" s="15">
        <f t="shared" si="26"/>
        <v>0</v>
      </c>
      <c r="CK12" s="18"/>
      <c r="CL12" s="19"/>
      <c r="CM12" s="15">
        <f t="shared" si="27"/>
        <v>0</v>
      </c>
      <c r="CN12" s="18"/>
      <c r="CO12" s="19"/>
      <c r="CP12" s="15">
        <f t="shared" si="28"/>
        <v>0</v>
      </c>
      <c r="CQ12" s="18"/>
      <c r="CR12" s="19"/>
      <c r="CS12" s="15">
        <f t="shared" si="29"/>
        <v>0</v>
      </c>
      <c r="CT12" s="18"/>
      <c r="CU12" s="19"/>
      <c r="CV12" s="15">
        <f t="shared" si="30"/>
        <v>0</v>
      </c>
      <c r="CW12" s="18"/>
      <c r="CX12" s="19"/>
      <c r="CY12" s="15">
        <f t="shared" si="31"/>
        <v>0</v>
      </c>
      <c r="CZ12" s="18"/>
      <c r="DA12" s="19"/>
      <c r="DB12" s="15">
        <f t="shared" si="32"/>
        <v>0</v>
      </c>
      <c r="DC12" s="18"/>
      <c r="DD12" s="19"/>
      <c r="DE12" s="15">
        <f t="shared" si="33"/>
        <v>0</v>
      </c>
      <c r="DF12" s="18"/>
      <c r="DG12" s="19"/>
      <c r="DH12" s="15">
        <f t="shared" si="34"/>
        <v>0</v>
      </c>
      <c r="DI12" s="18"/>
      <c r="DJ12" s="19"/>
      <c r="DK12" s="15">
        <f t="shared" si="35"/>
        <v>0</v>
      </c>
      <c r="DL12" s="18"/>
      <c r="DM12" s="19"/>
      <c r="DN12" s="15">
        <f t="shared" si="36"/>
        <v>0</v>
      </c>
      <c r="DO12" s="18"/>
      <c r="DP12" s="19"/>
      <c r="DQ12" s="15">
        <f t="shared" si="37"/>
        <v>0</v>
      </c>
    </row>
    <row r="13" spans="1:121" ht="24" customHeight="1">
      <c r="A13" s="40"/>
      <c r="B13" s="136"/>
      <c r="C13" s="137" t="s">
        <v>50</v>
      </c>
      <c r="D13" s="138"/>
      <c r="E13" s="25">
        <f t="shared" si="38"/>
        <v>4000000</v>
      </c>
      <c r="F13" s="26">
        <f t="shared" si="38"/>
        <v>3020000</v>
      </c>
      <c r="G13" s="27">
        <f t="shared" si="0"/>
        <v>980000</v>
      </c>
      <c r="H13" s="25">
        <f>SUM(H9:H12)</f>
        <v>4000000</v>
      </c>
      <c r="I13" s="33">
        <f>SUM(I9:I12)</f>
        <v>3020000</v>
      </c>
      <c r="J13" s="28">
        <f t="shared" si="1"/>
        <v>980000</v>
      </c>
      <c r="K13" s="29">
        <f t="shared" si="2"/>
        <v>0</v>
      </c>
      <c r="L13" s="26">
        <f t="shared" si="2"/>
        <v>0</v>
      </c>
      <c r="M13" s="30">
        <f t="shared" si="2"/>
        <v>0</v>
      </c>
      <c r="N13" s="25">
        <f>SUM(N9:N12)</f>
        <v>0</v>
      </c>
      <c r="O13" s="33">
        <f>SUM(O9:O12)</f>
        <v>0</v>
      </c>
      <c r="P13" s="28">
        <f>N13-O13</f>
        <v>0</v>
      </c>
      <c r="Q13" s="25">
        <f>SUM(Q9:Q12)</f>
        <v>0</v>
      </c>
      <c r="R13" s="33">
        <f>SUM(R9:R12)</f>
        <v>0</v>
      </c>
      <c r="S13" s="28">
        <f t="shared" si="4"/>
        <v>0</v>
      </c>
      <c r="T13" s="25">
        <f>SUM(T9:T12)</f>
        <v>0</v>
      </c>
      <c r="U13" s="33">
        <f>SUM(U9:U12)</f>
        <v>0</v>
      </c>
      <c r="V13" s="28">
        <f t="shared" si="5"/>
        <v>0</v>
      </c>
      <c r="W13" s="25">
        <f>SUM(W9:W12)</f>
        <v>0</v>
      </c>
      <c r="X13" s="33">
        <f>SUM(X9:X12)</f>
        <v>0</v>
      </c>
      <c r="Y13" s="28">
        <f t="shared" si="6"/>
        <v>0</v>
      </c>
      <c r="Z13" s="25">
        <f>SUM(Z9:Z12)</f>
        <v>0</v>
      </c>
      <c r="AA13" s="33">
        <f>SUM(AA9:AA12)</f>
        <v>0</v>
      </c>
      <c r="AB13" s="28">
        <f>Z13-AA13</f>
        <v>0</v>
      </c>
      <c r="AC13" s="25">
        <f>SUM(AC9:AC12)</f>
        <v>0</v>
      </c>
      <c r="AD13" s="33">
        <f>SUM(AD9:AD12)</f>
        <v>0</v>
      </c>
      <c r="AE13" s="28">
        <f t="shared" si="8"/>
        <v>0</v>
      </c>
      <c r="AF13" s="12">
        <f>SUM(AF9:AF12)</f>
        <v>0</v>
      </c>
      <c r="AG13" s="20">
        <f>SUM(AG9:AG12)</f>
        <v>0</v>
      </c>
      <c r="AH13" s="15">
        <f t="shared" si="9"/>
        <v>0</v>
      </c>
      <c r="AI13" s="12">
        <f>SUM(AI9:AI12)</f>
        <v>0</v>
      </c>
      <c r="AJ13" s="20">
        <f>SUM(AJ9:AJ12)</f>
        <v>0</v>
      </c>
      <c r="AK13" s="15">
        <f t="shared" si="10"/>
        <v>0</v>
      </c>
      <c r="AL13" s="12">
        <f>SUM(AL9:AL12)</f>
        <v>0</v>
      </c>
      <c r="AM13" s="20">
        <f>SUM(AM9:AM12)</f>
        <v>0</v>
      </c>
      <c r="AN13" s="15">
        <f>AL13-AM13</f>
        <v>0</v>
      </c>
      <c r="AO13" s="12">
        <f>SUM(AO9:AO12)</f>
        <v>0</v>
      </c>
      <c r="AP13" s="20">
        <f>SUM(AP9:AP12)</f>
        <v>0</v>
      </c>
      <c r="AQ13" s="15">
        <f t="shared" si="11"/>
        <v>0</v>
      </c>
      <c r="AR13" s="12">
        <f>SUM(AR9:AR12)</f>
        <v>0</v>
      </c>
      <c r="AS13" s="20">
        <f>SUM(AS9:AS12)</f>
        <v>0</v>
      </c>
      <c r="AT13" s="15">
        <f t="shared" si="12"/>
        <v>0</v>
      </c>
      <c r="AU13" s="12">
        <f>SUM(AU9:AU12)</f>
        <v>0</v>
      </c>
      <c r="AV13" s="20">
        <f>SUM(AV9:AV12)</f>
        <v>0</v>
      </c>
      <c r="AW13" s="15">
        <f t="shared" si="13"/>
        <v>0</v>
      </c>
      <c r="AX13" s="12">
        <f>SUM(AX9:AX12)</f>
        <v>0</v>
      </c>
      <c r="AY13" s="20">
        <f>SUM(AY9:AY12)</f>
        <v>0</v>
      </c>
      <c r="AZ13" s="15">
        <f>AX13-AY13</f>
        <v>0</v>
      </c>
      <c r="BA13" s="12">
        <f>SUM(BA9:BA12)</f>
        <v>0</v>
      </c>
      <c r="BB13" s="20">
        <f>SUM(BB9:BB12)</f>
        <v>0</v>
      </c>
      <c r="BC13" s="15">
        <f t="shared" si="15"/>
        <v>0</v>
      </c>
      <c r="BD13" s="12">
        <f>SUM(BD9:BD12)</f>
        <v>0</v>
      </c>
      <c r="BE13" s="20">
        <f>SUM(BE9:BE12)</f>
        <v>0</v>
      </c>
      <c r="BF13" s="15">
        <f t="shared" si="16"/>
        <v>0</v>
      </c>
      <c r="BG13" s="12">
        <f>SUM(BG9:BG12)</f>
        <v>0</v>
      </c>
      <c r="BH13" s="20">
        <f>SUM(BH9:BH12)</f>
        <v>0</v>
      </c>
      <c r="BI13" s="15">
        <f t="shared" si="17"/>
        <v>0</v>
      </c>
      <c r="BJ13" s="12">
        <f>SUM(BJ9:BJ12)</f>
        <v>0</v>
      </c>
      <c r="BK13" s="20">
        <f>SUM(BK9:BK12)</f>
        <v>0</v>
      </c>
      <c r="BL13" s="15">
        <f>BJ13-BK13</f>
        <v>0</v>
      </c>
      <c r="BM13" s="12">
        <f>SUM(BM9:BM12)</f>
        <v>0</v>
      </c>
      <c r="BN13" s="20">
        <f>SUM(BN9:BN12)</f>
        <v>0</v>
      </c>
      <c r="BO13" s="15">
        <f t="shared" si="19"/>
        <v>0</v>
      </c>
      <c r="BP13" s="12">
        <f>SUM(BP9:BP12)</f>
        <v>0</v>
      </c>
      <c r="BQ13" s="20">
        <f>SUM(BQ9:BQ12)</f>
        <v>0</v>
      </c>
      <c r="BR13" s="15">
        <f t="shared" si="20"/>
        <v>0</v>
      </c>
      <c r="BS13" s="12">
        <f>SUM(BS9:BS12)</f>
        <v>0</v>
      </c>
      <c r="BT13" s="20">
        <f>SUM(BT9:BT12)</f>
        <v>0</v>
      </c>
      <c r="BU13" s="15">
        <f t="shared" si="21"/>
        <v>0</v>
      </c>
      <c r="BV13" s="12">
        <f>SUM(BV9:BV12)</f>
        <v>0</v>
      </c>
      <c r="BW13" s="20">
        <f>SUM(BW9:BW12)</f>
        <v>0</v>
      </c>
      <c r="BX13" s="15">
        <f>BV13-BW13</f>
        <v>0</v>
      </c>
      <c r="BY13" s="12">
        <f>SUM(BY9:BY12)</f>
        <v>0</v>
      </c>
      <c r="BZ13" s="20">
        <f>SUM(BZ9:BZ12)</f>
        <v>0</v>
      </c>
      <c r="CA13" s="15">
        <f t="shared" si="23"/>
        <v>0</v>
      </c>
      <c r="CB13" s="12">
        <f>SUM(CB9:CB12)</f>
        <v>0</v>
      </c>
      <c r="CC13" s="20">
        <f>SUM(CC9:CC12)</f>
        <v>0</v>
      </c>
      <c r="CD13" s="15">
        <f t="shared" si="24"/>
        <v>0</v>
      </c>
      <c r="CE13" s="12">
        <f>SUM(CE9:CE12)</f>
        <v>0</v>
      </c>
      <c r="CF13" s="20">
        <f>SUM(CF9:CF12)</f>
        <v>0</v>
      </c>
      <c r="CG13" s="15">
        <f t="shared" si="25"/>
        <v>0</v>
      </c>
      <c r="CH13" s="12">
        <f>SUM(CH9:CH12)</f>
        <v>0</v>
      </c>
      <c r="CI13" s="20">
        <f>SUM(CI9:CI12)</f>
        <v>0</v>
      </c>
      <c r="CJ13" s="15">
        <f>CH13-CI13</f>
        <v>0</v>
      </c>
      <c r="CK13" s="12">
        <f>SUM(CK9:CK12)</f>
        <v>0</v>
      </c>
      <c r="CL13" s="20">
        <f>SUM(CL9:CL12)</f>
        <v>0</v>
      </c>
      <c r="CM13" s="15">
        <f t="shared" si="27"/>
        <v>0</v>
      </c>
      <c r="CN13" s="12">
        <f>SUM(CN9:CN12)</f>
        <v>0</v>
      </c>
      <c r="CO13" s="20">
        <f>SUM(CO9:CO12)</f>
        <v>0</v>
      </c>
      <c r="CP13" s="15">
        <f t="shared" si="28"/>
        <v>0</v>
      </c>
      <c r="CQ13" s="12">
        <f>SUM(CQ9:CQ12)</f>
        <v>0</v>
      </c>
      <c r="CR13" s="20">
        <f>SUM(CR9:CR12)</f>
        <v>0</v>
      </c>
      <c r="CS13" s="15">
        <f t="shared" si="29"/>
        <v>0</v>
      </c>
      <c r="CT13" s="12">
        <f>SUM(CT9:CT12)</f>
        <v>0</v>
      </c>
      <c r="CU13" s="20">
        <f>SUM(CU9:CU12)</f>
        <v>0</v>
      </c>
      <c r="CV13" s="15">
        <f>CT13-CU13</f>
        <v>0</v>
      </c>
      <c r="CW13" s="12">
        <f>SUM(CW9:CW12)</f>
        <v>0</v>
      </c>
      <c r="CX13" s="20">
        <f>SUM(CX9:CX12)</f>
        <v>0</v>
      </c>
      <c r="CY13" s="15">
        <f t="shared" si="31"/>
        <v>0</v>
      </c>
      <c r="CZ13" s="12">
        <f>SUM(CZ9:CZ12)</f>
        <v>0</v>
      </c>
      <c r="DA13" s="20">
        <f>SUM(DA9:DA12)</f>
        <v>0</v>
      </c>
      <c r="DB13" s="15">
        <f t="shared" si="32"/>
        <v>0</v>
      </c>
      <c r="DC13" s="12">
        <f>SUM(DC9:DC12)</f>
        <v>0</v>
      </c>
      <c r="DD13" s="20">
        <f>SUM(DD9:DD12)</f>
        <v>0</v>
      </c>
      <c r="DE13" s="15">
        <f t="shared" si="33"/>
        <v>0</v>
      </c>
      <c r="DF13" s="12">
        <f>SUM(DF9:DF12)</f>
        <v>0</v>
      </c>
      <c r="DG13" s="20">
        <f>SUM(DG9:DG12)</f>
        <v>0</v>
      </c>
      <c r="DH13" s="15">
        <f t="shared" si="34"/>
        <v>0</v>
      </c>
      <c r="DI13" s="12">
        <f>SUM(DI9:DI12)</f>
        <v>0</v>
      </c>
      <c r="DJ13" s="20">
        <f>SUM(DJ9:DJ12)</f>
        <v>0</v>
      </c>
      <c r="DK13" s="15">
        <f t="shared" si="35"/>
        <v>0</v>
      </c>
      <c r="DL13" s="12">
        <f>SUM(DL9:DL12)</f>
        <v>0</v>
      </c>
      <c r="DM13" s="20">
        <f>SUM(DM9:DM12)</f>
        <v>0</v>
      </c>
      <c r="DN13" s="15">
        <f t="shared" si="36"/>
        <v>0</v>
      </c>
      <c r="DO13" s="12">
        <f>SUM(DO9:DO12)</f>
        <v>0</v>
      </c>
      <c r="DP13" s="20">
        <f>SUM(DP9:DP12)</f>
        <v>0</v>
      </c>
      <c r="DQ13" s="15">
        <f t="shared" si="37"/>
        <v>0</v>
      </c>
    </row>
    <row r="14" spans="1:121" ht="24" customHeight="1">
      <c r="A14" s="40"/>
      <c r="B14" s="125" t="s">
        <v>49</v>
      </c>
      <c r="C14" s="126"/>
      <c r="D14" s="127"/>
      <c r="E14" s="25">
        <f t="shared" si="38"/>
        <v>1200000</v>
      </c>
      <c r="F14" s="26">
        <f t="shared" si="38"/>
        <v>900000</v>
      </c>
      <c r="G14" s="27">
        <f t="shared" si="0"/>
        <v>300000</v>
      </c>
      <c r="H14" s="31">
        <v>1200000</v>
      </c>
      <c r="I14" s="32">
        <f>900000</f>
        <v>900000</v>
      </c>
      <c r="J14" s="28">
        <f>H14-I14</f>
        <v>300000</v>
      </c>
      <c r="K14" s="29">
        <f t="shared" si="2"/>
        <v>0</v>
      </c>
      <c r="L14" s="26">
        <f t="shared" si="2"/>
        <v>0</v>
      </c>
      <c r="M14" s="30">
        <f t="shared" si="2"/>
        <v>0</v>
      </c>
      <c r="N14" s="31"/>
      <c r="O14" s="32"/>
      <c r="P14" s="28">
        <f>N14-O14</f>
        <v>0</v>
      </c>
      <c r="Q14" s="31"/>
      <c r="R14" s="32"/>
      <c r="S14" s="28">
        <f t="shared" si="4"/>
        <v>0</v>
      </c>
      <c r="T14" s="31"/>
      <c r="U14" s="32"/>
      <c r="V14" s="28">
        <f t="shared" si="5"/>
        <v>0</v>
      </c>
      <c r="W14" s="31"/>
      <c r="X14" s="32"/>
      <c r="Y14" s="28">
        <f t="shared" si="6"/>
        <v>0</v>
      </c>
      <c r="Z14" s="31"/>
      <c r="AA14" s="32"/>
      <c r="AB14" s="28">
        <f>Z14-AA14</f>
        <v>0</v>
      </c>
      <c r="AC14" s="31"/>
      <c r="AD14" s="32"/>
      <c r="AE14" s="28">
        <f t="shared" si="8"/>
        <v>0</v>
      </c>
      <c r="AF14" s="18"/>
      <c r="AG14" s="19"/>
      <c r="AH14" s="15">
        <f t="shared" si="9"/>
        <v>0</v>
      </c>
      <c r="AI14" s="18"/>
      <c r="AJ14" s="19"/>
      <c r="AK14" s="15">
        <f t="shared" si="10"/>
        <v>0</v>
      </c>
      <c r="AL14" s="18"/>
      <c r="AM14" s="19"/>
      <c r="AN14" s="15">
        <f>AL14-AM14</f>
        <v>0</v>
      </c>
      <c r="AO14" s="18"/>
      <c r="AP14" s="19"/>
      <c r="AQ14" s="15">
        <f t="shared" si="11"/>
        <v>0</v>
      </c>
      <c r="AR14" s="18"/>
      <c r="AS14" s="19"/>
      <c r="AT14" s="15">
        <f t="shared" si="12"/>
        <v>0</v>
      </c>
      <c r="AU14" s="18"/>
      <c r="AV14" s="19"/>
      <c r="AW14" s="15">
        <f t="shared" si="13"/>
        <v>0</v>
      </c>
      <c r="AX14" s="18"/>
      <c r="AY14" s="19"/>
      <c r="AZ14" s="15">
        <f>AX14-AY14</f>
        <v>0</v>
      </c>
      <c r="BA14" s="18"/>
      <c r="BB14" s="19"/>
      <c r="BC14" s="15">
        <f t="shared" si="15"/>
        <v>0</v>
      </c>
      <c r="BD14" s="18"/>
      <c r="BE14" s="19"/>
      <c r="BF14" s="15">
        <f t="shared" si="16"/>
        <v>0</v>
      </c>
      <c r="BG14" s="18"/>
      <c r="BH14" s="19"/>
      <c r="BI14" s="15">
        <f t="shared" si="17"/>
        <v>0</v>
      </c>
      <c r="BJ14" s="18"/>
      <c r="BK14" s="19"/>
      <c r="BL14" s="15">
        <f>BJ14-BK14</f>
        <v>0</v>
      </c>
      <c r="BM14" s="18"/>
      <c r="BN14" s="19"/>
      <c r="BO14" s="15">
        <f t="shared" si="19"/>
        <v>0</v>
      </c>
      <c r="BP14" s="18"/>
      <c r="BQ14" s="19"/>
      <c r="BR14" s="15">
        <f t="shared" si="20"/>
        <v>0</v>
      </c>
      <c r="BS14" s="18"/>
      <c r="BT14" s="19"/>
      <c r="BU14" s="15">
        <f t="shared" si="21"/>
        <v>0</v>
      </c>
      <c r="BV14" s="18"/>
      <c r="BW14" s="19"/>
      <c r="BX14" s="15">
        <f>BV14-BW14</f>
        <v>0</v>
      </c>
      <c r="BY14" s="18"/>
      <c r="BZ14" s="19"/>
      <c r="CA14" s="15">
        <f t="shared" si="23"/>
        <v>0</v>
      </c>
      <c r="CB14" s="18"/>
      <c r="CC14" s="19"/>
      <c r="CD14" s="15">
        <f t="shared" si="24"/>
        <v>0</v>
      </c>
      <c r="CE14" s="18"/>
      <c r="CF14" s="19"/>
      <c r="CG14" s="15">
        <f t="shared" si="25"/>
        <v>0</v>
      </c>
      <c r="CH14" s="18"/>
      <c r="CI14" s="19"/>
      <c r="CJ14" s="15">
        <f>CH14-CI14</f>
        <v>0</v>
      </c>
      <c r="CK14" s="18"/>
      <c r="CL14" s="19"/>
      <c r="CM14" s="15">
        <f t="shared" si="27"/>
        <v>0</v>
      </c>
      <c r="CN14" s="18"/>
      <c r="CO14" s="19"/>
      <c r="CP14" s="15">
        <f t="shared" si="28"/>
        <v>0</v>
      </c>
      <c r="CQ14" s="18"/>
      <c r="CR14" s="19"/>
      <c r="CS14" s="15">
        <f t="shared" si="29"/>
        <v>0</v>
      </c>
      <c r="CT14" s="18"/>
      <c r="CU14" s="19"/>
      <c r="CV14" s="15">
        <f>CT14-CU14</f>
        <v>0</v>
      </c>
      <c r="CW14" s="18"/>
      <c r="CX14" s="19"/>
      <c r="CY14" s="15">
        <f t="shared" si="31"/>
        <v>0</v>
      </c>
      <c r="CZ14" s="18"/>
      <c r="DA14" s="19"/>
      <c r="DB14" s="15">
        <f t="shared" si="32"/>
        <v>0</v>
      </c>
      <c r="DC14" s="18"/>
      <c r="DD14" s="19"/>
      <c r="DE14" s="15">
        <f t="shared" si="33"/>
        <v>0</v>
      </c>
      <c r="DF14" s="18"/>
      <c r="DG14" s="19"/>
      <c r="DH14" s="15">
        <f t="shared" si="34"/>
        <v>0</v>
      </c>
      <c r="DI14" s="18"/>
      <c r="DJ14" s="19"/>
      <c r="DK14" s="15">
        <f t="shared" si="35"/>
        <v>0</v>
      </c>
      <c r="DL14" s="18"/>
      <c r="DM14" s="19"/>
      <c r="DN14" s="15">
        <f t="shared" si="36"/>
        <v>0</v>
      </c>
      <c r="DO14" s="18"/>
      <c r="DP14" s="19"/>
      <c r="DQ14" s="15">
        <f t="shared" si="37"/>
        <v>0</v>
      </c>
    </row>
    <row r="15" spans="1:121" s="1" customFormat="1" ht="24" customHeight="1">
      <c r="A15" s="2"/>
      <c r="B15" s="164" t="s">
        <v>120</v>
      </c>
      <c r="C15" s="165"/>
      <c r="D15" s="63" t="s">
        <v>121</v>
      </c>
      <c r="E15" s="90" t="s">
        <v>129</v>
      </c>
      <c r="F15" s="91"/>
      <c r="G15" s="92"/>
      <c r="H15" s="62">
        <v>0.3</v>
      </c>
      <c r="I15" s="64">
        <f>MIN(H14,ROUNDDOWN((I13+H18)*H15,0))</f>
        <v>1200000</v>
      </c>
      <c r="J15" s="15" t="str">
        <f>IF((I14+H19)&gt;I15,"ERR","")</f>
        <v/>
      </c>
      <c r="K15" s="90" t="s">
        <v>129</v>
      </c>
      <c r="L15" s="91"/>
      <c r="M15" s="92"/>
      <c r="N15" s="62"/>
      <c r="O15" s="64">
        <f>MIN(N14,ROUNDDOWN((O13+N18)*N15,0))</f>
        <v>0</v>
      </c>
      <c r="P15" s="15" t="str">
        <f>IF((O14+N19)&gt;O15,"ERR","")</f>
        <v/>
      </c>
      <c r="Q15" s="62"/>
      <c r="R15" s="64">
        <f t="shared" ref="R15" si="40">MIN(Q14,ROUNDDOWN((R13+Q18)*Q15,0))</f>
        <v>0</v>
      </c>
      <c r="S15" s="15" t="str">
        <f t="shared" ref="S15" si="41">IF((R14+Q19)&gt;R15,"ERR","")</f>
        <v/>
      </c>
      <c r="T15" s="62"/>
      <c r="U15" s="64">
        <f t="shared" ref="U15" si="42">MIN(T14,ROUNDDOWN((U13+T18)*T15,0))</f>
        <v>0</v>
      </c>
      <c r="V15" s="15" t="str">
        <f t="shared" ref="V15" si="43">IF((U14+T19)&gt;U15,"ERR","")</f>
        <v/>
      </c>
      <c r="W15" s="62"/>
      <c r="X15" s="64">
        <f t="shared" ref="X15" si="44">MIN(W14,ROUNDDOWN((X13+W18)*W15,0))</f>
        <v>0</v>
      </c>
      <c r="Y15" s="15" t="str">
        <f t="shared" ref="Y15" si="45">IF((X14+W19)&gt;X15,"ERR","")</f>
        <v/>
      </c>
      <c r="Z15" s="62"/>
      <c r="AA15" s="64">
        <f t="shared" ref="AA15" si="46">MIN(Z14,ROUNDDOWN((AA13+Z18)*Z15,0))</f>
        <v>0</v>
      </c>
      <c r="AB15" s="15" t="str">
        <f t="shared" ref="AB15" si="47">IF((AA14+Z19)&gt;AA15,"ERR","")</f>
        <v/>
      </c>
      <c r="AC15" s="62"/>
      <c r="AD15" s="64">
        <f t="shared" ref="AD15" si="48">MIN(AC14,ROUNDDOWN((AD13+AC18)*AC15,0))</f>
        <v>0</v>
      </c>
      <c r="AE15" s="15" t="str">
        <f t="shared" ref="AE15" si="49">IF((AD14+AC19)&gt;AD15,"ERR","")</f>
        <v/>
      </c>
      <c r="AF15" s="62"/>
      <c r="AG15" s="64">
        <f t="shared" ref="AG15" si="50">MIN(AF14,ROUNDDOWN((AG13+AF18)*AF15,0))</f>
        <v>0</v>
      </c>
      <c r="AH15" s="15" t="str">
        <f t="shared" ref="AH15" si="51">IF((AG14+AF19)&gt;AG15,"ERR","")</f>
        <v/>
      </c>
      <c r="AI15" s="62"/>
      <c r="AJ15" s="64">
        <f t="shared" ref="AJ15" si="52">MIN(AI14,ROUNDDOWN((AJ13+AI18)*AI15,0))</f>
        <v>0</v>
      </c>
      <c r="AK15" s="65" t="str">
        <f t="shared" ref="AK15" si="53">IF((AJ14+AI19)&gt;AJ15,"ERR","")</f>
        <v/>
      </c>
      <c r="AL15" s="62"/>
      <c r="AM15" s="61">
        <f t="shared" ref="AM15" si="54">MIN(AL14,ROUNDDOWN((AM13+AL18)*AL15,0))</f>
        <v>0</v>
      </c>
      <c r="AN15" s="15" t="str">
        <f t="shared" ref="AN15" si="55">IF((AM14+AL19)&gt;AM15,"ERR","")</f>
        <v/>
      </c>
      <c r="AO15" s="62"/>
      <c r="AP15" s="61">
        <f t="shared" ref="AP15" si="56">MIN(AO14,ROUNDDOWN((AP13+AO18)*AO15,0))</f>
        <v>0</v>
      </c>
      <c r="AQ15" s="15" t="str">
        <f t="shared" ref="AQ15" si="57">IF((AP14+AO19)&gt;AP15,"ERR","")</f>
        <v/>
      </c>
      <c r="AR15" s="62"/>
      <c r="AS15" s="61">
        <f t="shared" ref="AS15" si="58">MIN(AR14,ROUNDDOWN((AS13+AR18)*AR15,0))</f>
        <v>0</v>
      </c>
      <c r="AT15" s="15" t="str">
        <f t="shared" ref="AT15" si="59">IF((AS14+AR19)&gt;AS15,"ERR","")</f>
        <v/>
      </c>
      <c r="AU15" s="62"/>
      <c r="AV15" s="61">
        <f t="shared" ref="AV15" si="60">MIN(AU14,ROUNDDOWN((AV13+AU18)*AU15,0))</f>
        <v>0</v>
      </c>
      <c r="AW15" s="15" t="str">
        <f t="shared" ref="AW15" si="61">IF((AV14+AU19)&gt;AV15,"ERR","")</f>
        <v/>
      </c>
      <c r="AX15" s="62"/>
      <c r="AY15" s="61">
        <f t="shared" ref="AY15" si="62">MIN(AX14,ROUNDDOWN((AY13+AX18)*AX15,0))</f>
        <v>0</v>
      </c>
      <c r="AZ15" s="15" t="str">
        <f t="shared" ref="AZ15" si="63">IF((AY14+AX19)&gt;AY15,"ERR","")</f>
        <v/>
      </c>
      <c r="BA15" s="62"/>
      <c r="BB15" s="61">
        <f t="shared" ref="BB15" si="64">MIN(BA14,ROUNDDOWN((BB13+BA18)*BA15,0))</f>
        <v>0</v>
      </c>
      <c r="BC15" s="15" t="str">
        <f t="shared" ref="BC15" si="65">IF((BB14+BA19)&gt;BB15,"ERR","")</f>
        <v/>
      </c>
      <c r="BD15" s="62"/>
      <c r="BE15" s="61">
        <f t="shared" ref="BE15" si="66">MIN(BD14,ROUNDDOWN((BE13+BD18)*BD15,0))</f>
        <v>0</v>
      </c>
      <c r="BF15" s="15" t="str">
        <f t="shared" ref="BF15" si="67">IF((BE14+BD19)&gt;BE15,"ERR","")</f>
        <v/>
      </c>
      <c r="BG15" s="62"/>
      <c r="BH15" s="61">
        <f t="shared" ref="BH15" si="68">MIN(BG14,ROUNDDOWN((BH13+BG18)*BG15,0))</f>
        <v>0</v>
      </c>
      <c r="BI15" s="15" t="str">
        <f t="shared" ref="BI15" si="69">IF((BH14+BG19)&gt;BH15,"ERR","")</f>
        <v/>
      </c>
      <c r="BJ15" s="62"/>
      <c r="BK15" s="61">
        <f t="shared" ref="BK15" si="70">MIN(BJ14,ROUNDDOWN((BK13+BJ18)*BJ15,0))</f>
        <v>0</v>
      </c>
      <c r="BL15" s="15" t="str">
        <f t="shared" ref="BL15" si="71">IF((BK14+BJ19)&gt;BK15,"ERR","")</f>
        <v/>
      </c>
      <c r="BM15" s="62"/>
      <c r="BN15" s="61">
        <f t="shared" ref="BN15" si="72">MIN(BM14,ROUNDDOWN((BN13+BM18)*BM15,0))</f>
        <v>0</v>
      </c>
      <c r="BO15" s="15" t="str">
        <f t="shared" ref="BO15" si="73">IF((BN14+BM19)&gt;BN15,"ERR","")</f>
        <v/>
      </c>
      <c r="BP15" s="62"/>
      <c r="BQ15" s="61">
        <f t="shared" ref="BQ15" si="74">MIN(BP14,ROUNDDOWN((BQ13+BP18)*BP15,0))</f>
        <v>0</v>
      </c>
      <c r="BR15" s="15" t="str">
        <f t="shared" ref="BR15" si="75">IF((BQ14+BP19)&gt;BQ15,"ERR","")</f>
        <v/>
      </c>
      <c r="BS15" s="62"/>
      <c r="BT15" s="61">
        <f t="shared" ref="BT15" si="76">MIN(BS14,ROUNDDOWN((BT13+BS18)*BS15,0))</f>
        <v>0</v>
      </c>
      <c r="BU15" s="15" t="str">
        <f t="shared" ref="BU15" si="77">IF((BT14+BS19)&gt;BT15,"ERR","")</f>
        <v/>
      </c>
      <c r="BV15" s="62"/>
      <c r="BW15" s="61">
        <f t="shared" ref="BW15" si="78">MIN(BV14,ROUNDDOWN((BW13+BV18)*BV15,0))</f>
        <v>0</v>
      </c>
      <c r="BX15" s="15" t="str">
        <f t="shared" ref="BX15" si="79">IF((BW14+BV19)&gt;BW15,"ERR","")</f>
        <v/>
      </c>
      <c r="BY15" s="62"/>
      <c r="BZ15" s="61">
        <f t="shared" ref="BZ15" si="80">MIN(BY14,ROUNDDOWN((BZ13+BY18)*BY15,0))</f>
        <v>0</v>
      </c>
      <c r="CA15" s="15" t="str">
        <f t="shared" ref="CA15" si="81">IF((BZ14+BY19)&gt;BZ15,"ERR","")</f>
        <v/>
      </c>
      <c r="CB15" s="62"/>
      <c r="CC15" s="61">
        <f t="shared" ref="CC15" si="82">MIN(CB14,ROUNDDOWN((CC13+CB18)*CB15,0))</f>
        <v>0</v>
      </c>
      <c r="CD15" s="15" t="str">
        <f t="shared" ref="CD15" si="83">IF((CC14+CB19)&gt;CC15,"ERR","")</f>
        <v/>
      </c>
      <c r="CE15" s="62"/>
      <c r="CF15" s="61">
        <f t="shared" ref="CF15" si="84">MIN(CE14,ROUNDDOWN((CF13+CE18)*CE15,0))</f>
        <v>0</v>
      </c>
      <c r="CG15" s="15" t="str">
        <f t="shared" ref="CG15" si="85">IF((CF14+CE19)&gt;CF15,"ERR","")</f>
        <v/>
      </c>
      <c r="CH15" s="62"/>
      <c r="CI15" s="61">
        <f t="shared" ref="CI15" si="86">MIN(CH14,ROUNDDOWN((CI13+CH18)*CH15,0))</f>
        <v>0</v>
      </c>
      <c r="CJ15" s="15" t="str">
        <f t="shared" ref="CJ15" si="87">IF((CI14+CH19)&gt;CI15,"ERR","")</f>
        <v/>
      </c>
      <c r="CK15" s="62"/>
      <c r="CL15" s="61">
        <f t="shared" ref="CL15" si="88">MIN(CK14,ROUNDDOWN((CL13+CK18)*CK15,0))</f>
        <v>0</v>
      </c>
      <c r="CM15" s="15" t="str">
        <f t="shared" ref="CM15" si="89">IF((CL14+CK19)&gt;CL15,"ERR","")</f>
        <v/>
      </c>
      <c r="CN15" s="62"/>
      <c r="CO15" s="61">
        <f t="shared" ref="CO15" si="90">MIN(CN14,ROUNDDOWN((CO13+CN18)*CN15,0))</f>
        <v>0</v>
      </c>
      <c r="CP15" s="15" t="str">
        <f t="shared" ref="CP15" si="91">IF((CO14+CN19)&gt;CO15,"ERR","")</f>
        <v/>
      </c>
      <c r="CQ15" s="62"/>
      <c r="CR15" s="61">
        <f t="shared" ref="CR15" si="92">MIN(CQ14,ROUNDDOWN((CR13+CQ18)*CQ15,0))</f>
        <v>0</v>
      </c>
      <c r="CS15" s="15" t="str">
        <f t="shared" ref="CS15" si="93">IF((CR14+CQ19)&gt;CR15,"ERR","")</f>
        <v/>
      </c>
      <c r="CT15" s="62"/>
      <c r="CU15" s="61">
        <f t="shared" ref="CU15" si="94">MIN(CT14,ROUNDDOWN((CU13+CT18)*CT15,0))</f>
        <v>0</v>
      </c>
      <c r="CV15" s="15" t="str">
        <f t="shared" ref="CV15" si="95">IF((CU14+CT19)&gt;CU15,"ERR","")</f>
        <v/>
      </c>
      <c r="CW15" s="62"/>
      <c r="CX15" s="61">
        <f t="shared" ref="CX15" si="96">MIN(CW14,ROUNDDOWN((CX13+CW18)*CW15,0))</f>
        <v>0</v>
      </c>
      <c r="CY15" s="15" t="str">
        <f t="shared" ref="CY15" si="97">IF((CX14+CW19)&gt;CX15,"ERR","")</f>
        <v/>
      </c>
      <c r="CZ15" s="62"/>
      <c r="DA15" s="61">
        <f t="shared" ref="DA15" si="98">MIN(CZ14,ROUNDDOWN((DA13+CZ18)*CZ15,0))</f>
        <v>0</v>
      </c>
      <c r="DB15" s="15" t="str">
        <f t="shared" ref="DB15" si="99">IF((DA14+CZ19)&gt;DA15,"ERR","")</f>
        <v/>
      </c>
      <c r="DC15" s="62"/>
      <c r="DD15" s="61">
        <f t="shared" ref="DD15" si="100">MIN(DC14,ROUNDDOWN((DD13+DC18)*DC15,0))</f>
        <v>0</v>
      </c>
      <c r="DE15" s="15" t="str">
        <f t="shared" ref="DE15" si="101">IF((DD14+DC19)&gt;DD15,"ERR","")</f>
        <v/>
      </c>
      <c r="DF15" s="62"/>
      <c r="DG15" s="61">
        <f t="shared" ref="DG15" si="102">MIN(DF14,ROUNDDOWN((DG13+DF18)*DF15,0))</f>
        <v>0</v>
      </c>
      <c r="DH15" s="15" t="str">
        <f t="shared" ref="DH15" si="103">IF((DG14+DF19)&gt;DG15,"ERR","")</f>
        <v/>
      </c>
      <c r="DI15" s="62"/>
      <c r="DJ15" s="61">
        <f t="shared" ref="DJ15" si="104">MIN(DI14,ROUNDDOWN((DJ13+DI18)*DI15,0))</f>
        <v>0</v>
      </c>
      <c r="DK15" s="15" t="str">
        <f t="shared" ref="DK15" si="105">IF((DJ14+DI19)&gt;DJ15,"ERR","")</f>
        <v/>
      </c>
      <c r="DL15" s="62"/>
      <c r="DM15" s="61">
        <f t="shared" ref="DM15" si="106">MIN(DL14,ROUNDDOWN((DM13+DL18)*DL15,0))</f>
        <v>0</v>
      </c>
      <c r="DN15" s="15" t="str">
        <f t="shared" ref="DN15" si="107">IF((DM14+DL19)&gt;DM15,"ERR","")</f>
        <v/>
      </c>
      <c r="DO15" s="62"/>
      <c r="DP15" s="61">
        <f t="shared" ref="DP15" si="108">MIN(DO14,ROUNDDOWN((DP13+DO18)*DO15,0))</f>
        <v>0</v>
      </c>
      <c r="DQ15" s="15" t="str">
        <f t="shared" ref="DQ15" si="109">IF((DP14+DO19)&gt;DP15,"ERR","")</f>
        <v/>
      </c>
    </row>
    <row r="16" spans="1:121" ht="24" customHeight="1">
      <c r="A16" s="40"/>
      <c r="B16" s="122" t="s">
        <v>9</v>
      </c>
      <c r="C16" s="123"/>
      <c r="D16" s="124"/>
      <c r="E16" s="191"/>
      <c r="F16" s="192"/>
      <c r="G16" s="27">
        <f>SUM(J16,M16)</f>
        <v>0</v>
      </c>
      <c r="H16" s="191"/>
      <c r="I16" s="192"/>
      <c r="J16" s="82">
        <f>IF(J13-H18&gt;0,J13-H18,"0")+IF(J14-H19&gt;0,J14-H19,"0")</f>
        <v>0</v>
      </c>
      <c r="K16" s="191"/>
      <c r="L16" s="195"/>
      <c r="M16" s="30">
        <f>SUM(P16,S16,V16,Y16,AB16,AE16,AH16,AK16,AN16,AQ16,AT16,AW16,AZ16,BC16,BF16,BI16,BL16,BO16,BR16,BU16,BX16,CA16,CD16,CG16,CJ16,CM16,CP16,CS16,CV16,CY16,DB16,DE16)</f>
        <v>0</v>
      </c>
      <c r="N16" s="191"/>
      <c r="O16" s="192"/>
      <c r="P16" s="82">
        <f>IF(P13-N18&gt;0,P13-N18,"0")+IF(P14-N19&gt;0,P14-N19,"0")</f>
        <v>0</v>
      </c>
      <c r="Q16" s="191"/>
      <c r="R16" s="192"/>
      <c r="S16" s="82">
        <f t="shared" ref="S16" si="110">IF(S13-Q18&gt;0,S13-Q18,"0")+IF(S14-Q19&gt;0,S14-Q19,"0")</f>
        <v>0</v>
      </c>
      <c r="T16" s="191"/>
      <c r="U16" s="192"/>
      <c r="V16" s="82">
        <f t="shared" ref="V16" si="111">IF(V13-T18&gt;0,V13-T18,"0")+IF(V14-T19&gt;0,V14-T19,"0")</f>
        <v>0</v>
      </c>
      <c r="W16" s="191"/>
      <c r="X16" s="192"/>
      <c r="Y16" s="82">
        <f t="shared" ref="Y16" si="112">IF(Y13-W18&gt;0,Y13-W18,"0")+IF(Y14-W19&gt;0,Y14-W19,"0")</f>
        <v>0</v>
      </c>
      <c r="Z16" s="191"/>
      <c r="AA16" s="192"/>
      <c r="AB16" s="82">
        <f t="shared" ref="AB16" si="113">IF(AB13-Z18&gt;0,AB13-Z18,"0")+IF(AB14-Z19&gt;0,AB14-Z19,"0")</f>
        <v>0</v>
      </c>
      <c r="AC16" s="191"/>
      <c r="AD16" s="192"/>
      <c r="AE16" s="82">
        <f t="shared" ref="AE16" si="114">IF(AE13-AC18&gt;0,AE13-AC18,"0")+IF(AE14-AC19&gt;0,AE14-AC19,"0")</f>
        <v>0</v>
      </c>
      <c r="AF16" s="118"/>
      <c r="AG16" s="119"/>
      <c r="AH16" s="81">
        <f t="shared" ref="AH16" si="115">IF(AH13-AF18&gt;0,AH13-AF18,"0")+IF(AH14-AF19&gt;0,AH14-AF19,"0")</f>
        <v>0</v>
      </c>
      <c r="AI16" s="118"/>
      <c r="AJ16" s="119"/>
      <c r="AK16" s="81">
        <f t="shared" ref="AK16" si="116">IF(AK13-AI18&gt;0,AK13-AI18,"0")+IF(AK14-AI19&gt;0,AK14-AI19,"0")</f>
        <v>0</v>
      </c>
      <c r="AL16" s="118"/>
      <c r="AM16" s="119"/>
      <c r="AN16" s="81">
        <f t="shared" ref="AN16" si="117">IF(AN13-AL18&gt;0,AN13-AL18,"0")+IF(AN14-AL19&gt;0,AN14-AL19,"0")</f>
        <v>0</v>
      </c>
      <c r="AO16" s="118"/>
      <c r="AP16" s="119"/>
      <c r="AQ16" s="81">
        <f t="shared" ref="AQ16" si="118">IF(AQ13-AO18&gt;0,AQ13-AO18,"0")+IF(AQ14-AO19&gt;0,AQ14-AO19,"0")</f>
        <v>0</v>
      </c>
      <c r="AR16" s="118"/>
      <c r="AS16" s="119"/>
      <c r="AT16" s="81">
        <f t="shared" ref="AT16" si="119">IF(AT13-AR18&gt;0,AT13-AR18,"0")+IF(AT14-AR19&gt;0,AT14-AR19,"0")</f>
        <v>0</v>
      </c>
      <c r="AU16" s="118"/>
      <c r="AV16" s="119"/>
      <c r="AW16" s="81">
        <f t="shared" ref="AW16" si="120">IF(AW13-AU18&gt;0,AW13-AU18,"0")+IF(AW14-AU19&gt;0,AW14-AU19,"0")</f>
        <v>0</v>
      </c>
      <c r="AX16" s="118"/>
      <c r="AY16" s="119"/>
      <c r="AZ16" s="81">
        <f t="shared" ref="AZ16" si="121">IF(AZ13-AX18&gt;0,AZ13-AX18,"0")+IF(AZ14-AX19&gt;0,AZ14-AX19,"0")</f>
        <v>0</v>
      </c>
      <c r="BA16" s="118"/>
      <c r="BB16" s="119"/>
      <c r="BC16" s="81">
        <f t="shared" ref="BC16" si="122">IF(BC13-BA18&gt;0,BC13-BA18,"0")+IF(BC14-BA19&gt;0,BC14-BA19,"0")</f>
        <v>0</v>
      </c>
      <c r="BD16" s="118"/>
      <c r="BE16" s="119"/>
      <c r="BF16" s="81">
        <f t="shared" ref="BF16" si="123">IF(BF13-BD18&gt;0,BF13-BD18,"0")+IF(BF14-BD19&gt;0,BF14-BD19,"0")</f>
        <v>0</v>
      </c>
      <c r="BG16" s="118"/>
      <c r="BH16" s="119"/>
      <c r="BI16" s="81">
        <f t="shared" ref="BI16" si="124">IF(BI13-BG18&gt;0,BI13-BG18,"0")+IF(BI14-BG19&gt;0,BI14-BG19,"0")</f>
        <v>0</v>
      </c>
      <c r="BJ16" s="118"/>
      <c r="BK16" s="119"/>
      <c r="BL16" s="81">
        <f t="shared" ref="BL16" si="125">IF(BL13-BJ18&gt;0,BL13-BJ18,"0")+IF(BL14-BJ19&gt;0,BL14-BJ19,"0")</f>
        <v>0</v>
      </c>
      <c r="BM16" s="118"/>
      <c r="BN16" s="119"/>
      <c r="BO16" s="81">
        <f t="shared" ref="BO16" si="126">IF(BO13-BM18&gt;0,BO13-BM18,"0")+IF(BO14-BM19&gt;0,BO14-BM19,"0")</f>
        <v>0</v>
      </c>
      <c r="BP16" s="118"/>
      <c r="BQ16" s="119"/>
      <c r="BR16" s="81">
        <f t="shared" ref="BR16" si="127">IF(BR13-BP18&gt;0,BR13-BP18,"0")+IF(BR14-BP19&gt;0,BR14-BP19,"0")</f>
        <v>0</v>
      </c>
      <c r="BS16" s="118"/>
      <c r="BT16" s="119"/>
      <c r="BU16" s="81">
        <f t="shared" ref="BU16" si="128">IF(BU13-BS18&gt;0,BU13-BS18,"0")+IF(BU14-BS19&gt;0,BU14-BS19,"0")</f>
        <v>0</v>
      </c>
      <c r="BV16" s="118"/>
      <c r="BW16" s="119"/>
      <c r="BX16" s="81">
        <f t="shared" ref="BX16" si="129">IF(BX13-BV18&gt;0,BX13-BV18,"0")+IF(BX14-BV19&gt;0,BX14-BV19,"0")</f>
        <v>0</v>
      </c>
      <c r="BY16" s="118"/>
      <c r="BZ16" s="119"/>
      <c r="CA16" s="81">
        <f t="shared" ref="CA16" si="130">IF(CA13-BY18&gt;0,CA13-BY18,"0")+IF(CA14-BY19&gt;0,CA14-BY19,"0")</f>
        <v>0</v>
      </c>
      <c r="CB16" s="118"/>
      <c r="CC16" s="119"/>
      <c r="CD16" s="81">
        <f t="shared" ref="CD16" si="131">IF(CD13-CB18&gt;0,CD13-CB18,"0")+IF(CD14-CB19&gt;0,CD14-CB19,"0")</f>
        <v>0</v>
      </c>
      <c r="CE16" s="118"/>
      <c r="CF16" s="119"/>
      <c r="CG16" s="81">
        <f t="shared" ref="CG16" si="132">IF(CG13-CE18&gt;0,CG13-CE18,"0")+IF(CG14-CE19&gt;0,CG14-CE19,"0")</f>
        <v>0</v>
      </c>
      <c r="CH16" s="118"/>
      <c r="CI16" s="119"/>
      <c r="CJ16" s="81">
        <f t="shared" ref="CJ16" si="133">IF(CJ13-CH18&gt;0,CJ13-CH18,"0")+IF(CJ14-CH19&gt;0,CJ14-CH19,"0")</f>
        <v>0</v>
      </c>
      <c r="CK16" s="118"/>
      <c r="CL16" s="119"/>
      <c r="CM16" s="81">
        <f t="shared" ref="CM16" si="134">IF(CM13-CK18&gt;0,CM13-CK18,"0")+IF(CM14-CK19&gt;0,CM14-CK19,"0")</f>
        <v>0</v>
      </c>
      <c r="CN16" s="118"/>
      <c r="CO16" s="119"/>
      <c r="CP16" s="81">
        <f t="shared" ref="CP16" si="135">IF(CP13-CN18&gt;0,CP13-CN18,"0")+IF(CP14-CN19&gt;0,CP14-CN19,"0")</f>
        <v>0</v>
      </c>
      <c r="CQ16" s="118"/>
      <c r="CR16" s="119"/>
      <c r="CS16" s="81">
        <f t="shared" ref="CS16" si="136">IF(CS13-CQ18&gt;0,CS13-CQ18,"0")+IF(CS14-CQ19&gt;0,CS14-CQ19,"0")</f>
        <v>0</v>
      </c>
      <c r="CT16" s="118"/>
      <c r="CU16" s="119"/>
      <c r="CV16" s="81">
        <f t="shared" ref="CV16" si="137">IF(CV13-CT18&gt;0,CV13-CT18,"0")+IF(CV14-CT19&gt;0,CV14-CT19,"0")</f>
        <v>0</v>
      </c>
      <c r="CW16" s="118"/>
      <c r="CX16" s="119"/>
      <c r="CY16" s="81">
        <f t="shared" ref="CY16" si="138">IF(CY13-CW18&gt;0,CY13-CW18,"0")+IF(CY14-CW19&gt;0,CY14-CW19,"0")</f>
        <v>0</v>
      </c>
      <c r="CZ16" s="118"/>
      <c r="DA16" s="119"/>
      <c r="DB16" s="81">
        <f t="shared" ref="DB16" si="139">IF(DB13-CZ18&gt;0,DB13-CZ18,"0")+IF(DB14-CZ19&gt;0,DB14-CZ19,"0")</f>
        <v>0</v>
      </c>
      <c r="DC16" s="118"/>
      <c r="DD16" s="119"/>
      <c r="DE16" s="81">
        <f t="shared" ref="DE16" si="140">IF(DE13-DC18&gt;0,DE13-DC18,"0")+IF(DE14-DC19&gt;0,DE14-DC19,"0")</f>
        <v>0</v>
      </c>
      <c r="DF16" s="118"/>
      <c r="DG16" s="119"/>
      <c r="DH16" s="81">
        <f t="shared" ref="DH16" si="141">IF(DH13-DF18&gt;0,DH13-DF18,"0")+IF(DH14-DF19&gt;0,DH14-DF19,"0")</f>
        <v>0</v>
      </c>
      <c r="DI16" s="118"/>
      <c r="DJ16" s="119"/>
      <c r="DK16" s="81">
        <f t="shared" ref="DK16" si="142">IF(DK13-DI18&gt;0,DK13-DI18,"0")+IF(DK14-DI19&gt;0,DK14-DI19,"0")</f>
        <v>0</v>
      </c>
      <c r="DL16" s="118"/>
      <c r="DM16" s="119"/>
      <c r="DN16" s="81">
        <f t="shared" ref="DN16" si="143">IF(DN13-DL18&gt;0,DN13-DL18,"0")+IF(DN14-DL19&gt;0,DN14-DL19,"0")</f>
        <v>0</v>
      </c>
      <c r="DO16" s="118"/>
      <c r="DP16" s="119"/>
      <c r="DQ16" s="81">
        <f t="shared" ref="DQ16" si="144">IF(DQ13-DO18&gt;0,DQ13-DO18,"0")+IF(DQ14-DO19&gt;0,DQ14-DO19,"0")</f>
        <v>0</v>
      </c>
    </row>
    <row r="17" spans="1:121" ht="24" customHeight="1">
      <c r="A17" s="40"/>
      <c r="B17" s="122" t="s">
        <v>11</v>
      </c>
      <c r="C17" s="123"/>
      <c r="D17" s="124"/>
      <c r="E17" s="193"/>
      <c r="F17" s="194"/>
      <c r="G17" s="34">
        <f>SUM(J17,M17)</f>
        <v>-20000</v>
      </c>
      <c r="H17" s="193"/>
      <c r="I17" s="194"/>
      <c r="J17" s="34">
        <f>IF(J13-H18&lt;0,J13-H18,"0")+IF(J14-H19&lt;0,J14-H19,"0")</f>
        <v>-20000</v>
      </c>
      <c r="K17" s="193"/>
      <c r="L17" s="196"/>
      <c r="M17" s="34">
        <f>SUM(P17,S17,V17,Y17,AB17,AE17,AH17,AK17,AN17,AQ17,AT17,AW17,AZ17,BC17,BF17,BI17,BL17,BO17,BR17,BU17,BX17,CA17,CD17,CG17,CJ17,CM17,CP17,CS17,CV17,CY17,DB17,DE17)</f>
        <v>0</v>
      </c>
      <c r="N17" s="193"/>
      <c r="O17" s="194"/>
      <c r="P17" s="34">
        <f>IF(P13-N18&lt;0,P13-N18,"0")+IF(P14-N19&lt;0,P14-N19,"0")</f>
        <v>0</v>
      </c>
      <c r="Q17" s="193"/>
      <c r="R17" s="194"/>
      <c r="S17" s="34">
        <f t="shared" ref="S17" si="145">IF(S13-Q18&lt;0,S13-Q18,"0")+IF(S14-Q19&lt;0,S14-Q19,"0")</f>
        <v>0</v>
      </c>
      <c r="T17" s="193"/>
      <c r="U17" s="194"/>
      <c r="V17" s="34">
        <f t="shared" ref="V17" si="146">IF(V13-T18&lt;0,V13-T18,"0")+IF(V14-T19&lt;0,V14-T19,"0")</f>
        <v>0</v>
      </c>
      <c r="W17" s="193"/>
      <c r="X17" s="194"/>
      <c r="Y17" s="34">
        <f t="shared" ref="Y17" si="147">IF(Y13-W18&lt;0,Y13-W18,"0")+IF(Y14-W19&lt;0,Y14-W19,"0")</f>
        <v>0</v>
      </c>
      <c r="Z17" s="193"/>
      <c r="AA17" s="194"/>
      <c r="AB17" s="34">
        <f t="shared" ref="AB17" si="148">IF(AB13-Z18&lt;0,AB13-Z18,"0")+IF(AB14-Z19&lt;0,AB14-Z19,"0")</f>
        <v>0</v>
      </c>
      <c r="AC17" s="193"/>
      <c r="AD17" s="194"/>
      <c r="AE17" s="42">
        <f t="shared" ref="AE17" si="149">IF(AE13-AC18&lt;0,AE13-AC18,"0")+IF(AE14-AC19&lt;0,AE14-AC19,"0")</f>
        <v>0</v>
      </c>
      <c r="AF17" s="120"/>
      <c r="AG17" s="121"/>
      <c r="AH17" s="23">
        <f t="shared" ref="AH17" si="150">IF(AH13-AF18&lt;0,AH13-AF18,"0")+IF(AH14-AF19&lt;0,AH14-AF19,"0")</f>
        <v>0</v>
      </c>
      <c r="AI17" s="120"/>
      <c r="AJ17" s="121"/>
      <c r="AK17" s="81">
        <f t="shared" ref="AK17" si="151">IF(AK13-AI18&lt;0,AK13-AI18,"0")+IF(AK14-AI19&lt;0,AK14-AI19,"0")</f>
        <v>0</v>
      </c>
      <c r="AL17" s="120"/>
      <c r="AM17" s="121"/>
      <c r="AN17" s="81">
        <f t="shared" ref="AN17" si="152">IF(AN13-AL18&lt;0,AN13-AL18,"0")+IF(AN14-AL19&lt;0,AN14-AL19,"0")</f>
        <v>0</v>
      </c>
      <c r="AO17" s="120"/>
      <c r="AP17" s="121"/>
      <c r="AQ17" s="81">
        <f t="shared" ref="AQ17" si="153">IF(AQ13-AO18&lt;0,AQ13-AO18,"0")+IF(AQ14-AO19&lt;0,AQ14-AO19,"0")</f>
        <v>0</v>
      </c>
      <c r="AR17" s="120"/>
      <c r="AS17" s="121"/>
      <c r="AT17" s="81">
        <f t="shared" ref="AT17" si="154">IF(AT13-AR18&lt;0,AT13-AR18,"0")+IF(AT14-AR19&lt;0,AT14-AR19,"0")</f>
        <v>0</v>
      </c>
      <c r="AU17" s="120"/>
      <c r="AV17" s="121"/>
      <c r="AW17" s="81">
        <f t="shared" ref="AW17" si="155">IF(AW13-AU18&lt;0,AW13-AU18,"0")+IF(AW14-AU19&lt;0,AW14-AU19,"0")</f>
        <v>0</v>
      </c>
      <c r="AX17" s="120"/>
      <c r="AY17" s="121"/>
      <c r="AZ17" s="81">
        <f t="shared" ref="AZ17" si="156">IF(AZ13-AX18&lt;0,AZ13-AX18,"0")+IF(AZ14-AX19&lt;0,AZ14-AX19,"0")</f>
        <v>0</v>
      </c>
      <c r="BA17" s="120"/>
      <c r="BB17" s="121"/>
      <c r="BC17" s="81">
        <f t="shared" ref="BC17" si="157">IF(BC13-BA18&lt;0,BC13-BA18,"0")+IF(BC14-BA19&lt;0,BC14-BA19,"0")</f>
        <v>0</v>
      </c>
      <c r="BD17" s="120"/>
      <c r="BE17" s="121"/>
      <c r="BF17" s="81">
        <f t="shared" ref="BF17" si="158">IF(BF13-BD18&lt;0,BF13-BD18,"0")+IF(BF14-BD19&lt;0,BF14-BD19,"0")</f>
        <v>0</v>
      </c>
      <c r="BG17" s="120"/>
      <c r="BH17" s="121"/>
      <c r="BI17" s="81">
        <f t="shared" ref="BI17" si="159">IF(BI13-BG18&lt;0,BI13-BG18,"0")+IF(BI14-BG19&lt;0,BI14-BG19,"0")</f>
        <v>0</v>
      </c>
      <c r="BJ17" s="120"/>
      <c r="BK17" s="121"/>
      <c r="BL17" s="81">
        <f t="shared" ref="BL17" si="160">IF(BL13-BJ18&lt;0,BL13-BJ18,"0")+IF(BL14-BJ19&lt;0,BL14-BJ19,"0")</f>
        <v>0</v>
      </c>
      <c r="BM17" s="120"/>
      <c r="BN17" s="121"/>
      <c r="BO17" s="81">
        <f t="shared" ref="BO17" si="161">IF(BO13-BM18&lt;0,BO13-BM18,"0")+IF(BO14-BM19&lt;0,BO14-BM19,"0")</f>
        <v>0</v>
      </c>
      <c r="BP17" s="120"/>
      <c r="BQ17" s="121"/>
      <c r="BR17" s="81">
        <f t="shared" ref="BR17" si="162">IF(BR13-BP18&lt;0,BR13-BP18,"0")+IF(BR14-BP19&lt;0,BR14-BP19,"0")</f>
        <v>0</v>
      </c>
      <c r="BS17" s="120"/>
      <c r="BT17" s="121"/>
      <c r="BU17" s="81">
        <f t="shared" ref="BU17" si="163">IF(BU13-BS18&lt;0,BU13-BS18,"0")+IF(BU14-BS19&lt;0,BU14-BS19,"0")</f>
        <v>0</v>
      </c>
      <c r="BV17" s="120"/>
      <c r="BW17" s="121"/>
      <c r="BX17" s="81">
        <f t="shared" ref="BX17" si="164">IF(BX13-BV18&lt;0,BX13-BV18,"0")+IF(BX14-BV19&lt;0,BX14-BV19,"0")</f>
        <v>0</v>
      </c>
      <c r="BY17" s="120"/>
      <c r="BZ17" s="121"/>
      <c r="CA17" s="81">
        <f t="shared" ref="CA17" si="165">IF(CA13-BY18&lt;0,CA13-BY18,"0")+IF(CA14-BY19&lt;0,CA14-BY19,"0")</f>
        <v>0</v>
      </c>
      <c r="CB17" s="120"/>
      <c r="CC17" s="121"/>
      <c r="CD17" s="81">
        <f t="shared" ref="CD17" si="166">IF(CD13-CB18&lt;0,CD13-CB18,"0")+IF(CD14-CB19&lt;0,CD14-CB19,"0")</f>
        <v>0</v>
      </c>
      <c r="CE17" s="120"/>
      <c r="CF17" s="121"/>
      <c r="CG17" s="81">
        <f t="shared" ref="CG17" si="167">IF(CG13-CE18&lt;0,CG13-CE18,"0")+IF(CG14-CE19&lt;0,CG14-CE19,"0")</f>
        <v>0</v>
      </c>
      <c r="CH17" s="120"/>
      <c r="CI17" s="121"/>
      <c r="CJ17" s="81">
        <f t="shared" ref="CJ17" si="168">IF(CJ13-CH18&lt;0,CJ13-CH18,"0")+IF(CJ14-CH19&lt;0,CJ14-CH19,"0")</f>
        <v>0</v>
      </c>
      <c r="CK17" s="120"/>
      <c r="CL17" s="121"/>
      <c r="CM17" s="81">
        <f t="shared" ref="CM17" si="169">IF(CM13-CK18&lt;0,CM13-CK18,"0")+IF(CM14-CK19&lt;0,CM14-CK19,"0")</f>
        <v>0</v>
      </c>
      <c r="CN17" s="120"/>
      <c r="CO17" s="121"/>
      <c r="CP17" s="81">
        <f t="shared" ref="CP17" si="170">IF(CP13-CN18&lt;0,CP13-CN18,"0")+IF(CP14-CN19&lt;0,CP14-CN19,"0")</f>
        <v>0</v>
      </c>
      <c r="CQ17" s="120"/>
      <c r="CR17" s="121"/>
      <c r="CS17" s="81">
        <f t="shared" ref="CS17" si="171">IF(CS13-CQ18&lt;0,CS13-CQ18,"0")+IF(CS14-CQ19&lt;0,CS14-CQ19,"0")</f>
        <v>0</v>
      </c>
      <c r="CT17" s="120"/>
      <c r="CU17" s="121"/>
      <c r="CV17" s="81">
        <f t="shared" ref="CV17" si="172">IF(CV13-CT18&lt;0,CV13-CT18,"0")+IF(CV14-CT19&lt;0,CV14-CT19,"0")</f>
        <v>0</v>
      </c>
      <c r="CW17" s="120"/>
      <c r="CX17" s="121"/>
      <c r="CY17" s="81">
        <f t="shared" ref="CY17" si="173">IF(CY13-CW18&lt;0,CY13-CW18,"0")+IF(CY14-CW19&lt;0,CY14-CW19,"0")</f>
        <v>0</v>
      </c>
      <c r="CZ17" s="120"/>
      <c r="DA17" s="121"/>
      <c r="DB17" s="81">
        <f t="shared" ref="DB17" si="174">IF(DB13-CZ18&lt;0,DB13-CZ18,"0")+IF(DB14-CZ19&lt;0,DB14-CZ19,"0")</f>
        <v>0</v>
      </c>
      <c r="DC17" s="120"/>
      <c r="DD17" s="121"/>
      <c r="DE17" s="81">
        <f t="shared" ref="DE17" si="175">IF(DE13-DC18&lt;0,DE13-DC18,"0")+IF(DE14-DC19&lt;0,DE14-DC19,"0")</f>
        <v>0</v>
      </c>
      <c r="DF17" s="120"/>
      <c r="DG17" s="121"/>
      <c r="DH17" s="81">
        <f t="shared" ref="DH17" si="176">IF(DH13-DF18&lt;0,DH13-DF18,"0")+IF(DH14-DF19&lt;0,DH14-DF19,"0")</f>
        <v>0</v>
      </c>
      <c r="DI17" s="120"/>
      <c r="DJ17" s="121"/>
      <c r="DK17" s="81">
        <f t="shared" ref="DK17" si="177">IF(DK13-DI18&lt;0,DK13-DI18,"0")+IF(DK14-DI19&lt;0,DK14-DI19,"0")</f>
        <v>0</v>
      </c>
      <c r="DL17" s="120"/>
      <c r="DM17" s="121"/>
      <c r="DN17" s="81">
        <f t="shared" ref="DN17" si="178">IF(DN13-DL18&lt;0,DN13-DL18,"0")+IF(DN14-DL19&lt;0,DN14-DL19,"0")</f>
        <v>0</v>
      </c>
      <c r="DO17" s="120"/>
      <c r="DP17" s="121"/>
      <c r="DQ17" s="81">
        <f t="shared" ref="DQ17" si="179">IF(DQ13-DO18&lt;0,DQ13-DO18,"0")+IF(DQ14-DO19&lt;0,DQ14-DO19,"0")</f>
        <v>0</v>
      </c>
    </row>
    <row r="18" spans="1:121" ht="24" customHeight="1">
      <c r="A18" s="40"/>
      <c r="B18" s="125" t="s">
        <v>10</v>
      </c>
      <c r="C18" s="187"/>
      <c r="D18" s="83" t="s">
        <v>12</v>
      </c>
      <c r="E18" s="173">
        <f>SUM(H18,K18)</f>
        <v>1000000</v>
      </c>
      <c r="F18" s="174"/>
      <c r="G18" s="175"/>
      <c r="H18" s="181">
        <v>1000000</v>
      </c>
      <c r="I18" s="182"/>
      <c r="J18" s="183"/>
      <c r="K18" s="173">
        <f>SUM(N18,Q18,T18,W18,Z18, AC18)</f>
        <v>0</v>
      </c>
      <c r="L18" s="174"/>
      <c r="M18" s="175"/>
      <c r="N18" s="181">
        <v>0</v>
      </c>
      <c r="O18" s="182"/>
      <c r="P18" s="183"/>
      <c r="Q18" s="181">
        <v>0</v>
      </c>
      <c r="R18" s="182"/>
      <c r="S18" s="183"/>
      <c r="T18" s="181">
        <v>0</v>
      </c>
      <c r="U18" s="182"/>
      <c r="V18" s="183"/>
      <c r="W18" s="181">
        <v>0</v>
      </c>
      <c r="X18" s="182"/>
      <c r="Y18" s="183"/>
      <c r="Z18" s="181"/>
      <c r="AA18" s="182"/>
      <c r="AB18" s="183"/>
      <c r="AC18" s="109">
        <v>0</v>
      </c>
      <c r="AD18" s="110"/>
      <c r="AE18" s="111"/>
      <c r="AF18" s="109"/>
      <c r="AG18" s="110"/>
      <c r="AH18" s="111"/>
      <c r="AI18" s="109"/>
      <c r="AJ18" s="110"/>
      <c r="AK18" s="111"/>
      <c r="AL18" s="109"/>
      <c r="AM18" s="110"/>
      <c r="AN18" s="111"/>
      <c r="AO18" s="109"/>
      <c r="AP18" s="110"/>
      <c r="AQ18" s="111"/>
      <c r="AR18" s="109"/>
      <c r="AS18" s="110"/>
      <c r="AT18" s="111"/>
      <c r="AU18" s="109"/>
      <c r="AV18" s="110"/>
      <c r="AW18" s="111"/>
      <c r="AX18" s="109"/>
      <c r="AY18" s="110"/>
      <c r="AZ18" s="111"/>
      <c r="BA18" s="109"/>
      <c r="BB18" s="110"/>
      <c r="BC18" s="111"/>
      <c r="BD18" s="109"/>
      <c r="BE18" s="110"/>
      <c r="BF18" s="111"/>
      <c r="BG18" s="109"/>
      <c r="BH18" s="110"/>
      <c r="BI18" s="111"/>
      <c r="BJ18" s="109"/>
      <c r="BK18" s="110"/>
      <c r="BL18" s="111"/>
      <c r="BM18" s="109"/>
      <c r="BN18" s="110"/>
      <c r="BO18" s="111"/>
      <c r="BP18" s="109"/>
      <c r="BQ18" s="110"/>
      <c r="BR18" s="111"/>
      <c r="BS18" s="109"/>
      <c r="BT18" s="110"/>
      <c r="BU18" s="111"/>
      <c r="BV18" s="109"/>
      <c r="BW18" s="110"/>
      <c r="BX18" s="111"/>
      <c r="BY18" s="109"/>
      <c r="BZ18" s="110"/>
      <c r="CA18" s="111"/>
      <c r="CB18" s="109"/>
      <c r="CC18" s="110"/>
      <c r="CD18" s="111"/>
      <c r="CE18" s="109"/>
      <c r="CF18" s="110"/>
      <c r="CG18" s="111"/>
      <c r="CH18" s="109"/>
      <c r="CI18" s="110"/>
      <c r="CJ18" s="111"/>
      <c r="CK18" s="109"/>
      <c r="CL18" s="110"/>
      <c r="CM18" s="111"/>
      <c r="CN18" s="109"/>
      <c r="CO18" s="110"/>
      <c r="CP18" s="111"/>
      <c r="CQ18" s="109"/>
      <c r="CR18" s="110"/>
      <c r="CS18" s="111"/>
      <c r="CT18" s="109"/>
      <c r="CU18" s="110"/>
      <c r="CV18" s="111"/>
      <c r="CW18" s="109"/>
      <c r="CX18" s="110"/>
      <c r="CY18" s="111"/>
      <c r="CZ18" s="109"/>
      <c r="DA18" s="110"/>
      <c r="DB18" s="111"/>
      <c r="DC18" s="109"/>
      <c r="DD18" s="110"/>
      <c r="DE18" s="111"/>
      <c r="DF18" s="109"/>
      <c r="DG18" s="110"/>
      <c r="DH18" s="111"/>
      <c r="DI18" s="109"/>
      <c r="DJ18" s="110"/>
      <c r="DK18" s="111"/>
      <c r="DL18" s="109"/>
      <c r="DM18" s="110"/>
      <c r="DN18" s="111"/>
      <c r="DO18" s="109"/>
      <c r="DP18" s="110"/>
      <c r="DQ18" s="111"/>
    </row>
    <row r="19" spans="1:121" ht="24" customHeight="1">
      <c r="A19" s="40"/>
      <c r="B19" s="188"/>
      <c r="C19" s="189"/>
      <c r="D19" s="21" t="s">
        <v>13</v>
      </c>
      <c r="E19" s="173">
        <f>SUM(H19,K19)</f>
        <v>300000</v>
      </c>
      <c r="F19" s="174"/>
      <c r="G19" s="175"/>
      <c r="H19" s="181">
        <v>300000</v>
      </c>
      <c r="I19" s="182"/>
      <c r="J19" s="183"/>
      <c r="K19" s="173">
        <f>SUM(N19,Q19,T19,W19,Z19, AC19)</f>
        <v>0</v>
      </c>
      <c r="L19" s="174"/>
      <c r="M19" s="175"/>
      <c r="N19" s="181">
        <v>0</v>
      </c>
      <c r="O19" s="182"/>
      <c r="P19" s="183"/>
      <c r="Q19" s="181">
        <v>0</v>
      </c>
      <c r="R19" s="182"/>
      <c r="S19" s="183"/>
      <c r="T19" s="181">
        <v>0</v>
      </c>
      <c r="U19" s="182"/>
      <c r="V19" s="183"/>
      <c r="W19" s="181">
        <v>0</v>
      </c>
      <c r="X19" s="182"/>
      <c r="Y19" s="183"/>
      <c r="Z19" s="181"/>
      <c r="AA19" s="182"/>
      <c r="AB19" s="183"/>
      <c r="AC19" s="109">
        <v>0</v>
      </c>
      <c r="AD19" s="110"/>
      <c r="AE19" s="111"/>
      <c r="AF19" s="109"/>
      <c r="AG19" s="110"/>
      <c r="AH19" s="111"/>
      <c r="AI19" s="109"/>
      <c r="AJ19" s="110"/>
      <c r="AK19" s="111"/>
      <c r="AL19" s="109"/>
      <c r="AM19" s="110"/>
      <c r="AN19" s="111"/>
      <c r="AO19" s="109"/>
      <c r="AP19" s="110"/>
      <c r="AQ19" s="111"/>
      <c r="AR19" s="109"/>
      <c r="AS19" s="110"/>
      <c r="AT19" s="111"/>
      <c r="AU19" s="109"/>
      <c r="AV19" s="110"/>
      <c r="AW19" s="111"/>
      <c r="AX19" s="109"/>
      <c r="AY19" s="110"/>
      <c r="AZ19" s="111"/>
      <c r="BA19" s="109"/>
      <c r="BB19" s="110"/>
      <c r="BC19" s="111"/>
      <c r="BD19" s="109"/>
      <c r="BE19" s="110"/>
      <c r="BF19" s="111"/>
      <c r="BG19" s="109"/>
      <c r="BH19" s="110"/>
      <c r="BI19" s="111"/>
      <c r="BJ19" s="109"/>
      <c r="BK19" s="110"/>
      <c r="BL19" s="111"/>
      <c r="BM19" s="109"/>
      <c r="BN19" s="110"/>
      <c r="BO19" s="111"/>
      <c r="BP19" s="109"/>
      <c r="BQ19" s="110"/>
      <c r="BR19" s="111"/>
      <c r="BS19" s="109"/>
      <c r="BT19" s="110"/>
      <c r="BU19" s="111"/>
      <c r="BV19" s="109"/>
      <c r="BW19" s="110"/>
      <c r="BX19" s="111"/>
      <c r="BY19" s="109"/>
      <c r="BZ19" s="110"/>
      <c r="CA19" s="111"/>
      <c r="CB19" s="109"/>
      <c r="CC19" s="110"/>
      <c r="CD19" s="111"/>
      <c r="CE19" s="109"/>
      <c r="CF19" s="110"/>
      <c r="CG19" s="111"/>
      <c r="CH19" s="109"/>
      <c r="CI19" s="110"/>
      <c r="CJ19" s="111"/>
      <c r="CK19" s="109"/>
      <c r="CL19" s="110"/>
      <c r="CM19" s="111"/>
      <c r="CN19" s="109"/>
      <c r="CO19" s="110"/>
      <c r="CP19" s="111"/>
      <c r="CQ19" s="109"/>
      <c r="CR19" s="110"/>
      <c r="CS19" s="111"/>
      <c r="CT19" s="109"/>
      <c r="CU19" s="110"/>
      <c r="CV19" s="111"/>
      <c r="CW19" s="109"/>
      <c r="CX19" s="110"/>
      <c r="CY19" s="111"/>
      <c r="CZ19" s="109"/>
      <c r="DA19" s="110"/>
      <c r="DB19" s="111"/>
      <c r="DC19" s="109"/>
      <c r="DD19" s="110"/>
      <c r="DE19" s="111"/>
      <c r="DF19" s="109"/>
      <c r="DG19" s="110"/>
      <c r="DH19" s="111"/>
      <c r="DI19" s="109"/>
      <c r="DJ19" s="110"/>
      <c r="DK19" s="111"/>
      <c r="DL19" s="109"/>
      <c r="DM19" s="110"/>
      <c r="DN19" s="111"/>
      <c r="DO19" s="109"/>
      <c r="DP19" s="110"/>
      <c r="DQ19" s="111"/>
    </row>
    <row r="20" spans="1:121" ht="24" customHeight="1">
      <c r="A20" s="40"/>
      <c r="B20" s="133"/>
      <c r="C20" s="190"/>
      <c r="D20" s="22" t="s">
        <v>14</v>
      </c>
      <c r="E20" s="173">
        <f>E18+E19</f>
        <v>1300000</v>
      </c>
      <c r="F20" s="174"/>
      <c r="G20" s="175"/>
      <c r="H20" s="173">
        <f>H18+H19</f>
        <v>1300000</v>
      </c>
      <c r="I20" s="174"/>
      <c r="J20" s="175"/>
      <c r="K20" s="173">
        <f>K18+K19</f>
        <v>0</v>
      </c>
      <c r="L20" s="174"/>
      <c r="M20" s="175"/>
      <c r="N20" s="173">
        <f>N18+N19</f>
        <v>0</v>
      </c>
      <c r="O20" s="174"/>
      <c r="P20" s="175"/>
      <c r="Q20" s="173">
        <f t="shared" ref="Q20" si="180">Q18+Q19</f>
        <v>0</v>
      </c>
      <c r="R20" s="174"/>
      <c r="S20" s="175"/>
      <c r="T20" s="173">
        <f t="shared" ref="T20" si="181">T18+T19</f>
        <v>0</v>
      </c>
      <c r="U20" s="174"/>
      <c r="V20" s="175"/>
      <c r="W20" s="173">
        <f t="shared" ref="W20" si="182">W18+W19</f>
        <v>0</v>
      </c>
      <c r="X20" s="174"/>
      <c r="Y20" s="175"/>
      <c r="Z20" s="173">
        <f>Z18+Z19</f>
        <v>0</v>
      </c>
      <c r="AA20" s="174"/>
      <c r="AB20" s="175"/>
      <c r="AC20" s="103">
        <f t="shared" ref="AC20" si="183">AC18+AC19</f>
        <v>0</v>
      </c>
      <c r="AD20" s="104"/>
      <c r="AE20" s="105"/>
      <c r="AF20" s="103">
        <f t="shared" ref="AF20" si="184">AF18+AF19</f>
        <v>0</v>
      </c>
      <c r="AG20" s="104"/>
      <c r="AH20" s="105"/>
      <c r="AI20" s="103">
        <f t="shared" ref="AI20" si="185">AI18+AI19</f>
        <v>0</v>
      </c>
      <c r="AJ20" s="104"/>
      <c r="AK20" s="105"/>
      <c r="AL20" s="103">
        <f>AL18+AL19</f>
        <v>0</v>
      </c>
      <c r="AM20" s="104"/>
      <c r="AN20" s="105"/>
      <c r="AO20" s="103">
        <f t="shared" ref="AO20" si="186">AO18+AO19</f>
        <v>0</v>
      </c>
      <c r="AP20" s="104"/>
      <c r="AQ20" s="105"/>
      <c r="AR20" s="103">
        <f t="shared" ref="AR20" si="187">AR18+AR19</f>
        <v>0</v>
      </c>
      <c r="AS20" s="104"/>
      <c r="AT20" s="105"/>
      <c r="AU20" s="103">
        <f t="shared" ref="AU20" si="188">AU18+AU19</f>
        <v>0</v>
      </c>
      <c r="AV20" s="104"/>
      <c r="AW20" s="105"/>
      <c r="AX20" s="103">
        <f>AX18+AX19</f>
        <v>0</v>
      </c>
      <c r="AY20" s="104"/>
      <c r="AZ20" s="105"/>
      <c r="BA20" s="103">
        <f t="shared" ref="BA20" si="189">BA18+BA19</f>
        <v>0</v>
      </c>
      <c r="BB20" s="104"/>
      <c r="BC20" s="105"/>
      <c r="BD20" s="103">
        <f t="shared" ref="BD20" si="190">BD18+BD19</f>
        <v>0</v>
      </c>
      <c r="BE20" s="104"/>
      <c r="BF20" s="105"/>
      <c r="BG20" s="103">
        <f t="shared" ref="BG20" si="191">BG18+BG19</f>
        <v>0</v>
      </c>
      <c r="BH20" s="104"/>
      <c r="BI20" s="105"/>
      <c r="BJ20" s="103">
        <f>BJ18+BJ19</f>
        <v>0</v>
      </c>
      <c r="BK20" s="104"/>
      <c r="BL20" s="105"/>
      <c r="BM20" s="103">
        <f t="shared" ref="BM20" si="192">BM18+BM19</f>
        <v>0</v>
      </c>
      <c r="BN20" s="104"/>
      <c r="BO20" s="105"/>
      <c r="BP20" s="103">
        <f t="shared" ref="BP20" si="193">BP18+BP19</f>
        <v>0</v>
      </c>
      <c r="BQ20" s="104"/>
      <c r="BR20" s="105"/>
      <c r="BS20" s="103">
        <f t="shared" ref="BS20" si="194">BS18+BS19</f>
        <v>0</v>
      </c>
      <c r="BT20" s="104"/>
      <c r="BU20" s="105"/>
      <c r="BV20" s="103">
        <f>BV18+BV19</f>
        <v>0</v>
      </c>
      <c r="BW20" s="104"/>
      <c r="BX20" s="105"/>
      <c r="BY20" s="103">
        <f t="shared" ref="BY20" si="195">BY18+BY19</f>
        <v>0</v>
      </c>
      <c r="BZ20" s="104"/>
      <c r="CA20" s="105"/>
      <c r="CB20" s="103">
        <f t="shared" ref="CB20" si="196">CB18+CB19</f>
        <v>0</v>
      </c>
      <c r="CC20" s="104"/>
      <c r="CD20" s="105"/>
      <c r="CE20" s="103">
        <f t="shared" ref="CE20" si="197">CE18+CE19</f>
        <v>0</v>
      </c>
      <c r="CF20" s="104"/>
      <c r="CG20" s="105"/>
      <c r="CH20" s="103">
        <f>CH18+CH19</f>
        <v>0</v>
      </c>
      <c r="CI20" s="104"/>
      <c r="CJ20" s="105"/>
      <c r="CK20" s="103">
        <f t="shared" ref="CK20" si="198">CK18+CK19</f>
        <v>0</v>
      </c>
      <c r="CL20" s="104"/>
      <c r="CM20" s="105"/>
      <c r="CN20" s="103">
        <f t="shared" ref="CN20" si="199">CN18+CN19</f>
        <v>0</v>
      </c>
      <c r="CO20" s="104"/>
      <c r="CP20" s="105"/>
      <c r="CQ20" s="103">
        <f t="shared" ref="CQ20" si="200">CQ18+CQ19</f>
        <v>0</v>
      </c>
      <c r="CR20" s="104"/>
      <c r="CS20" s="105"/>
      <c r="CT20" s="103">
        <f>CT18+CT19</f>
        <v>0</v>
      </c>
      <c r="CU20" s="104"/>
      <c r="CV20" s="105"/>
      <c r="CW20" s="103">
        <f t="shared" ref="CW20" si="201">CW18+CW19</f>
        <v>0</v>
      </c>
      <c r="CX20" s="104"/>
      <c r="CY20" s="105"/>
      <c r="CZ20" s="103">
        <f t="shared" ref="CZ20" si="202">CZ18+CZ19</f>
        <v>0</v>
      </c>
      <c r="DA20" s="104"/>
      <c r="DB20" s="105"/>
      <c r="DC20" s="103">
        <f t="shared" ref="DC20" si="203">DC18+DC19</f>
        <v>0</v>
      </c>
      <c r="DD20" s="104"/>
      <c r="DE20" s="105"/>
      <c r="DF20" s="103">
        <f t="shared" ref="DF20" si="204">DF18+DF19</f>
        <v>0</v>
      </c>
      <c r="DG20" s="104"/>
      <c r="DH20" s="105"/>
      <c r="DI20" s="103">
        <f t="shared" ref="DI20" si="205">DI18+DI19</f>
        <v>0</v>
      </c>
      <c r="DJ20" s="104"/>
      <c r="DK20" s="105"/>
      <c r="DL20" s="103">
        <f t="shared" ref="DL20" si="206">DL18+DL19</f>
        <v>0</v>
      </c>
      <c r="DM20" s="104"/>
      <c r="DN20" s="105"/>
      <c r="DO20" s="103">
        <f t="shared" ref="DO20" si="207">DO18+DO19</f>
        <v>0</v>
      </c>
      <c r="DP20" s="104"/>
      <c r="DQ20" s="105"/>
    </row>
    <row r="21" spans="1:121" ht="24" customHeight="1" thickBot="1">
      <c r="A21" s="40"/>
      <c r="B21" s="106" t="s">
        <v>15</v>
      </c>
      <c r="C21" s="107"/>
      <c r="D21" s="108"/>
      <c r="E21" s="167">
        <f>G8-G16-G17-E20</f>
        <v>0</v>
      </c>
      <c r="F21" s="168"/>
      <c r="G21" s="169"/>
      <c r="H21" s="167">
        <f>J8-J16-J17-H20</f>
        <v>0</v>
      </c>
      <c r="I21" s="168"/>
      <c r="J21" s="169"/>
      <c r="K21" s="167">
        <f>M8-M16-M17-K20</f>
        <v>0</v>
      </c>
      <c r="L21" s="168"/>
      <c r="M21" s="169"/>
      <c r="N21" s="167">
        <f t="shared" ref="N21" si="208">P8-P16-P17-N20</f>
        <v>0</v>
      </c>
      <c r="O21" s="168"/>
      <c r="P21" s="169"/>
      <c r="Q21" s="167">
        <f t="shared" ref="Q21" si="209">S8-S16-S17-Q20</f>
        <v>0</v>
      </c>
      <c r="R21" s="168"/>
      <c r="S21" s="169"/>
      <c r="T21" s="167">
        <f t="shared" ref="T21" si="210">V8-V16-V17-T20</f>
        <v>0</v>
      </c>
      <c r="U21" s="168"/>
      <c r="V21" s="169"/>
      <c r="W21" s="167">
        <f t="shared" ref="W21" si="211">Y8-Y16-Y17-W20</f>
        <v>0</v>
      </c>
      <c r="X21" s="168"/>
      <c r="Y21" s="169"/>
      <c r="Z21" s="167">
        <f>AB8-AB16-AB17-Z20</f>
        <v>0</v>
      </c>
      <c r="AA21" s="168"/>
      <c r="AB21" s="169"/>
      <c r="AC21" s="96">
        <f t="shared" ref="AC21" si="212">AE8-AE16-AE17-AC20</f>
        <v>0</v>
      </c>
      <c r="AD21" s="97"/>
      <c r="AE21" s="98"/>
      <c r="AF21" s="96">
        <f t="shared" ref="AF21" si="213">AH8-AH16-AH17-AF20</f>
        <v>0</v>
      </c>
      <c r="AG21" s="97"/>
      <c r="AH21" s="98"/>
      <c r="AI21" s="96">
        <f t="shared" ref="AI21" si="214">AK8-AK16-AK17-AI20</f>
        <v>0</v>
      </c>
      <c r="AJ21" s="97"/>
      <c r="AK21" s="98"/>
      <c r="AL21" s="96">
        <f t="shared" ref="AL21" si="215">AN8-AN16-AN17-AL20</f>
        <v>0</v>
      </c>
      <c r="AM21" s="97"/>
      <c r="AN21" s="98"/>
      <c r="AO21" s="96">
        <f t="shared" ref="AO21" si="216">AQ8-AQ16-AQ17-AO20</f>
        <v>0</v>
      </c>
      <c r="AP21" s="97"/>
      <c r="AQ21" s="98"/>
      <c r="AR21" s="96">
        <f t="shared" ref="AR21" si="217">AT8-AT16-AT17-AR20</f>
        <v>0</v>
      </c>
      <c r="AS21" s="97"/>
      <c r="AT21" s="98"/>
      <c r="AU21" s="96">
        <f t="shared" ref="AU21" si="218">AW8-AW16-AW17-AU20</f>
        <v>0</v>
      </c>
      <c r="AV21" s="97"/>
      <c r="AW21" s="98"/>
      <c r="AX21" s="96">
        <f t="shared" ref="AX21" si="219">AZ8-AZ16-AZ17-AX20</f>
        <v>0</v>
      </c>
      <c r="AY21" s="97"/>
      <c r="AZ21" s="98"/>
      <c r="BA21" s="96">
        <f t="shared" ref="BA21" si="220">BC8-BC16-BC17-BA20</f>
        <v>0</v>
      </c>
      <c r="BB21" s="97"/>
      <c r="BC21" s="98"/>
      <c r="BD21" s="96">
        <f t="shared" ref="BD21" si="221">BF8-BF16-BF17-BD20</f>
        <v>0</v>
      </c>
      <c r="BE21" s="97"/>
      <c r="BF21" s="98"/>
      <c r="BG21" s="96">
        <f t="shared" ref="BG21" si="222">BI8-BI16-BI17-BG20</f>
        <v>0</v>
      </c>
      <c r="BH21" s="97"/>
      <c r="BI21" s="98"/>
      <c r="BJ21" s="96">
        <f t="shared" ref="BJ21" si="223">BL8-BL16-BL17-BJ20</f>
        <v>0</v>
      </c>
      <c r="BK21" s="97"/>
      <c r="BL21" s="98"/>
      <c r="BM21" s="96">
        <f t="shared" ref="BM21" si="224">BO8-BO16-BO17-BM20</f>
        <v>0</v>
      </c>
      <c r="BN21" s="97"/>
      <c r="BO21" s="98"/>
      <c r="BP21" s="96">
        <f t="shared" ref="BP21" si="225">BR8-BR16-BR17-BP20</f>
        <v>0</v>
      </c>
      <c r="BQ21" s="97"/>
      <c r="BR21" s="98"/>
      <c r="BS21" s="96">
        <f t="shared" ref="BS21" si="226">BU8-BU16-BU17-BS20</f>
        <v>0</v>
      </c>
      <c r="BT21" s="97"/>
      <c r="BU21" s="98"/>
      <c r="BV21" s="96">
        <f t="shared" ref="BV21" si="227">BX8-BX16-BX17-BV20</f>
        <v>0</v>
      </c>
      <c r="BW21" s="97"/>
      <c r="BX21" s="98"/>
      <c r="BY21" s="96">
        <f t="shared" ref="BY21" si="228">CA8-CA16-CA17-BY20</f>
        <v>0</v>
      </c>
      <c r="BZ21" s="97"/>
      <c r="CA21" s="98"/>
      <c r="CB21" s="96">
        <f t="shared" ref="CB21" si="229">CD8-CD16-CD17-CB20</f>
        <v>0</v>
      </c>
      <c r="CC21" s="97"/>
      <c r="CD21" s="98"/>
      <c r="CE21" s="96">
        <f t="shared" ref="CE21" si="230">CG8-CG16-CG17-CE20</f>
        <v>0</v>
      </c>
      <c r="CF21" s="97"/>
      <c r="CG21" s="98"/>
      <c r="CH21" s="96">
        <f t="shared" ref="CH21" si="231">CJ8-CJ16-CJ17-CH20</f>
        <v>0</v>
      </c>
      <c r="CI21" s="97"/>
      <c r="CJ21" s="98"/>
      <c r="CK21" s="96">
        <f t="shared" ref="CK21" si="232">CM8-CM16-CM17-CK20</f>
        <v>0</v>
      </c>
      <c r="CL21" s="97"/>
      <c r="CM21" s="98"/>
      <c r="CN21" s="96">
        <f t="shared" ref="CN21" si="233">CP8-CP16-CP17-CN20</f>
        <v>0</v>
      </c>
      <c r="CO21" s="97"/>
      <c r="CP21" s="98"/>
      <c r="CQ21" s="96">
        <f t="shared" ref="CQ21" si="234">CS8-CS16-CS17-CQ20</f>
        <v>0</v>
      </c>
      <c r="CR21" s="97"/>
      <c r="CS21" s="98"/>
      <c r="CT21" s="96">
        <f t="shared" ref="CT21" si="235">CV8-CV16-CV17-CT20</f>
        <v>0</v>
      </c>
      <c r="CU21" s="97"/>
      <c r="CV21" s="98"/>
      <c r="CW21" s="96">
        <f t="shared" ref="CW21" si="236">CY8-CY16-CY17-CW20</f>
        <v>0</v>
      </c>
      <c r="CX21" s="97"/>
      <c r="CY21" s="98"/>
      <c r="CZ21" s="96">
        <f t="shared" ref="CZ21" si="237">DB8-DB16-DB17-CZ20</f>
        <v>0</v>
      </c>
      <c r="DA21" s="97"/>
      <c r="DB21" s="98"/>
      <c r="DC21" s="96">
        <f t="shared" ref="DC21" si="238">DE8-DE16-DE17-DC20</f>
        <v>0</v>
      </c>
      <c r="DD21" s="97"/>
      <c r="DE21" s="98"/>
      <c r="DF21" s="96">
        <f t="shared" ref="DF21" si="239">DH8-DH16-DH17-DF20</f>
        <v>0</v>
      </c>
      <c r="DG21" s="97"/>
      <c r="DH21" s="98"/>
      <c r="DI21" s="96">
        <f t="shared" ref="DI21" si="240">DK8-DK16-DK17-DI20</f>
        <v>0</v>
      </c>
      <c r="DJ21" s="97"/>
      <c r="DK21" s="98"/>
      <c r="DL21" s="96">
        <f t="shared" ref="DL21" si="241">DN8-DN16-DN17-DL20</f>
        <v>0</v>
      </c>
      <c r="DM21" s="97"/>
      <c r="DN21" s="98"/>
      <c r="DO21" s="96">
        <f t="shared" ref="DO21" si="242">DQ8-DQ16-DQ17-DO20</f>
        <v>0</v>
      </c>
      <c r="DP21" s="97"/>
      <c r="DQ21" s="98"/>
    </row>
    <row r="22" spans="1:121" s="1" customFormat="1" ht="24" customHeight="1" thickBot="1">
      <c r="A22" s="2"/>
      <c r="B22" s="161" t="s">
        <v>124</v>
      </c>
      <c r="C22" s="162"/>
      <c r="D22" s="163"/>
      <c r="E22" s="58"/>
      <c r="F22" s="59"/>
      <c r="G22" s="60"/>
      <c r="H22" s="184" t="s">
        <v>131</v>
      </c>
      <c r="I22" s="185"/>
      <c r="J22" s="186"/>
      <c r="K22" s="69"/>
      <c r="L22" s="70"/>
      <c r="M22" s="71"/>
      <c r="N22" s="158" t="s">
        <v>131</v>
      </c>
      <c r="O22" s="159"/>
      <c r="P22" s="160"/>
      <c r="Q22" s="158" t="s">
        <v>131</v>
      </c>
      <c r="R22" s="159"/>
      <c r="S22" s="160"/>
      <c r="T22" s="158" t="s">
        <v>131</v>
      </c>
      <c r="U22" s="159"/>
      <c r="V22" s="160"/>
      <c r="W22" s="158" t="s">
        <v>131</v>
      </c>
      <c r="X22" s="159"/>
      <c r="Y22" s="160"/>
      <c r="Z22" s="158" t="s">
        <v>131</v>
      </c>
      <c r="AA22" s="159"/>
      <c r="AB22" s="160"/>
      <c r="AC22" s="158" t="s">
        <v>131</v>
      </c>
      <c r="AD22" s="159"/>
      <c r="AE22" s="160"/>
      <c r="AF22" s="158" t="s">
        <v>131</v>
      </c>
      <c r="AG22" s="159"/>
      <c r="AH22" s="160"/>
      <c r="AI22" s="158" t="s">
        <v>131</v>
      </c>
      <c r="AJ22" s="159"/>
      <c r="AK22" s="160"/>
      <c r="AL22" s="158" t="s">
        <v>131</v>
      </c>
      <c r="AM22" s="159"/>
      <c r="AN22" s="160"/>
      <c r="AO22" s="158" t="s">
        <v>131</v>
      </c>
      <c r="AP22" s="159"/>
      <c r="AQ22" s="160"/>
      <c r="AR22" s="158" t="s">
        <v>131</v>
      </c>
      <c r="AS22" s="159"/>
      <c r="AT22" s="160"/>
      <c r="AU22" s="158" t="s">
        <v>131</v>
      </c>
      <c r="AV22" s="159"/>
      <c r="AW22" s="160"/>
      <c r="AX22" s="158" t="s">
        <v>131</v>
      </c>
      <c r="AY22" s="159"/>
      <c r="AZ22" s="160"/>
      <c r="BA22" s="158" t="s">
        <v>131</v>
      </c>
      <c r="BB22" s="159"/>
      <c r="BC22" s="160"/>
      <c r="BD22" s="158" t="s">
        <v>131</v>
      </c>
      <c r="BE22" s="159"/>
      <c r="BF22" s="160"/>
      <c r="BG22" s="158" t="s">
        <v>131</v>
      </c>
      <c r="BH22" s="159"/>
      <c r="BI22" s="160"/>
      <c r="BJ22" s="158" t="s">
        <v>131</v>
      </c>
      <c r="BK22" s="159"/>
      <c r="BL22" s="160"/>
      <c r="BM22" s="158" t="s">
        <v>131</v>
      </c>
      <c r="BN22" s="159"/>
      <c r="BO22" s="160"/>
      <c r="BP22" s="158" t="s">
        <v>131</v>
      </c>
      <c r="BQ22" s="159"/>
      <c r="BR22" s="160"/>
      <c r="BS22" s="158" t="s">
        <v>131</v>
      </c>
      <c r="BT22" s="159"/>
      <c r="BU22" s="160"/>
      <c r="BV22" s="158" t="s">
        <v>131</v>
      </c>
      <c r="BW22" s="159"/>
      <c r="BX22" s="160"/>
      <c r="BY22" s="158" t="s">
        <v>131</v>
      </c>
      <c r="BZ22" s="159"/>
      <c r="CA22" s="160"/>
      <c r="CB22" s="158" t="s">
        <v>131</v>
      </c>
      <c r="CC22" s="159"/>
      <c r="CD22" s="160"/>
      <c r="CE22" s="158" t="s">
        <v>131</v>
      </c>
      <c r="CF22" s="159"/>
      <c r="CG22" s="160"/>
      <c r="CH22" s="158" t="s">
        <v>131</v>
      </c>
      <c r="CI22" s="159"/>
      <c r="CJ22" s="160"/>
      <c r="CK22" s="158" t="s">
        <v>131</v>
      </c>
      <c r="CL22" s="159"/>
      <c r="CM22" s="160"/>
      <c r="CN22" s="158" t="s">
        <v>131</v>
      </c>
      <c r="CO22" s="159"/>
      <c r="CP22" s="160"/>
      <c r="CQ22" s="158" t="s">
        <v>131</v>
      </c>
      <c r="CR22" s="159"/>
      <c r="CS22" s="160"/>
      <c r="CT22" s="158" t="s">
        <v>131</v>
      </c>
      <c r="CU22" s="159"/>
      <c r="CV22" s="160"/>
      <c r="CW22" s="158" t="s">
        <v>131</v>
      </c>
      <c r="CX22" s="159"/>
      <c r="CY22" s="160"/>
      <c r="CZ22" s="158" t="s">
        <v>131</v>
      </c>
      <c r="DA22" s="159"/>
      <c r="DB22" s="160"/>
      <c r="DC22" s="158" t="s">
        <v>131</v>
      </c>
      <c r="DD22" s="159"/>
      <c r="DE22" s="160"/>
      <c r="DF22" s="158" t="s">
        <v>131</v>
      </c>
      <c r="DG22" s="159"/>
      <c r="DH22" s="160"/>
      <c r="DI22" s="158" t="s">
        <v>131</v>
      </c>
      <c r="DJ22" s="159"/>
      <c r="DK22" s="160"/>
      <c r="DL22" s="158" t="s">
        <v>131</v>
      </c>
      <c r="DM22" s="159"/>
      <c r="DN22" s="160"/>
      <c r="DO22" s="158" t="s">
        <v>131</v>
      </c>
      <c r="DP22" s="159"/>
      <c r="DQ22" s="160"/>
    </row>
    <row r="23" spans="1:121" ht="33.75" customHeight="1" thickBot="1">
      <c r="A23" s="40"/>
      <c r="B23" s="99" t="s">
        <v>16</v>
      </c>
      <c r="C23" s="99"/>
      <c r="D23" s="99"/>
      <c r="E23" s="170"/>
      <c r="F23" s="171"/>
      <c r="G23" s="172"/>
      <c r="H23" s="178" t="s">
        <v>69</v>
      </c>
      <c r="I23" s="179"/>
      <c r="J23" s="180"/>
      <c r="K23" s="170"/>
      <c r="L23" s="171"/>
      <c r="M23" s="172"/>
      <c r="N23" s="178"/>
      <c r="O23" s="179"/>
      <c r="P23" s="180"/>
      <c r="Q23" s="178"/>
      <c r="R23" s="179"/>
      <c r="S23" s="180"/>
      <c r="T23" s="178"/>
      <c r="U23" s="179"/>
      <c r="V23" s="180"/>
      <c r="W23" s="178"/>
      <c r="X23" s="179"/>
      <c r="Y23" s="180"/>
      <c r="Z23" s="178"/>
      <c r="AA23" s="179"/>
      <c r="AB23" s="180"/>
      <c r="AC23" s="178"/>
      <c r="AD23" s="179"/>
      <c r="AE23" s="180"/>
      <c r="AF23" s="93"/>
      <c r="AG23" s="94"/>
      <c r="AH23" s="95"/>
      <c r="AI23" s="93"/>
      <c r="AJ23" s="94"/>
      <c r="AK23" s="95"/>
      <c r="AL23" s="93"/>
      <c r="AM23" s="94"/>
      <c r="AN23" s="95"/>
      <c r="AO23" s="93"/>
      <c r="AP23" s="94"/>
      <c r="AQ23" s="95"/>
      <c r="AR23" s="93"/>
      <c r="AS23" s="94"/>
      <c r="AT23" s="95"/>
      <c r="AU23" s="93"/>
      <c r="AV23" s="94"/>
      <c r="AW23" s="95"/>
      <c r="AX23" s="93"/>
      <c r="AY23" s="94"/>
      <c r="AZ23" s="95"/>
      <c r="BA23" s="93"/>
      <c r="BB23" s="94"/>
      <c r="BC23" s="95"/>
      <c r="BD23" s="93"/>
      <c r="BE23" s="94"/>
      <c r="BF23" s="95"/>
      <c r="BG23" s="93"/>
      <c r="BH23" s="94"/>
      <c r="BI23" s="95"/>
      <c r="BJ23" s="93"/>
      <c r="BK23" s="94"/>
      <c r="BL23" s="95"/>
      <c r="BM23" s="93"/>
      <c r="BN23" s="94"/>
      <c r="BO23" s="95"/>
      <c r="BP23" s="93"/>
      <c r="BQ23" s="94"/>
      <c r="BR23" s="95"/>
      <c r="BS23" s="93"/>
      <c r="BT23" s="94"/>
      <c r="BU23" s="95"/>
      <c r="BV23" s="93"/>
      <c r="BW23" s="94"/>
      <c r="BX23" s="95"/>
      <c r="BY23" s="93"/>
      <c r="BZ23" s="94"/>
      <c r="CA23" s="95"/>
      <c r="CB23" s="93"/>
      <c r="CC23" s="94"/>
      <c r="CD23" s="95"/>
      <c r="CE23" s="93"/>
      <c r="CF23" s="94"/>
      <c r="CG23" s="95"/>
      <c r="CH23" s="93"/>
      <c r="CI23" s="94"/>
      <c r="CJ23" s="95"/>
      <c r="CK23" s="93"/>
      <c r="CL23" s="94"/>
      <c r="CM23" s="95"/>
      <c r="CN23" s="93"/>
      <c r="CO23" s="94"/>
      <c r="CP23" s="95"/>
      <c r="CQ23" s="93"/>
      <c r="CR23" s="94"/>
      <c r="CS23" s="95"/>
      <c r="CT23" s="93"/>
      <c r="CU23" s="94"/>
      <c r="CV23" s="95"/>
      <c r="CW23" s="93"/>
      <c r="CX23" s="94"/>
      <c r="CY23" s="95"/>
      <c r="CZ23" s="93"/>
      <c r="DA23" s="94"/>
      <c r="DB23" s="95"/>
      <c r="DC23" s="93"/>
      <c r="DD23" s="94"/>
      <c r="DE23" s="95"/>
      <c r="DF23" s="93"/>
      <c r="DG23" s="94"/>
      <c r="DH23" s="95"/>
      <c r="DI23" s="93"/>
      <c r="DJ23" s="94"/>
      <c r="DK23" s="95"/>
      <c r="DL23" s="93"/>
      <c r="DM23" s="94"/>
      <c r="DN23" s="95"/>
      <c r="DO23" s="93"/>
      <c r="DP23" s="94"/>
      <c r="DQ23" s="95"/>
    </row>
    <row r="25" spans="1:121" ht="25.5" customHeight="1">
      <c r="B25" s="68" t="s">
        <v>122</v>
      </c>
      <c r="C25" s="67"/>
      <c r="D25" s="197" t="s">
        <v>123</v>
      </c>
      <c r="E25" s="198"/>
      <c r="F25" s="198"/>
      <c r="G25" s="198"/>
    </row>
  </sheetData>
  <mergeCells count="374">
    <mergeCell ref="DF23:DH23"/>
    <mergeCell ref="DI23:DK23"/>
    <mergeCell ref="DL23:DN23"/>
    <mergeCell ref="DO23:DQ23"/>
    <mergeCell ref="D25:G25"/>
    <mergeCell ref="CN23:CP23"/>
    <mergeCell ref="CQ23:CS23"/>
    <mergeCell ref="CT23:CV23"/>
    <mergeCell ref="CW23:CY23"/>
    <mergeCell ref="CZ23:DB23"/>
    <mergeCell ref="DC23:DE23"/>
    <mergeCell ref="BV23:BX23"/>
    <mergeCell ref="BY23:CA23"/>
    <mergeCell ref="CB23:CD23"/>
    <mergeCell ref="CE23:CG23"/>
    <mergeCell ref="CH23:CJ23"/>
    <mergeCell ref="CK23:CM23"/>
    <mergeCell ref="BD23:BF23"/>
    <mergeCell ref="BG23:BI23"/>
    <mergeCell ref="BJ23:BL23"/>
    <mergeCell ref="BM23:BO23"/>
    <mergeCell ref="BP23:BR23"/>
    <mergeCell ref="BS23:BU23"/>
    <mergeCell ref="AL23:AN23"/>
    <mergeCell ref="AO23:AQ23"/>
    <mergeCell ref="AR23:AT23"/>
    <mergeCell ref="AU23:AW23"/>
    <mergeCell ref="AX23:AZ23"/>
    <mergeCell ref="BA23:BC23"/>
    <mergeCell ref="T23:V23"/>
    <mergeCell ref="W23:Y23"/>
    <mergeCell ref="Z23:AB23"/>
    <mergeCell ref="AC23:AE23"/>
    <mergeCell ref="AF23:AH23"/>
    <mergeCell ref="AI23:AK23"/>
    <mergeCell ref="B23:D23"/>
    <mergeCell ref="E23:G23"/>
    <mergeCell ref="H23:J23"/>
    <mergeCell ref="K23:M23"/>
    <mergeCell ref="N23:P23"/>
    <mergeCell ref="Q23:S23"/>
    <mergeCell ref="CZ22:DB22"/>
    <mergeCell ref="DC22:DE22"/>
    <mergeCell ref="DF22:DH22"/>
    <mergeCell ref="BP22:BR22"/>
    <mergeCell ref="BS22:BU22"/>
    <mergeCell ref="BV22:BX22"/>
    <mergeCell ref="BY22:CA22"/>
    <mergeCell ref="CB22:CD22"/>
    <mergeCell ref="CE22:CG22"/>
    <mergeCell ref="AX22:AZ22"/>
    <mergeCell ref="BA22:BC22"/>
    <mergeCell ref="BD22:BF22"/>
    <mergeCell ref="BG22:BI22"/>
    <mergeCell ref="BJ22:BL22"/>
    <mergeCell ref="BM22:BO22"/>
    <mergeCell ref="AF22:AH22"/>
    <mergeCell ref="AI22:AK22"/>
    <mergeCell ref="AL22:AN22"/>
    <mergeCell ref="DI22:DK22"/>
    <mergeCell ref="DL22:DN22"/>
    <mergeCell ref="DO22:DQ22"/>
    <mergeCell ref="CH22:CJ22"/>
    <mergeCell ref="CK22:CM22"/>
    <mergeCell ref="CN22:CP22"/>
    <mergeCell ref="CQ22:CS22"/>
    <mergeCell ref="CT22:CV22"/>
    <mergeCell ref="CW22:CY22"/>
    <mergeCell ref="AO22:AQ22"/>
    <mergeCell ref="AR22:AT22"/>
    <mergeCell ref="AU22:AW22"/>
    <mergeCell ref="DL21:DN21"/>
    <mergeCell ref="DO21:DQ21"/>
    <mergeCell ref="B22:D22"/>
    <mergeCell ref="H22:J22"/>
    <mergeCell ref="N22:P22"/>
    <mergeCell ref="Q22:S22"/>
    <mergeCell ref="T22:V22"/>
    <mergeCell ref="W22:Y22"/>
    <mergeCell ref="Z22:AB22"/>
    <mergeCell ref="AC22:AE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R21:AT21"/>
    <mergeCell ref="AU21:AW21"/>
    <mergeCell ref="AX21:AZ21"/>
    <mergeCell ref="BA21:BC21"/>
    <mergeCell ref="BD21:BF21"/>
    <mergeCell ref="BG21:BI21"/>
    <mergeCell ref="Z21:AB21"/>
    <mergeCell ref="AC21:AE21"/>
    <mergeCell ref="AF21:AH21"/>
    <mergeCell ref="AI21:AK21"/>
    <mergeCell ref="AL21:AN21"/>
    <mergeCell ref="AO21:AQ21"/>
    <mergeCell ref="DL20:DN20"/>
    <mergeCell ref="DO20:DQ20"/>
    <mergeCell ref="B21:D21"/>
    <mergeCell ref="E21:G21"/>
    <mergeCell ref="H21:J21"/>
    <mergeCell ref="K21:M21"/>
    <mergeCell ref="N21:P21"/>
    <mergeCell ref="Q21:S21"/>
    <mergeCell ref="T21:V21"/>
    <mergeCell ref="W21:Y21"/>
    <mergeCell ref="CT20:CV20"/>
    <mergeCell ref="CW20:CY20"/>
    <mergeCell ref="CZ20:DB20"/>
    <mergeCell ref="DC20:DE20"/>
    <mergeCell ref="DF20:DH20"/>
    <mergeCell ref="DI20:DK20"/>
    <mergeCell ref="CB20:CD20"/>
    <mergeCell ref="CE20:CG20"/>
    <mergeCell ref="CH20:CJ20"/>
    <mergeCell ref="CK20:CM20"/>
    <mergeCell ref="CN20:CP20"/>
    <mergeCell ref="CQ20:CS20"/>
    <mergeCell ref="BJ20:BL20"/>
    <mergeCell ref="BM20:BO20"/>
    <mergeCell ref="BP20:BR20"/>
    <mergeCell ref="BS20:BU20"/>
    <mergeCell ref="BV20:BX20"/>
    <mergeCell ref="BY20:CA20"/>
    <mergeCell ref="AX20:AZ20"/>
    <mergeCell ref="BA20:BC20"/>
    <mergeCell ref="BD20:BF20"/>
    <mergeCell ref="BG20:BI20"/>
    <mergeCell ref="Z20:AB20"/>
    <mergeCell ref="AC20:AE20"/>
    <mergeCell ref="AF20:AH20"/>
    <mergeCell ref="AI20:AK20"/>
    <mergeCell ref="AL20:AN20"/>
    <mergeCell ref="AO20:AQ20"/>
    <mergeCell ref="DO19:DQ19"/>
    <mergeCell ref="E20:G20"/>
    <mergeCell ref="H20:J20"/>
    <mergeCell ref="K20:M20"/>
    <mergeCell ref="N20:P20"/>
    <mergeCell ref="Q20:S20"/>
    <mergeCell ref="T20:V20"/>
    <mergeCell ref="W20:Y20"/>
    <mergeCell ref="CQ19:CS19"/>
    <mergeCell ref="CT19:CV19"/>
    <mergeCell ref="CW19:CY19"/>
    <mergeCell ref="CZ19:DB19"/>
    <mergeCell ref="DC19:DE19"/>
    <mergeCell ref="DF19:DH19"/>
    <mergeCell ref="BY19:CA19"/>
    <mergeCell ref="CB19:CD19"/>
    <mergeCell ref="CE19:CG19"/>
    <mergeCell ref="CH19:CJ19"/>
    <mergeCell ref="CK19:CM19"/>
    <mergeCell ref="CN19:CP19"/>
    <mergeCell ref="BG19:BI19"/>
    <mergeCell ref="BJ19:BL19"/>
    <mergeCell ref="AR20:AT20"/>
    <mergeCell ref="AU20:AW20"/>
    <mergeCell ref="AL19:AN19"/>
    <mergeCell ref="DF18:DH18"/>
    <mergeCell ref="DI18:DK18"/>
    <mergeCell ref="DL18:DN18"/>
    <mergeCell ref="BS18:BU18"/>
    <mergeCell ref="AL18:AN18"/>
    <mergeCell ref="AO18:AQ18"/>
    <mergeCell ref="AR18:AT18"/>
    <mergeCell ref="AU18:AW18"/>
    <mergeCell ref="AX18:AZ18"/>
    <mergeCell ref="BA18:BC18"/>
    <mergeCell ref="BM19:BO19"/>
    <mergeCell ref="BP19:BR19"/>
    <mergeCell ref="BS19:BU19"/>
    <mergeCell ref="BV19:BX19"/>
    <mergeCell ref="AO19:AQ19"/>
    <mergeCell ref="AR19:AT19"/>
    <mergeCell ref="AU19:AW19"/>
    <mergeCell ref="AX19:AZ19"/>
    <mergeCell ref="BA19:BC19"/>
    <mergeCell ref="BD19:BF19"/>
    <mergeCell ref="DI19:DK19"/>
    <mergeCell ref="DL19:DN19"/>
    <mergeCell ref="DO18:DQ18"/>
    <mergeCell ref="E19:G19"/>
    <mergeCell ref="H19:J19"/>
    <mergeCell ref="K19:M19"/>
    <mergeCell ref="N19:P19"/>
    <mergeCell ref="Q19:S19"/>
    <mergeCell ref="T19:V19"/>
    <mergeCell ref="CN18:CP18"/>
    <mergeCell ref="CQ18:CS18"/>
    <mergeCell ref="CT18:CV18"/>
    <mergeCell ref="CW18:CY18"/>
    <mergeCell ref="CZ18:DB18"/>
    <mergeCell ref="DC18:DE18"/>
    <mergeCell ref="BV18:BX18"/>
    <mergeCell ref="BY18:CA18"/>
    <mergeCell ref="CB18:CD18"/>
    <mergeCell ref="CE18:CG18"/>
    <mergeCell ref="CH18:CJ18"/>
    <mergeCell ref="CK18:CM18"/>
    <mergeCell ref="BD18:BF18"/>
    <mergeCell ref="BG18:BI18"/>
    <mergeCell ref="BJ18:BL18"/>
    <mergeCell ref="BM18:BO18"/>
    <mergeCell ref="BP18:BR18"/>
    <mergeCell ref="T18:V18"/>
    <mergeCell ref="W18:Y18"/>
    <mergeCell ref="Z18:AB18"/>
    <mergeCell ref="AC18:AE18"/>
    <mergeCell ref="AF18:AH18"/>
    <mergeCell ref="AI18:AK18"/>
    <mergeCell ref="B18:C20"/>
    <mergeCell ref="E18:G18"/>
    <mergeCell ref="H18:J18"/>
    <mergeCell ref="K18:M18"/>
    <mergeCell ref="N18:P18"/>
    <mergeCell ref="Q18:S18"/>
    <mergeCell ref="W19:Y19"/>
    <mergeCell ref="Z19:AB19"/>
    <mergeCell ref="AC19:AE19"/>
    <mergeCell ref="AF19:AH19"/>
    <mergeCell ref="AI19:AK19"/>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B15:C15"/>
    <mergeCell ref="E15:G15"/>
    <mergeCell ref="K15:M15"/>
    <mergeCell ref="B16:D16"/>
    <mergeCell ref="E16:F17"/>
    <mergeCell ref="H16:I17"/>
    <mergeCell ref="K16:L17"/>
    <mergeCell ref="B17: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s>
  <phoneticPr fontId="1"/>
  <dataValidations count="1">
    <dataValidation operator="equal" allowBlank="1" showInputMessage="1" showErrorMessage="1" sqref="D4" xr:uid="{AACCC262-131C-4E64-9180-A3231E56E1FB}"/>
  </dataValidations>
  <pageMargins left="0.23622047244094491" right="0.23622047244094491" top="0.74803149606299213" bottom="0.74803149606299213" header="0.31496062992125984" footer="0.31496062992125984"/>
  <pageSetup paperSize="9" scale="75" fitToHeight="0" orientation="landscape" cellComments="asDisplayed" r:id="rId1"/>
  <headerFooter>
    <oddFooter>&amp;C&amp;P / &amp;N &amp;RVer.20201126</oddFooter>
  </headerFooter>
  <colBreaks count="1" manualBreakCount="1">
    <brk id="1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報告様式１別紙イ </vt:lpstr>
      <vt:lpstr>変更履歴</vt:lpstr>
      <vt:lpstr>記入例</vt:lpstr>
      <vt:lpstr>記入例・翌期繰越 _直経のみ</vt:lpstr>
      <vt:lpstr>記入例・翌期繰越_未使用有</vt:lpstr>
      <vt:lpstr>記入例 _翌期繰越_自己充当有</vt:lpstr>
      <vt:lpstr>記入例!Print_Area</vt:lpstr>
      <vt:lpstr>'記入例 _翌期繰越_自己充当有'!Print_Area</vt:lpstr>
      <vt:lpstr>'記入例・翌期繰越 _直経のみ'!Print_Area</vt:lpstr>
      <vt:lpstr>記入例・翌期繰越_未使用有!Print_Area</vt:lpstr>
      <vt:lpstr>'報告様式１別紙イ '!Print_Area</vt:lpstr>
      <vt:lpstr>記入例!Print_Titles</vt:lpstr>
      <vt:lpstr>'記入例 _翌期繰越_自己充当有'!Print_Titles</vt:lpstr>
      <vt:lpstr>'記入例・翌期繰越 _直経のみ'!Print_Titles</vt:lpstr>
      <vt:lpstr>記入例・翌期繰越_未使用有!Print_Titles</vt:lpstr>
      <vt:lpstr>'報告様式１別紙イ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2019-02-27T01:07:28Z</dcterms:created>
  <dcterms:modified xsi:type="dcterms:W3CDTF">2022-03-20T15:08:59Z</dcterms:modified>
</cp:coreProperties>
</file>