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5.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6.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7.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8.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R:\S-1-5-21-4023904110-334761185-998365353-5407\OneDrive - 国立研究開発法人　日本医療研究開発機構\PassageDrive\Workspace\Desktop\"/>
    </mc:Choice>
  </mc:AlternateContent>
  <xr:revisionPtr revIDLastSave="0" documentId="13_ncr:1_{F68A715F-C6ED-4C0E-B7D1-5B2D3A85E8AB}" xr6:coauthVersionLast="47" xr6:coauthVersionMax="47" xr10:uidLastSave="{00000000-0000-0000-0000-000000000000}"/>
  <bookViews>
    <workbookView xWindow="22932" yWindow="-108" windowWidth="23256" windowHeight="12576" tabRatio="748" xr2:uid="{D0D8764C-CE61-403E-9DBB-0661CA469E35}"/>
  </bookViews>
  <sheets>
    <sheet name="新様式" sheetId="4" r:id="rId1"/>
    <sheet name="新様式(記入例)" sheetId="26" r:id="rId2"/>
    <sheet name="記入例①(一括払)" sheetId="20" r:id="rId3"/>
    <sheet name="記入例②(分割払)" sheetId="21" r:id="rId4"/>
    <sheet name="記入例③(増額)" sheetId="22" r:id="rId5"/>
    <sheet name="記入例④(合算払)" sheetId="23" r:id="rId6"/>
    <sheet name="記入例⑤(減額・翌期へ繰越)" sheetId="24" r:id="rId7"/>
    <sheet name="記入例⑥(繰越払)" sheetId="25" r:id="rId8"/>
  </sheets>
  <definedNames>
    <definedName name="_Hlk109289575" localSheetId="2">'記入例①(一括払)'!#REF!</definedName>
    <definedName name="_Hlk109289575" localSheetId="3">'記入例②(分割払)'!#REF!</definedName>
    <definedName name="_Hlk109289575" localSheetId="4">'記入例③(増額)'!#REF!</definedName>
    <definedName name="_Hlk109289575" localSheetId="5">'記入例④(合算払)'!#REF!</definedName>
    <definedName name="_Hlk109289575" localSheetId="6">'記入例⑤(減額・翌期へ繰越)'!#REF!</definedName>
    <definedName name="_Hlk109289575" localSheetId="7">'記入例⑥(繰越払)'!#REF!</definedName>
    <definedName name="_Hlk109289575" localSheetId="0">新様式!#REF!</definedName>
    <definedName name="_Hlk109289575" localSheetId="1">'新様式(記入例)'!#REF!</definedName>
    <definedName name="_Hlk116635333" localSheetId="2">'記入例①(一括払)'!#REF!</definedName>
    <definedName name="_Hlk116635333" localSheetId="3">'記入例②(分割払)'!#REF!</definedName>
    <definedName name="_Hlk116635333" localSheetId="4">'記入例③(増額)'!#REF!</definedName>
    <definedName name="_Hlk116635333" localSheetId="5">'記入例④(合算払)'!#REF!</definedName>
    <definedName name="_Hlk116635333" localSheetId="6">'記入例⑤(減額・翌期へ繰越)'!#REF!</definedName>
    <definedName name="_Hlk116635333" localSheetId="7">'記入例⑥(繰越払)'!#REF!</definedName>
    <definedName name="_Hlk116635333" localSheetId="0">新様式!#REF!</definedName>
    <definedName name="_Hlk116635333" localSheetId="1">'新様式(記入例)'!#REF!</definedName>
    <definedName name="_xlnm.Print_Area" localSheetId="2">'記入例①(一括払)'!$A$1:$P$54</definedName>
    <definedName name="_xlnm.Print_Area" localSheetId="3">'記入例②(分割払)'!$A$1:$P$54</definedName>
    <definedName name="_xlnm.Print_Area" localSheetId="4">'記入例③(増額)'!$A$1:$P$54</definedName>
    <definedName name="_xlnm.Print_Area" localSheetId="5">'記入例④(合算払)'!$A$1:$P$54</definedName>
    <definedName name="_xlnm.Print_Area" localSheetId="6">'記入例⑤(減額・翌期へ繰越)'!$A$1:$P$54</definedName>
    <definedName name="_xlnm.Print_Area" localSheetId="7">'記入例⑥(繰越払)'!$A$1:$P$54</definedName>
    <definedName name="_xlnm.Print_Area" localSheetId="0">新様式!$A$1:$P$54</definedName>
    <definedName name="_xlnm.Print_Area" localSheetId="1">'新様式(記入例)'!$A$1:$P$54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25" l="1"/>
  <c r="J34" i="25"/>
  <c r="J33" i="25"/>
  <c r="J32" i="25"/>
  <c r="J31" i="25"/>
  <c r="J30" i="25"/>
  <c r="J29" i="25"/>
  <c r="J28" i="25"/>
  <c r="J27" i="25"/>
  <c r="J35" i="24"/>
  <c r="J34" i="24"/>
  <c r="J33" i="24"/>
  <c r="J32" i="24"/>
  <c r="J31" i="24"/>
  <c r="J30" i="24"/>
  <c r="J29" i="24"/>
  <c r="J28" i="24"/>
  <c r="J27" i="24"/>
  <c r="J35" i="23"/>
  <c r="J34" i="23"/>
  <c r="J33" i="23"/>
  <c r="J32" i="23"/>
  <c r="J31" i="23"/>
  <c r="J30" i="23"/>
  <c r="J29" i="23"/>
  <c r="J28" i="23"/>
  <c r="J27" i="23"/>
  <c r="J35" i="22"/>
  <c r="J34" i="22"/>
  <c r="J33" i="22"/>
  <c r="J32" i="22"/>
  <c r="J31" i="22"/>
  <c r="J30" i="22"/>
  <c r="J29" i="22"/>
  <c r="J28" i="22"/>
  <c r="J27" i="22"/>
  <c r="J35" i="21"/>
  <c r="J34" i="21"/>
  <c r="J33" i="21"/>
  <c r="J32" i="21"/>
  <c r="J31" i="21"/>
  <c r="J30" i="21"/>
  <c r="J29" i="21"/>
  <c r="J28" i="21"/>
  <c r="J27" i="21"/>
  <c r="J35" i="20"/>
  <c r="J34" i="20"/>
  <c r="J33" i="20"/>
  <c r="J32" i="20"/>
  <c r="J31" i="20"/>
  <c r="J30" i="20"/>
  <c r="J29" i="20"/>
  <c r="J28" i="20"/>
  <c r="J27" i="20"/>
  <c r="J35" i="26"/>
  <c r="J34" i="26"/>
  <c r="J33" i="26"/>
  <c r="J32" i="26"/>
  <c r="J31" i="26"/>
  <c r="J30" i="26"/>
  <c r="J29" i="26"/>
  <c r="J28" i="26"/>
  <c r="J27" i="26"/>
  <c r="J35" i="4"/>
  <c r="J34" i="4"/>
  <c r="J33" i="4"/>
  <c r="J32" i="4"/>
  <c r="J31" i="4"/>
  <c r="J27" i="4"/>
  <c r="J28" i="4" s="1"/>
  <c r="J29" i="4" s="1"/>
  <c r="J30" i="4" s="1"/>
  <c r="G24" i="20"/>
  <c r="G23" i="20"/>
  <c r="G24" i="21"/>
  <c r="G23" i="21"/>
  <c r="G24" i="22"/>
  <c r="G23" i="22"/>
  <c r="G24" i="23"/>
  <c r="G23" i="23"/>
  <c r="G24" i="24"/>
  <c r="G23" i="24"/>
  <c r="G24" i="25"/>
  <c r="G23" i="25"/>
  <c r="G24" i="26"/>
  <c r="G23" i="26"/>
  <c r="G24" i="4"/>
  <c r="G23" i="4"/>
  <c r="G22" i="4" l="1"/>
  <c r="G25" i="4" s="1"/>
  <c r="G37" i="26" l="1"/>
  <c r="J37" i="26" s="1"/>
  <c r="J25" i="26"/>
  <c r="G25" i="26"/>
  <c r="J24" i="26"/>
  <c r="J23" i="26"/>
  <c r="J22" i="26"/>
  <c r="I22" i="26"/>
  <c r="H22" i="26"/>
  <c r="G22" i="26"/>
  <c r="J21" i="26"/>
  <c r="L18" i="26"/>
  <c r="K18" i="26"/>
  <c r="J18" i="26"/>
  <c r="I18" i="26"/>
  <c r="K17" i="26"/>
  <c r="J17" i="26"/>
  <c r="I17" i="26"/>
  <c r="H17" i="26"/>
  <c r="G37" i="25"/>
  <c r="J37" i="25" s="1"/>
  <c r="J25" i="25"/>
  <c r="G25" i="25"/>
  <c r="J24" i="25"/>
  <c r="J23" i="25"/>
  <c r="J22" i="25"/>
  <c r="I22" i="25"/>
  <c r="H22" i="25"/>
  <c r="G22" i="25"/>
  <c r="J21" i="25"/>
  <c r="L18" i="25"/>
  <c r="K18" i="25"/>
  <c r="J18" i="25"/>
  <c r="K17" i="25"/>
  <c r="J17" i="25"/>
  <c r="I17" i="25"/>
  <c r="H17" i="25"/>
  <c r="G37" i="24"/>
  <c r="J37" i="24" s="1"/>
  <c r="J23" i="24"/>
  <c r="I22" i="24"/>
  <c r="H22" i="24"/>
  <c r="G22" i="24"/>
  <c r="J22" i="24" s="1"/>
  <c r="J21" i="24"/>
  <c r="G37" i="23"/>
  <c r="J37" i="23" s="1"/>
  <c r="J24" i="23"/>
  <c r="J23" i="23"/>
  <c r="I22" i="23"/>
  <c r="H22" i="23"/>
  <c r="G22" i="23"/>
  <c r="J22" i="23" s="1"/>
  <c r="J21" i="23"/>
  <c r="L18" i="23"/>
  <c r="K18" i="23"/>
  <c r="J18" i="23"/>
  <c r="I18" i="23"/>
  <c r="K17" i="23"/>
  <c r="J17" i="23"/>
  <c r="I17" i="23"/>
  <c r="H17" i="23"/>
  <c r="G37" i="22"/>
  <c r="J37" i="22" s="1"/>
  <c r="J24" i="22"/>
  <c r="J23" i="22"/>
  <c r="I22" i="22"/>
  <c r="H22" i="22"/>
  <c r="G22" i="22"/>
  <c r="J21" i="22"/>
  <c r="L18" i="22"/>
  <c r="K18" i="22"/>
  <c r="J18" i="22"/>
  <c r="I18" i="22"/>
  <c r="K17" i="22"/>
  <c r="J17" i="22"/>
  <c r="I17" i="22"/>
  <c r="H17" i="22"/>
  <c r="G37" i="21"/>
  <c r="J37" i="21" s="1"/>
  <c r="J24" i="21"/>
  <c r="J23" i="21"/>
  <c r="I22" i="21"/>
  <c r="H22" i="21"/>
  <c r="G22" i="21"/>
  <c r="J21" i="21"/>
  <c r="L18" i="21"/>
  <c r="K18" i="21"/>
  <c r="J18" i="21"/>
  <c r="I18" i="21"/>
  <c r="K17" i="21"/>
  <c r="J17" i="21"/>
  <c r="I17" i="21"/>
  <c r="H17" i="21"/>
  <c r="G37" i="20"/>
  <c r="J37" i="20" s="1"/>
  <c r="J25" i="20"/>
  <c r="G25" i="20"/>
  <c r="J24" i="20"/>
  <c r="J23" i="20"/>
  <c r="J22" i="20"/>
  <c r="I22" i="20"/>
  <c r="H22" i="20"/>
  <c r="G22" i="20"/>
  <c r="J21" i="20"/>
  <c r="L18" i="20"/>
  <c r="K18" i="20"/>
  <c r="J18" i="20"/>
  <c r="I18" i="20"/>
  <c r="K17" i="20"/>
  <c r="J17" i="20"/>
  <c r="I17" i="20"/>
  <c r="H17" i="20"/>
  <c r="J24" i="4"/>
  <c r="J23" i="4"/>
  <c r="J22" i="4"/>
  <c r="H17" i="4"/>
  <c r="G37" i="4"/>
  <c r="J37" i="4" s="1"/>
  <c r="I22" i="4"/>
  <c r="H22" i="4"/>
  <c r="I18" i="25" l="1"/>
  <c r="J18" i="24"/>
  <c r="K17" i="24"/>
  <c r="J24" i="24"/>
  <c r="J25" i="24" s="1"/>
  <c r="J17" i="24"/>
  <c r="G25" i="24"/>
  <c r="I17" i="24" s="1"/>
  <c r="G25" i="23"/>
  <c r="J25" i="23"/>
  <c r="G25" i="22"/>
  <c r="J22" i="22"/>
  <c r="J25" i="22" s="1"/>
  <c r="G25" i="21"/>
  <c r="J22" i="21"/>
  <c r="J25" i="21" s="1"/>
  <c r="L18" i="24" l="1"/>
  <c r="K18" i="24"/>
  <c r="H17" i="24"/>
  <c r="I18" i="24"/>
  <c r="J21" i="4"/>
  <c r="J25" i="4" s="1"/>
  <c r="L18" i="4"/>
  <c r="K18" i="4"/>
  <c r="J18" i="4"/>
  <c r="K17" i="4"/>
  <c r="J17" i="4"/>
  <c r="I17" i="4"/>
  <c r="I18" i="4" l="1"/>
</calcChain>
</file>

<file path=xl/sharedStrings.xml><?xml version="1.0" encoding="utf-8"?>
<sst xmlns="http://schemas.openxmlformats.org/spreadsheetml/2006/main" count="781" uniqueCount="100">
  <si>
    <t xml:space="preserve">（経理様式Ａ－４）　　　　　　　　　　　　　　　　　　　　　　　　　　     </t>
  </si>
  <si>
    <t>国立研究開発法人日本医療研究開発機構</t>
  </si>
  <si>
    <t>理事長　殿</t>
  </si>
  <si>
    <t>（支払請求に権限を有する者）</t>
  </si>
  <si>
    <t>機関名</t>
  </si>
  <si>
    <t>：</t>
  </si>
  <si>
    <t>所属 役職</t>
    <phoneticPr fontId="3"/>
  </si>
  <si>
    <t>氏名</t>
  </si>
  <si>
    <t>印</t>
  </si>
  <si>
    <t>（代表者印又は権能受任者印）</t>
  </si>
  <si>
    <t>請　求　書</t>
  </si>
  <si>
    <t>上記課題管理番号に係る委託費を、下記の通り請求いたします。</t>
    <rPh sb="13" eb="14">
      <t>ヒ</t>
    </rPh>
    <phoneticPr fontId="3"/>
  </si>
  <si>
    <t>請求額　金</t>
    <phoneticPr fontId="3"/>
  </si>
  <si>
    <t>円也</t>
    <phoneticPr fontId="3"/>
  </si>
  <si>
    <t>金　　額</t>
    <rPh sb="0" eb="1">
      <t>キン</t>
    </rPh>
    <rPh sb="3" eb="4">
      <t>ガク</t>
    </rPh>
    <phoneticPr fontId="3"/>
  </si>
  <si>
    <t>今回請求</t>
    <rPh sb="0" eb="2">
      <t>コンカイ</t>
    </rPh>
    <rPh sb="2" eb="4">
      <t>セイキュウ</t>
    </rPh>
    <phoneticPr fontId="3"/>
  </si>
  <si>
    <t>支払方法</t>
    <rPh sb="0" eb="2">
      <t>シハライ</t>
    </rPh>
    <rPh sb="2" eb="4">
      <t>ホウホウ</t>
    </rPh>
    <phoneticPr fontId="3"/>
  </si>
  <si>
    <t>一括払い</t>
    <rPh sb="0" eb="3">
      <t>イッカツバラ</t>
    </rPh>
    <phoneticPr fontId="3"/>
  </si>
  <si>
    <t>第１四半期</t>
    <rPh sb="0" eb="1">
      <t>ダイ</t>
    </rPh>
    <rPh sb="2" eb="5">
      <t>シハンキ</t>
    </rPh>
    <phoneticPr fontId="3"/>
  </si>
  <si>
    <t>第２四半期</t>
  </si>
  <si>
    <t>分割払い</t>
    <rPh sb="0" eb="2">
      <t>ブンカツ</t>
    </rPh>
    <rPh sb="2" eb="3">
      <t>バラ</t>
    </rPh>
    <phoneticPr fontId="3"/>
  </si>
  <si>
    <t>第３四半期</t>
  </si>
  <si>
    <t>第４四半期</t>
  </si>
  <si>
    <t>(変更契約等による増減↓)</t>
    <rPh sb="1" eb="3">
      <t>ヘンコウ</t>
    </rPh>
    <rPh sb="3" eb="5">
      <t>ケイヤク</t>
    </rPh>
    <rPh sb="5" eb="6">
      <t>トウ</t>
    </rPh>
    <rPh sb="9" eb="11">
      <t>ゾウゲン</t>
    </rPh>
    <phoneticPr fontId="3"/>
  </si>
  <si>
    <t>←変更契約による増額・減額、次年度への繰越等が発生した際に記入して下さい。(契約ごとに時系列で記載)</t>
    <rPh sb="1" eb="3">
      <t>ヘンコウ</t>
    </rPh>
    <rPh sb="3" eb="5">
      <t>ケイヤク</t>
    </rPh>
    <rPh sb="8" eb="10">
      <t>ゾウガク</t>
    </rPh>
    <rPh sb="11" eb="13">
      <t>ゲンガク</t>
    </rPh>
    <rPh sb="14" eb="17">
      <t>ジネンド</t>
    </rPh>
    <rPh sb="19" eb="21">
      <t>クリコシ</t>
    </rPh>
    <rPh sb="21" eb="22">
      <t>トウ</t>
    </rPh>
    <rPh sb="23" eb="25">
      <t>ハッセイ</t>
    </rPh>
    <rPh sb="27" eb="28">
      <t>サイ</t>
    </rPh>
    <rPh sb="29" eb="31">
      <t>キニュウ</t>
    </rPh>
    <rPh sb="33" eb="34">
      <t>クダ</t>
    </rPh>
    <rPh sb="38" eb="40">
      <t>ケイヤク</t>
    </rPh>
    <rPh sb="43" eb="46">
      <t>ジケイレツ</t>
    </rPh>
    <rPh sb="47" eb="49">
      <t>キサイ</t>
    </rPh>
    <phoneticPr fontId="3"/>
  </si>
  <si>
    <t>←金額欄に増減額を入力すると、自動的に計上すべき消費税額が算出されます。</t>
    <rPh sb="1" eb="3">
      <t>キンガク</t>
    </rPh>
    <rPh sb="3" eb="4">
      <t>ラン</t>
    </rPh>
    <rPh sb="5" eb="8">
      <t>ゾウゲンガク</t>
    </rPh>
    <rPh sb="9" eb="11">
      <t>ニュウリョク</t>
    </rPh>
    <rPh sb="15" eb="18">
      <t>ジドウテキ</t>
    </rPh>
    <rPh sb="19" eb="21">
      <t>ケイジョウ</t>
    </rPh>
    <rPh sb="24" eb="27">
      <t>ショウヒゼイ</t>
    </rPh>
    <rPh sb="27" eb="28">
      <t>ガク</t>
    </rPh>
    <rPh sb="29" eb="31">
      <t>サンシュツ</t>
    </rPh>
    <phoneticPr fontId="3"/>
  </si>
  <si>
    <t>←減額又は翌年度への繰越額を合算(差し引く)の場合は、マイナス金額を入力して下さい。</t>
    <rPh sb="1" eb="3">
      <t>ゲンガク</t>
    </rPh>
    <rPh sb="3" eb="4">
      <t>マタ</t>
    </rPh>
    <rPh sb="5" eb="8">
      <t>ヨクネンド</t>
    </rPh>
    <rPh sb="10" eb="12">
      <t>クリコシ</t>
    </rPh>
    <rPh sb="12" eb="13">
      <t>ガク</t>
    </rPh>
    <rPh sb="14" eb="16">
      <t>ガッサン</t>
    </rPh>
    <rPh sb="17" eb="18">
      <t>サ</t>
    </rPh>
    <rPh sb="19" eb="20">
      <t>ヒ</t>
    </rPh>
    <rPh sb="23" eb="25">
      <t>バアイ</t>
    </rPh>
    <rPh sb="31" eb="33">
      <t>キンガク</t>
    </rPh>
    <rPh sb="34" eb="36">
      <t>ニュウリョク</t>
    </rPh>
    <rPh sb="38" eb="39">
      <t>クダ</t>
    </rPh>
    <phoneticPr fontId="3"/>
  </si>
  <si>
    <t>10%対象</t>
    <rPh sb="2" eb="4">
      <t>タイショウ</t>
    </rPh>
    <phoneticPr fontId="3"/>
  </si>
  <si>
    <t>事業名</t>
  </si>
  <si>
    <t>プログラム名</t>
  </si>
  <si>
    <t>研究開発課題名</t>
  </si>
  <si>
    <t>←委託研究開発契約書における「（契約項目）（１）研究開発課題名」を記入して下さい。</t>
    <phoneticPr fontId="3"/>
  </si>
  <si>
    <t>研究開発担当者名</t>
  </si>
  <si>
    <t>←研究開発担当者名を記入して下さい。</t>
    <rPh sb="1" eb="3">
      <t>ケンキュウ</t>
    </rPh>
    <rPh sb="3" eb="5">
      <t>カイハツ</t>
    </rPh>
    <rPh sb="5" eb="8">
      <t>タントウシャ</t>
    </rPh>
    <rPh sb="8" eb="9">
      <t>メイ</t>
    </rPh>
    <rPh sb="10" eb="12">
      <t>キニュウ</t>
    </rPh>
    <rPh sb="14" eb="15">
      <t>クダ</t>
    </rPh>
    <phoneticPr fontId="3"/>
  </si>
  <si>
    <t>［振込先指定口座]</t>
  </si>
  <si>
    <t>金融機関名</t>
  </si>
  <si>
    <t>支店名</t>
  </si>
  <si>
    <t>預金種目　　　　　　　　　　　　　　</t>
  </si>
  <si>
    <t>口座番号</t>
  </si>
  <si>
    <t>口座名義</t>
  </si>
  <si>
    <t>（カタカナ）</t>
  </si>
  <si>
    <t>（漢字）</t>
  </si>
  <si>
    <t>注）「口座名義（漢字）」「口座名義（カタカナ）」は、金融機関へお届けの名義を正確にご記入下さい。</t>
  </si>
  <si>
    <t>(自)</t>
    <rPh sb="1" eb="2">
      <t>ジ</t>
    </rPh>
    <phoneticPr fontId="3"/>
  </si>
  <si>
    <t>～</t>
    <phoneticPr fontId="3"/>
  </si>
  <si>
    <t>(至)</t>
    <rPh sb="1" eb="2">
      <t>イタル</t>
    </rPh>
    <phoneticPr fontId="3"/>
  </si>
  <si>
    <t>変更契約 1回目</t>
    <rPh sb="0" eb="2">
      <t>ヘンコウ</t>
    </rPh>
    <rPh sb="2" eb="4">
      <t>ケイヤク</t>
    </rPh>
    <rPh sb="6" eb="8">
      <t>カイメ</t>
    </rPh>
    <phoneticPr fontId="3"/>
  </si>
  <si>
    <t>変更契約 2回目</t>
    <rPh sb="0" eb="2">
      <t>ヘンコウ</t>
    </rPh>
    <rPh sb="2" eb="4">
      <t>ケイヤク</t>
    </rPh>
    <rPh sb="6" eb="8">
      <t>カイメ</t>
    </rPh>
    <phoneticPr fontId="3"/>
  </si>
  <si>
    <t>変更契約 3回目</t>
    <rPh sb="0" eb="2">
      <t>ヘンコウ</t>
    </rPh>
    <rPh sb="2" eb="4">
      <t>ケイヤク</t>
    </rPh>
    <rPh sb="6" eb="8">
      <t>カイメ</t>
    </rPh>
    <phoneticPr fontId="3"/>
  </si>
  <si>
    <t>変更契約 4回目</t>
    <rPh sb="0" eb="2">
      <t>ヘンコウ</t>
    </rPh>
    <rPh sb="2" eb="4">
      <t>ケイヤク</t>
    </rPh>
    <rPh sb="6" eb="8">
      <t>カイメ</t>
    </rPh>
    <phoneticPr fontId="3"/>
  </si>
  <si>
    <t>変更契約 5回目</t>
    <rPh sb="0" eb="2">
      <t>ヘンコウ</t>
    </rPh>
    <rPh sb="2" eb="4">
      <t>ケイヤク</t>
    </rPh>
    <rPh sb="6" eb="8">
      <t>カイメ</t>
    </rPh>
    <phoneticPr fontId="3"/>
  </si>
  <si>
    <t>変更契約 6回目</t>
    <rPh sb="0" eb="2">
      <t>ヘンコウ</t>
    </rPh>
    <rPh sb="2" eb="4">
      <t>ケイヤク</t>
    </rPh>
    <rPh sb="6" eb="8">
      <t>カイメ</t>
    </rPh>
    <phoneticPr fontId="3"/>
  </si>
  <si>
    <t>変更契約 7回目</t>
    <rPh sb="0" eb="2">
      <t>ヘンコウ</t>
    </rPh>
    <rPh sb="2" eb="4">
      <t>ケイヤク</t>
    </rPh>
    <rPh sb="6" eb="8">
      <t>カイメ</t>
    </rPh>
    <phoneticPr fontId="3"/>
  </si>
  <si>
    <t>変更契約 8回目</t>
    <rPh sb="0" eb="2">
      <t>ヘンコウ</t>
    </rPh>
    <rPh sb="2" eb="4">
      <t>ケイヤク</t>
    </rPh>
    <rPh sb="6" eb="8">
      <t>カイメ</t>
    </rPh>
    <phoneticPr fontId="3"/>
  </si>
  <si>
    <t>変更契約 9回目</t>
    <rPh sb="0" eb="2">
      <t>ヘンコウ</t>
    </rPh>
    <rPh sb="2" eb="4">
      <t>ケイヤク</t>
    </rPh>
    <rPh sb="6" eb="8">
      <t>カイメ</t>
    </rPh>
    <phoneticPr fontId="3"/>
  </si>
  <si>
    <t>当初契約額</t>
  </si>
  <si>
    <t>現契約額(最終)</t>
    <rPh sb="0" eb="1">
      <t>ゲン</t>
    </rPh>
    <rPh sb="1" eb="4">
      <t>ケイヤクガク</t>
    </rPh>
    <rPh sb="5" eb="7">
      <t>サイシュウ</t>
    </rPh>
    <phoneticPr fontId="3"/>
  </si>
  <si>
    <t>　</t>
  </si>
  <si>
    <t>←課題管理番号を記入して下さい。</t>
    <rPh sb="1" eb="3">
      <t>カダイ</t>
    </rPh>
    <rPh sb="3" eb="5">
      <t>カンリ</t>
    </rPh>
    <rPh sb="5" eb="7">
      <t>バンゴウ</t>
    </rPh>
    <rPh sb="8" eb="10">
      <t>キニュウ</t>
    </rPh>
    <rPh sb="12" eb="13">
      <t>クダ</t>
    </rPh>
    <phoneticPr fontId="3"/>
  </si>
  <si>
    <t>23az1234567h0001</t>
    <phoneticPr fontId="3"/>
  </si>
  <si>
    <t>課題管理番号:</t>
    <phoneticPr fontId="3"/>
  </si>
  <si>
    <t>○○　△△</t>
    <phoneticPr fontId="3"/>
  </si>
  <si>
    <t>○</t>
  </si>
  <si>
    <t>※委託研究開発契約書冒頭に記載の「（以下「本事業」という。）」が指す、本委託研究開発における事業名及びプログラム名を記入して下さい。プログラム名がない場合は事業名のみとなります。</t>
    <phoneticPr fontId="3"/>
  </si>
  <si>
    <t>※委託研究開発契約書における「（契約項目）（１）研究開発課題名」を記入して下さい。</t>
    <phoneticPr fontId="3"/>
  </si>
  <si>
    <t>日本　太郎</t>
    <rPh sb="0" eb="2">
      <t>ニホン</t>
    </rPh>
    <rPh sb="3" eb="5">
      <t>タロウ</t>
    </rPh>
    <phoneticPr fontId="3"/>
  </si>
  <si>
    <t>マルマルカブシキガイシャ　ダイヒョウトリシマリヤク　ニホン　タロウ</t>
    <phoneticPr fontId="3"/>
  </si>
  <si>
    <t>○○株式会社　代表取締役　日本　太郎</t>
    <phoneticPr fontId="3"/>
  </si>
  <si>
    <t>当該年度実施期間</t>
    <rPh sb="0" eb="2">
      <t>トウガイ</t>
    </rPh>
    <rPh sb="2" eb="3">
      <t>ネン</t>
    </rPh>
    <rPh sb="3" eb="4">
      <t>ド</t>
    </rPh>
    <rPh sb="4" eb="6">
      <t>ジッシ</t>
    </rPh>
    <rPh sb="6" eb="8">
      <t>キカン</t>
    </rPh>
    <phoneticPr fontId="3"/>
  </si>
  <si>
    <r>
      <t>←適格請求書発行事業者登録番号を記入して下さい。</t>
    </r>
    <r>
      <rPr>
        <b/>
        <sz val="11"/>
        <color rgb="FFFF0000"/>
        <rFont val="ＭＳ 明朝"/>
        <family val="1"/>
        <charset val="128"/>
      </rPr>
      <t>免税事業者及び番号申請中の場合は「対象外」と入力してください</t>
    </r>
    <rPh sb="16" eb="18">
      <t>キニュウ</t>
    </rPh>
    <rPh sb="20" eb="21">
      <t>クダ</t>
    </rPh>
    <rPh sb="24" eb="26">
      <t>メンゼイ</t>
    </rPh>
    <rPh sb="26" eb="29">
      <t>ジギョウシャ</t>
    </rPh>
    <rPh sb="29" eb="30">
      <t>オヨ</t>
    </rPh>
    <rPh sb="31" eb="33">
      <t>バンゴウ</t>
    </rPh>
    <rPh sb="33" eb="36">
      <t>シンセイチュウ</t>
    </rPh>
    <rPh sb="37" eb="39">
      <t>バアイ</t>
    </rPh>
    <rPh sb="41" eb="44">
      <t>タイショウガイ</t>
    </rPh>
    <rPh sb="46" eb="48">
      <t>ニュウリョク</t>
    </rPh>
    <phoneticPr fontId="3"/>
  </si>
  <si>
    <t>〔うち、消費税額及び地方消費税額</t>
    <rPh sb="4" eb="7">
      <t>ショウヒゼイ</t>
    </rPh>
    <rPh sb="7" eb="8">
      <t>ガク</t>
    </rPh>
    <rPh sb="8" eb="9">
      <t>オヨ</t>
    </rPh>
    <rPh sb="10" eb="12">
      <t>チホウ</t>
    </rPh>
    <rPh sb="12" eb="15">
      <t>ショウヒゼイ</t>
    </rPh>
    <rPh sb="15" eb="16">
      <t>ガク</t>
    </rPh>
    <phoneticPr fontId="3"/>
  </si>
  <si>
    <t>うち消費税額等（10％）</t>
    <rPh sb="2" eb="5">
      <t>ショウヒゼイ</t>
    </rPh>
    <rPh sb="5" eb="6">
      <t>ガク</t>
    </rPh>
    <rPh sb="6" eb="7">
      <t>トウ</t>
    </rPh>
    <phoneticPr fontId="3"/>
  </si>
  <si>
    <r>
      <t>円也</t>
    </r>
    <r>
      <rPr>
        <sz val="9"/>
        <color theme="1"/>
        <rFont val="ＭＳ 明朝"/>
        <family val="1"/>
        <charset val="128"/>
      </rPr>
      <t>（免税事業者は参考）</t>
    </r>
    <r>
      <rPr>
        <sz val="11"/>
        <color theme="1"/>
        <rFont val="ＭＳ 明朝"/>
        <family val="1"/>
        <charset val="128"/>
      </rPr>
      <t>〕</t>
    </r>
    <rPh sb="3" eb="5">
      <t>メンゼイ</t>
    </rPh>
    <rPh sb="5" eb="8">
      <t>ジギョウシャ</t>
    </rPh>
    <rPh sb="9" eb="11">
      <t>サンコウ</t>
    </rPh>
    <phoneticPr fontId="3"/>
  </si>
  <si>
    <t>前年度からの繰越金額</t>
  </si>
  <si>
    <t>○○株式会社</t>
    <phoneticPr fontId="3"/>
  </si>
  <si>
    <t>財務部　財務部長</t>
    <phoneticPr fontId="3"/>
  </si>
  <si>
    <t>金融機関種別、本支店種別、預金種目は、オプションボタンで変更できます。</t>
    <phoneticPr fontId="3"/>
  </si>
  <si>
    <t>で色付けした箇所に入力してください。</t>
    <rPh sb="1" eb="3">
      <t>イロツ</t>
    </rPh>
    <rPh sb="6" eb="8">
      <t>カショ</t>
    </rPh>
    <rPh sb="9" eb="11">
      <t>ニュウリョク</t>
    </rPh>
    <phoneticPr fontId="3"/>
  </si>
  <si>
    <t>機関名、所属役職、氏名欄において行数が足りない場合は、</t>
    <rPh sb="0" eb="3">
      <t>キカンメイ</t>
    </rPh>
    <rPh sb="4" eb="6">
      <t>ショゾク</t>
    </rPh>
    <rPh sb="6" eb="8">
      <t>ヤクショク</t>
    </rPh>
    <rPh sb="9" eb="11">
      <t>シメイ</t>
    </rPh>
    <rPh sb="11" eb="12">
      <t>ラン</t>
    </rPh>
    <rPh sb="16" eb="18">
      <t>ギョウスウ</t>
    </rPh>
    <rPh sb="19" eb="20">
      <t>タ</t>
    </rPh>
    <rPh sb="23" eb="25">
      <t>バアイ</t>
    </rPh>
    <phoneticPr fontId="3"/>
  </si>
  <si>
    <t>行の高さを調整(広げて)いただき、ご対応下さい。</t>
    <rPh sb="0" eb="1">
      <t>ギョウ</t>
    </rPh>
    <rPh sb="2" eb="3">
      <t>タカ</t>
    </rPh>
    <rPh sb="5" eb="7">
      <t>チョウセイ</t>
    </rPh>
    <rPh sb="8" eb="9">
      <t>ヒロ</t>
    </rPh>
    <rPh sb="18" eb="20">
      <t>タイオウ</t>
    </rPh>
    <rPh sb="20" eb="21">
      <t>クダ</t>
    </rPh>
    <phoneticPr fontId="3"/>
  </si>
  <si>
    <t>←委託研究開発契約書冒頭に記載の「（以下「本事業」という。）」が指す、本委託研究開発における事業名及びプログラム名を記入して下さい。</t>
    <phoneticPr fontId="3"/>
  </si>
  <si>
    <t>　プログラム名がない場合は事業名のみとなります。</t>
    <phoneticPr fontId="3"/>
  </si>
  <si>
    <r>
      <rPr>
        <b/>
        <sz val="9"/>
        <color rgb="FF000000"/>
        <rFont val="ＭＳ ゴシック"/>
        <family val="3"/>
        <charset val="128"/>
      </rPr>
      <t>※</t>
    </r>
    <r>
      <rPr>
        <b/>
        <sz val="9"/>
        <color rgb="FF000000"/>
        <rFont val="游ゴシック"/>
        <family val="3"/>
        <charset val="128"/>
        <scheme val="minor"/>
      </rPr>
      <t>単年度契約の場合：契約期間</t>
    </r>
    <phoneticPr fontId="3"/>
  </si>
  <si>
    <t xml:space="preserve"> </t>
    <phoneticPr fontId="3"/>
  </si>
  <si>
    <r>
      <rPr>
        <b/>
        <sz val="9"/>
        <color rgb="FF000000"/>
        <rFont val="ＭＳ ゴシック"/>
        <family val="3"/>
        <charset val="128"/>
      </rPr>
      <t>※</t>
    </r>
    <r>
      <rPr>
        <b/>
        <sz val="9"/>
        <color rgb="FF000000"/>
        <rFont val="游ゴシック"/>
        <family val="3"/>
        <charset val="128"/>
        <scheme val="minor"/>
      </rPr>
      <t>複数年度契約</t>
    </r>
    <r>
      <rPr>
        <b/>
        <sz val="9"/>
        <color rgb="FF000000"/>
        <rFont val="Calibri"/>
        <family val="3"/>
      </rPr>
      <t>(</t>
    </r>
    <r>
      <rPr>
        <b/>
        <sz val="9"/>
        <color rgb="FF000000"/>
        <rFont val="Yu Gothic"/>
        <family val="3"/>
        <charset val="128"/>
      </rPr>
      <t>基金や前年度からの繰越</t>
    </r>
    <r>
      <rPr>
        <b/>
        <sz val="9"/>
        <color rgb="FF000000"/>
        <rFont val="Calibri"/>
        <family val="3"/>
      </rPr>
      <t>)</t>
    </r>
    <r>
      <rPr>
        <b/>
        <sz val="9"/>
        <color rgb="FF000000"/>
        <rFont val="Yu Gothic"/>
        <family val="3"/>
        <charset val="128"/>
      </rPr>
      <t>の</t>
    </r>
    <r>
      <rPr>
        <b/>
        <sz val="9"/>
        <color rgb="FF000000"/>
        <rFont val="游ゴシック"/>
        <family val="3"/>
        <charset val="128"/>
        <scheme val="minor"/>
      </rPr>
      <t xml:space="preserve">場合 </t>
    </r>
    <r>
      <rPr>
        <b/>
        <sz val="9"/>
        <color rgb="FF000000"/>
        <rFont val="Calibri"/>
        <family val="3"/>
      </rPr>
      <t>:</t>
    </r>
    <r>
      <rPr>
        <b/>
        <sz val="9"/>
        <color rgb="FF000000"/>
        <rFont val="Calibri"/>
        <family val="3"/>
        <charset val="128"/>
      </rPr>
      <t xml:space="preserve">   </t>
    </r>
    <r>
      <rPr>
        <b/>
        <u/>
        <sz val="9"/>
        <color rgb="FFFF0000"/>
        <rFont val="Yu Gothic"/>
        <family val="3"/>
        <charset val="128"/>
      </rPr>
      <t>当該事業年度内の実施期間</t>
    </r>
    <rPh sb="4" eb="5">
      <t>ド</t>
    </rPh>
    <rPh sb="8" eb="10">
      <t>キキン</t>
    </rPh>
    <rPh sb="11" eb="14">
      <t>ゼンネンド</t>
    </rPh>
    <rPh sb="17" eb="19">
      <t>クリコシ</t>
    </rPh>
    <rPh sb="28" eb="30">
      <t>トウガイ</t>
    </rPh>
    <rPh sb="34" eb="35">
      <t>ナイ</t>
    </rPh>
    <phoneticPr fontId="3"/>
  </si>
  <si>
    <r>
      <t xml:space="preserve">    </t>
    </r>
    <r>
      <rPr>
        <b/>
        <sz val="9"/>
        <color rgb="FF000000"/>
        <rFont val="Yu Gothic"/>
        <family val="2"/>
        <charset val="128"/>
      </rPr>
      <t>〔例〕複数年度の契約期間</t>
    </r>
    <r>
      <rPr>
        <b/>
        <sz val="9"/>
        <color rgb="FF000000"/>
        <rFont val="Calibri"/>
        <family val="2"/>
      </rPr>
      <t xml:space="preserve"> R4</t>
    </r>
    <r>
      <rPr>
        <b/>
        <sz val="9"/>
        <color rgb="FF000000"/>
        <rFont val="Yu Gothic"/>
        <family val="2"/>
        <charset val="128"/>
      </rPr>
      <t>年</t>
    </r>
    <r>
      <rPr>
        <b/>
        <sz val="9"/>
        <color rgb="FF000000"/>
        <rFont val="Calibri"/>
        <family val="2"/>
      </rPr>
      <t>4</t>
    </r>
    <r>
      <rPr>
        <b/>
        <sz val="9"/>
        <color rgb="FF000000"/>
        <rFont val="Yu Gothic"/>
        <family val="2"/>
        <charset val="128"/>
      </rPr>
      <t>月</t>
    </r>
    <r>
      <rPr>
        <b/>
        <sz val="9"/>
        <color rgb="FF000000"/>
        <rFont val="Calibri"/>
        <family val="2"/>
      </rPr>
      <t>1</t>
    </r>
    <r>
      <rPr>
        <b/>
        <sz val="9"/>
        <color rgb="FF000000"/>
        <rFont val="Yu Gothic"/>
        <family val="2"/>
        <charset val="128"/>
      </rPr>
      <t>日～</t>
    </r>
    <r>
      <rPr>
        <b/>
        <sz val="9"/>
        <color rgb="FF000000"/>
        <rFont val="Calibri"/>
        <family val="2"/>
      </rPr>
      <t>R7</t>
    </r>
    <r>
      <rPr>
        <b/>
        <sz val="9"/>
        <color rgb="FF000000"/>
        <rFont val="Yu Gothic"/>
        <family val="2"/>
        <charset val="128"/>
      </rPr>
      <t>年</t>
    </r>
    <r>
      <rPr>
        <b/>
        <sz val="9"/>
        <color rgb="FF000000"/>
        <rFont val="Calibri"/>
        <family val="2"/>
      </rPr>
      <t>3</t>
    </r>
    <r>
      <rPr>
        <b/>
        <sz val="9"/>
        <color rgb="FF000000"/>
        <rFont val="Yu Gothic"/>
        <family val="2"/>
        <charset val="128"/>
      </rPr>
      <t>月</t>
    </r>
    <r>
      <rPr>
        <b/>
        <sz val="9"/>
        <color rgb="FF000000"/>
        <rFont val="Calibri"/>
        <family val="2"/>
      </rPr>
      <t>31</t>
    </r>
    <r>
      <rPr>
        <b/>
        <sz val="9"/>
        <color rgb="FF000000"/>
        <rFont val="Yu Gothic"/>
        <family val="2"/>
        <charset val="128"/>
      </rPr>
      <t>日→当該年度実施期間</t>
    </r>
    <r>
      <rPr>
        <b/>
        <sz val="9"/>
        <color rgb="FF000000"/>
        <rFont val="Calibri"/>
        <family val="2"/>
      </rPr>
      <t xml:space="preserve"> </t>
    </r>
    <r>
      <rPr>
        <b/>
        <u/>
        <sz val="9"/>
        <color rgb="FFFF0000"/>
        <rFont val="Calibri"/>
        <family val="2"/>
      </rPr>
      <t>R5</t>
    </r>
    <r>
      <rPr>
        <b/>
        <u/>
        <sz val="9"/>
        <color rgb="FFFF0000"/>
        <rFont val="Yu Gothic"/>
        <family val="2"/>
        <charset val="128"/>
      </rPr>
      <t>年</t>
    </r>
    <r>
      <rPr>
        <b/>
        <u/>
        <sz val="9"/>
        <color rgb="FFFF0000"/>
        <rFont val="Calibri"/>
        <family val="2"/>
      </rPr>
      <t>4</t>
    </r>
    <r>
      <rPr>
        <b/>
        <u/>
        <sz val="9"/>
        <color rgb="FFFF0000"/>
        <rFont val="Yu Gothic"/>
        <family val="2"/>
        <charset val="128"/>
      </rPr>
      <t>月</t>
    </r>
    <r>
      <rPr>
        <b/>
        <u/>
        <sz val="9"/>
        <color rgb="FFFF0000"/>
        <rFont val="Calibri"/>
        <family val="2"/>
      </rPr>
      <t>1</t>
    </r>
    <r>
      <rPr>
        <b/>
        <u/>
        <sz val="9"/>
        <color rgb="FFFF0000"/>
        <rFont val="Yu Gothic"/>
        <family val="2"/>
        <charset val="128"/>
      </rPr>
      <t>日～</t>
    </r>
    <r>
      <rPr>
        <b/>
        <u/>
        <sz val="9"/>
        <color rgb="FFFF0000"/>
        <rFont val="Calibri"/>
        <family val="2"/>
      </rPr>
      <t>R6</t>
    </r>
    <r>
      <rPr>
        <b/>
        <u/>
        <sz val="9"/>
        <color rgb="FFFF0000"/>
        <rFont val="Yu Gothic"/>
        <family val="2"/>
        <charset val="128"/>
      </rPr>
      <t>年</t>
    </r>
    <r>
      <rPr>
        <b/>
        <u/>
        <sz val="9"/>
        <color rgb="FFFF0000"/>
        <rFont val="Calibri"/>
        <family val="2"/>
      </rPr>
      <t>3</t>
    </r>
    <r>
      <rPr>
        <b/>
        <u/>
        <sz val="9"/>
        <color rgb="FFFF0000"/>
        <rFont val="Yu Gothic"/>
        <family val="2"/>
        <charset val="128"/>
      </rPr>
      <t>月</t>
    </r>
    <r>
      <rPr>
        <b/>
        <u/>
        <sz val="9"/>
        <color rgb="FFFF0000"/>
        <rFont val="Calibri"/>
        <family val="2"/>
      </rPr>
      <t>31</t>
    </r>
    <r>
      <rPr>
        <b/>
        <u/>
        <sz val="9"/>
        <color rgb="FFFF0000"/>
        <rFont val="Yu Gothic"/>
        <family val="2"/>
        <charset val="128"/>
      </rPr>
      <t>日と記入</t>
    </r>
    <rPh sb="5" eb="6">
      <t>レイ</t>
    </rPh>
    <rPh sb="7" eb="9">
      <t>フクスウ</t>
    </rPh>
    <rPh sb="9" eb="11">
      <t>ネンド</t>
    </rPh>
    <rPh sb="12" eb="14">
      <t>ケイヤク</t>
    </rPh>
    <rPh sb="14" eb="16">
      <t>キカン</t>
    </rPh>
    <rPh sb="19" eb="20">
      <t>ネン</t>
    </rPh>
    <rPh sb="21" eb="22">
      <t>ガツ</t>
    </rPh>
    <rPh sb="23" eb="24">
      <t>ヒ</t>
    </rPh>
    <rPh sb="27" eb="28">
      <t>ネン</t>
    </rPh>
    <rPh sb="29" eb="30">
      <t>ガツ</t>
    </rPh>
    <rPh sb="32" eb="33">
      <t>ヒ</t>
    </rPh>
    <rPh sb="34" eb="36">
      <t>トウガイ</t>
    </rPh>
    <rPh sb="36" eb="38">
      <t>ネンド</t>
    </rPh>
    <rPh sb="38" eb="40">
      <t>ジッシ</t>
    </rPh>
    <rPh sb="40" eb="42">
      <t>キカン</t>
    </rPh>
    <rPh sb="45" eb="46">
      <t>ネン</t>
    </rPh>
    <rPh sb="47" eb="48">
      <t>ガツ</t>
    </rPh>
    <rPh sb="49" eb="50">
      <t>ヒ</t>
    </rPh>
    <rPh sb="53" eb="54">
      <t>ネン</t>
    </rPh>
    <rPh sb="55" eb="56">
      <t>ガツ</t>
    </rPh>
    <rPh sb="58" eb="59">
      <t>ヒ</t>
    </rPh>
    <rPh sb="60" eb="62">
      <t>キニュウ</t>
    </rPh>
    <phoneticPr fontId="3"/>
  </si>
  <si>
    <r>
      <t>←日付は西暦</t>
    </r>
    <r>
      <rPr>
        <b/>
        <sz val="11"/>
        <color rgb="FFFF0000"/>
        <rFont val="ＭＳ 明朝"/>
        <family val="1"/>
        <charset val="128"/>
      </rPr>
      <t>(YYYY/MM/DD)にてご入力ください。</t>
    </r>
    <r>
      <rPr>
        <b/>
        <sz val="11"/>
        <color theme="1"/>
        <rFont val="ＭＳ 明朝"/>
        <family val="1"/>
        <charset val="128"/>
      </rPr>
      <t>(和暦で表示されます)</t>
    </r>
    <rPh sb="1" eb="3">
      <t>ヒヅケ</t>
    </rPh>
    <rPh sb="4" eb="6">
      <t>セイレキ</t>
    </rPh>
    <rPh sb="21" eb="23">
      <t>ニュウリョク</t>
    </rPh>
    <rPh sb="29" eb="31">
      <t>ワレキ</t>
    </rPh>
    <rPh sb="32" eb="34">
      <t>ヒョウジ</t>
    </rPh>
    <phoneticPr fontId="3"/>
  </si>
  <si>
    <r>
      <t>←</t>
    </r>
    <r>
      <rPr>
        <b/>
        <u/>
        <sz val="11"/>
        <rFont val="ＭＳ 明朝"/>
        <family val="1"/>
        <charset val="128"/>
      </rPr>
      <t>請求年度</t>
    </r>
    <r>
      <rPr>
        <b/>
        <sz val="11"/>
        <color theme="1"/>
        <rFont val="ＭＳ 明朝"/>
        <family val="1"/>
        <charset val="128"/>
      </rPr>
      <t>に該当する実施期間を西暦</t>
    </r>
    <r>
      <rPr>
        <b/>
        <sz val="11"/>
        <color rgb="FFFF0000"/>
        <rFont val="ＭＳ 明朝"/>
        <family val="1"/>
        <charset val="128"/>
      </rPr>
      <t>(YYYY/MM/DD)形式で記入</t>
    </r>
    <r>
      <rPr>
        <b/>
        <sz val="11"/>
        <color theme="1"/>
        <rFont val="ＭＳ 明朝"/>
        <family val="1"/>
        <charset val="128"/>
      </rPr>
      <t>して下さい。(和暦で表示されます)</t>
    </r>
    <rPh sb="1" eb="5">
      <t>セイキュウネンド</t>
    </rPh>
    <rPh sb="6" eb="8">
      <t>ガイトウ</t>
    </rPh>
    <rPh sb="10" eb="12">
      <t>ジッシ</t>
    </rPh>
    <rPh sb="15" eb="17">
      <t>セイレキ</t>
    </rPh>
    <rPh sb="29" eb="31">
      <t>ケイシキ</t>
    </rPh>
    <rPh sb="32" eb="34">
      <t>キニュウ</t>
    </rPh>
    <phoneticPr fontId="3"/>
  </si>
  <si>
    <t>T1234567890123</t>
    <phoneticPr fontId="3"/>
  </si>
  <si>
    <t>←分割払いの場合、支払額の差額および消費税額は総額との端数を第4四半期で調整するように数式を設定しています。</t>
    <rPh sb="1" eb="4">
      <t>ブンカツバラ</t>
    </rPh>
    <rPh sb="6" eb="8">
      <t>バアイ</t>
    </rPh>
    <rPh sb="9" eb="12">
      <t>シハライガク</t>
    </rPh>
    <rPh sb="13" eb="15">
      <t>サガク</t>
    </rPh>
    <rPh sb="18" eb="21">
      <t>ショウヒゼイ</t>
    </rPh>
    <rPh sb="21" eb="22">
      <t>ガク</t>
    </rPh>
    <rPh sb="23" eb="25">
      <t>ソウガク</t>
    </rPh>
    <rPh sb="27" eb="29">
      <t>ハスウ</t>
    </rPh>
    <rPh sb="30" eb="31">
      <t>ダイ</t>
    </rPh>
    <rPh sb="32" eb="35">
      <t>シハンキ</t>
    </rPh>
    <rPh sb="36" eb="38">
      <t>チョウセイ</t>
    </rPh>
    <rPh sb="43" eb="45">
      <t>スウシキ</t>
    </rPh>
    <rPh sb="46" eb="48">
      <t>セッテイ</t>
    </rPh>
    <phoneticPr fontId="3"/>
  </si>
  <si>
    <t>発行日:</t>
    <rPh sb="0" eb="3">
      <t>ハッコウビ</t>
    </rPh>
    <phoneticPr fontId="3"/>
  </si>
  <si>
    <t>理事長　殿</t>
    <rPh sb="0" eb="3">
      <t>リジチョウ</t>
    </rPh>
    <phoneticPr fontId="3"/>
  </si>
  <si>
    <t>適格請求書発行事業者登録番号    :</t>
    <phoneticPr fontId="3"/>
  </si>
  <si>
    <t>発行日:</t>
    <rPh sb="0" eb="3">
      <t>ハッコウビ</t>
    </rPh>
    <phoneticPr fontId="3"/>
  </si>
  <si>
    <t>発行日:</t>
    <rPh sb="0" eb="3">
      <t>ハッコウビ</t>
    </rPh>
    <phoneticPr fontId="3"/>
  </si>
  <si>
    <t>発行日:</t>
    <rPh sb="0" eb="3">
      <t>ハッコウビ</t>
    </rPh>
    <phoneticPr fontId="3"/>
  </si>
  <si>
    <t>発行日:</t>
    <rPh sb="0" eb="3">
      <t>ハッコウビ</t>
    </rPh>
    <phoneticPr fontId="3"/>
  </si>
  <si>
    <t>※分割払【4回分割】四半期毎の支払額は契約額を4分割(千円未満切り捨て)。消費税額は、税込価格÷(1+消費税率)×消費税率で算出(円未満切り捨て)。全体の端数は第4四半期で調整する。　　　　　　　　　　　　【3回分割】四半期毎の支払額は契約額を3分割(千円未満切り捨て)。消費税額は、税込価格÷(1+消費税率)×消費税率で算出(円未満切り捨て)。全体の端数は第4四半期で調整する。</t>
    <rPh sb="1" eb="4">
      <t>ブンカツバラ</t>
    </rPh>
    <phoneticPr fontId="3"/>
  </si>
  <si>
    <t xml:space="preserve"> ※一括払いの条件：直接経費の額が3千万円以下の場合や第3四半期以降に委託期間が開始する場合、その他、特段の事由がある場合に限り一括払いが可能です。</t>
    <rPh sb="2" eb="5">
      <t>イッカツバラ</t>
    </rPh>
    <rPh sb="7" eb="9">
      <t>ジョウケン</t>
    </rPh>
    <rPh sb="15" eb="16">
      <t>ガク</t>
    </rPh>
    <phoneticPr fontId="3"/>
  </si>
  <si>
    <r>
      <t>←当初契約額の金額欄に入力すると、契約額に対する消費税額が自動表示されます。
　※ なお、</t>
    </r>
    <r>
      <rPr>
        <b/>
        <u/>
        <sz val="11"/>
        <color theme="8"/>
        <rFont val="ＭＳ 明朝"/>
        <family val="1"/>
        <charset val="128"/>
      </rPr>
      <t>前年度からの繰越の場合は、プルダウンメニューから『前年度からの繰越金額』</t>
    </r>
    <r>
      <rPr>
        <b/>
        <sz val="11"/>
        <rFont val="ＭＳ 明朝"/>
        <family val="1"/>
        <charset val="128"/>
      </rPr>
      <t>を選択して下さい。　</t>
    </r>
    <rPh sb="1" eb="3">
      <t>トウショ</t>
    </rPh>
    <rPh sb="3" eb="6">
      <t>ケイヤクガク</t>
    </rPh>
    <rPh sb="7" eb="9">
      <t>キンガク</t>
    </rPh>
    <rPh sb="9" eb="10">
      <t>ラン</t>
    </rPh>
    <rPh sb="11" eb="13">
      <t>ニュウリョク</t>
    </rPh>
    <rPh sb="17" eb="20">
      <t>ケイヤクガク</t>
    </rPh>
    <rPh sb="21" eb="22">
      <t>タイ</t>
    </rPh>
    <rPh sb="24" eb="27">
      <t>ショウヒゼイ</t>
    </rPh>
    <rPh sb="27" eb="28">
      <t>ガク</t>
    </rPh>
    <rPh sb="29" eb="31">
      <t>ジドウ</t>
    </rPh>
    <rPh sb="31" eb="33">
      <t>ヒョウジ</t>
    </rPh>
    <rPh sb="45" eb="48">
      <t>ゼンネンド</t>
    </rPh>
    <rPh sb="51" eb="53">
      <t>クリコシ</t>
    </rPh>
    <rPh sb="54" eb="56">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</si>
</sst>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 &quot;分割&quot;"/>
    <numFmt numFmtId="178" formatCode="&quot;T&quot;0"/>
    <numFmt numFmtId="179" formatCode="#,##0;[Red]\▲#,##0"/>
    <numFmt numFmtId="180" formatCode="0&quot;分割&quot;"/>
  </numFmts>
  <fonts count="43">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0.5"/>
      <color theme="1"/>
      <name val="ＭＳ 明朝"/>
      <family val="1"/>
      <charset val="128"/>
    </font>
    <font>
      <sz val="12"/>
      <color theme="1"/>
      <name val="ＭＳ 明朝"/>
      <family val="1"/>
      <charset val="128"/>
    </font>
    <font>
      <b/>
      <sz val="11"/>
      <name val="ＭＳ 明朝"/>
      <family val="1"/>
      <charset val="128"/>
    </font>
    <font>
      <b/>
      <sz val="11"/>
      <color theme="1"/>
      <name val="ＭＳ 明朝"/>
      <family val="1"/>
      <charset val="128"/>
    </font>
    <font>
      <sz val="24"/>
      <color theme="1"/>
      <name val="ＭＳ 明朝"/>
      <family val="1"/>
      <charset val="128"/>
    </font>
    <font>
      <sz val="16"/>
      <color theme="1"/>
      <name val="ＭＳ 明朝"/>
      <family val="1"/>
      <charset val="128"/>
    </font>
    <font>
      <sz val="10"/>
      <color theme="1"/>
      <name val="ＭＳ 明朝"/>
      <family val="1"/>
      <charset val="128"/>
    </font>
    <font>
      <sz val="20"/>
      <color theme="1"/>
      <name val="ＭＳ 明朝"/>
      <family val="1"/>
      <charset val="128"/>
    </font>
    <font>
      <sz val="14"/>
      <color theme="1"/>
      <name val="ＭＳ 明朝"/>
      <family val="1"/>
      <charset val="128"/>
    </font>
    <font>
      <b/>
      <sz val="14"/>
      <color theme="1"/>
      <name val="ＭＳ 明朝"/>
      <family val="1"/>
      <charset val="128"/>
    </font>
    <font>
      <b/>
      <sz val="11"/>
      <color indexed="8"/>
      <name val="ＭＳ 明朝"/>
      <family val="1"/>
      <charset val="128"/>
    </font>
    <font>
      <b/>
      <sz val="10"/>
      <color rgb="FFFF0000"/>
      <name val="ＭＳ 明朝"/>
      <family val="1"/>
      <charset val="128"/>
    </font>
    <font>
      <sz val="10"/>
      <color rgb="FFFF0000"/>
      <name val="ＭＳ 明朝"/>
      <family val="1"/>
      <charset val="128"/>
    </font>
    <font>
      <sz val="12"/>
      <name val="ＭＳ 明朝"/>
      <family val="1"/>
      <charset val="128"/>
    </font>
    <font>
      <b/>
      <sz val="9"/>
      <color theme="1"/>
      <name val="ＭＳ 明朝"/>
      <family val="1"/>
      <charset val="128"/>
    </font>
    <font>
      <b/>
      <sz val="14"/>
      <color rgb="FFFF0000"/>
      <name val="ＭＳ 明朝"/>
      <family val="1"/>
      <charset val="128"/>
    </font>
    <font>
      <b/>
      <sz val="12"/>
      <color rgb="FFFF0000"/>
      <name val="ＭＳ 明朝"/>
      <family val="1"/>
      <charset val="128"/>
    </font>
    <font>
      <sz val="9"/>
      <color rgb="FF000000"/>
      <name val="Meiryo UI"/>
      <family val="3"/>
      <charset val="128"/>
    </font>
    <font>
      <b/>
      <sz val="10"/>
      <color theme="1"/>
      <name val="ＭＳ 明朝"/>
      <family val="1"/>
      <charset val="128"/>
    </font>
    <font>
      <b/>
      <sz val="11"/>
      <color rgb="FFFF0000"/>
      <name val="ＭＳ 明朝"/>
      <family val="1"/>
      <charset val="128"/>
    </font>
    <font>
      <sz val="11"/>
      <color rgb="FFFF0000"/>
      <name val="游ゴシック"/>
      <family val="2"/>
      <charset val="128"/>
      <scheme val="minor"/>
    </font>
    <font>
      <sz val="11"/>
      <color rgb="FFFF0000"/>
      <name val="ＭＳ 明朝"/>
      <family val="1"/>
      <charset val="128"/>
    </font>
    <font>
      <sz val="9"/>
      <color theme="1"/>
      <name val="ＭＳ 明朝"/>
      <family val="1"/>
      <charset val="128"/>
    </font>
    <font>
      <sz val="8"/>
      <color theme="1"/>
      <name val="ＭＳ 明朝"/>
      <family val="1"/>
      <charset val="128"/>
    </font>
    <font>
      <b/>
      <u/>
      <sz val="11"/>
      <name val="ＭＳ 明朝"/>
      <family val="1"/>
      <charset val="128"/>
    </font>
    <font>
      <b/>
      <sz val="9"/>
      <color rgb="FF000000"/>
      <name val="Calibri"/>
      <family val="2"/>
    </font>
    <font>
      <b/>
      <sz val="9"/>
      <color rgb="FF000000"/>
      <name val="游ゴシック"/>
      <family val="3"/>
      <charset val="128"/>
      <scheme val="minor"/>
    </font>
    <font>
      <b/>
      <sz val="9"/>
      <color rgb="FF000000"/>
      <name val="ＭＳ ゴシック"/>
      <family val="3"/>
      <charset val="128"/>
    </font>
    <font>
      <b/>
      <sz val="9"/>
      <color rgb="FF000000"/>
      <name val="Calibri"/>
      <family val="3"/>
      <charset val="128"/>
    </font>
    <font>
      <b/>
      <sz val="9"/>
      <color rgb="FF000000"/>
      <name val="Calibri"/>
      <family val="3"/>
    </font>
    <font>
      <b/>
      <sz val="9"/>
      <color rgb="FF000000"/>
      <name val="Yu Gothic"/>
      <family val="3"/>
      <charset val="128"/>
    </font>
    <font>
      <b/>
      <sz val="9"/>
      <color rgb="FF000000"/>
      <name val="Yu Gothic"/>
      <family val="2"/>
      <charset val="128"/>
    </font>
    <font>
      <b/>
      <u/>
      <sz val="9"/>
      <color rgb="FFFF0000"/>
      <name val="Yu Gothic"/>
      <family val="3"/>
      <charset val="128"/>
    </font>
    <font>
      <b/>
      <u/>
      <sz val="9"/>
      <color rgb="FFFF0000"/>
      <name val="Calibri"/>
      <family val="2"/>
    </font>
    <font>
      <b/>
      <u/>
      <sz val="9"/>
      <color rgb="FFFF0000"/>
      <name val="Yu Gothic"/>
      <family val="2"/>
      <charset val="128"/>
    </font>
    <font>
      <b/>
      <u/>
      <sz val="11"/>
      <color theme="8"/>
      <name val="ＭＳ 明朝"/>
      <family val="1"/>
      <charset val="128"/>
    </font>
    <font>
      <b/>
      <sz val="10"/>
      <color indexed="8"/>
      <name val="ＭＳ 明朝"/>
      <family val="1"/>
      <charset val="128"/>
    </font>
    <font>
      <b/>
      <sz val="10"/>
      <name val="ＭＳ 明朝"/>
      <family val="1"/>
      <charset val="128"/>
    </font>
    <font>
      <b/>
      <sz val="16"/>
      <color rgb="FFFF000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29">
    <border>
      <left/>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ck">
        <color theme="0"/>
      </left>
      <right style="thick">
        <color theme="0"/>
      </right>
      <top style="thick">
        <color theme="0"/>
      </top>
      <bottom style="thick">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4">
    <xf numFmtId="0" fontId="0" fillId="0" borderId="0" xfId="0">
      <alignment vertical="center"/>
    </xf>
    <xf numFmtId="0" fontId="2" fillId="0" borderId="0" xfId="0" applyFont="1" applyAlignment="1">
      <alignment horizontal="left" vertical="center"/>
    </xf>
    <xf numFmtId="0" fontId="4" fillId="0" borderId="0" xfId="0" applyFont="1" applyAlignment="1">
      <alignment horizontal="justify" vertical="center"/>
    </xf>
    <xf numFmtId="0" fontId="2"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5" fillId="0" borderId="0" xfId="0" applyFont="1" applyAlignment="1">
      <alignment horizontal="justify"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9"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38" fontId="11" fillId="0" borderId="0" xfId="1" applyFont="1" applyAlignment="1">
      <alignment horizontal="right" vertical="center"/>
    </xf>
    <xf numFmtId="0" fontId="11" fillId="0" borderId="0" xfId="0" applyFont="1" applyAlignment="1">
      <alignment horizontal="left" vertical="center"/>
    </xf>
    <xf numFmtId="176" fontId="6" fillId="0" borderId="0" xfId="0" applyNumberFormat="1" applyFont="1">
      <alignment vertical="center"/>
    </xf>
    <xf numFmtId="0" fontId="12" fillId="0" borderId="0" xfId="0" applyFont="1" applyAlignment="1">
      <alignment horizontal="right" vertical="center"/>
    </xf>
    <xf numFmtId="0" fontId="12" fillId="0" borderId="0" xfId="0" applyFont="1" applyAlignment="1">
      <alignment horizontal="center" vertical="center"/>
    </xf>
    <xf numFmtId="0" fontId="4" fillId="0" borderId="0" xfId="0" applyFont="1" applyAlignment="1">
      <alignment horizontal="center" vertical="center"/>
    </xf>
    <xf numFmtId="0" fontId="12" fillId="0" borderId="4" xfId="0" applyFont="1" applyBorder="1" applyAlignment="1">
      <alignment horizontal="center" vertical="center"/>
    </xf>
    <xf numFmtId="0" fontId="12" fillId="0" borderId="9" xfId="0" applyFont="1" applyBorder="1" applyAlignment="1">
      <alignment horizontal="center" vertical="center" shrinkToFit="1"/>
    </xf>
    <xf numFmtId="0" fontId="12" fillId="3" borderId="6" xfId="0" applyFont="1" applyFill="1" applyBorder="1" applyAlignment="1">
      <alignment horizontal="center" vertical="center" shrinkToFit="1"/>
    </xf>
    <xf numFmtId="0" fontId="12" fillId="0" borderId="7" xfId="0" applyFont="1" applyBorder="1" applyAlignment="1">
      <alignment horizontal="center" vertical="center"/>
    </xf>
    <xf numFmtId="0" fontId="2" fillId="3" borderId="9" xfId="0" applyFont="1" applyFill="1" applyBorder="1">
      <alignment vertical="center"/>
    </xf>
    <xf numFmtId="176" fontId="14" fillId="0" borderId="0" xfId="0" applyNumberFormat="1" applyFont="1">
      <alignment vertical="center"/>
    </xf>
    <xf numFmtId="0" fontId="12" fillId="3" borderId="12" xfId="0" applyFont="1" applyFill="1" applyBorder="1" applyAlignment="1">
      <alignment horizontal="center" vertical="center" shrinkToFit="1"/>
    </xf>
    <xf numFmtId="0" fontId="2" fillId="3" borderId="13" xfId="0" applyFont="1" applyFill="1" applyBorder="1">
      <alignment vertical="center"/>
    </xf>
    <xf numFmtId="0" fontId="15" fillId="0" borderId="8" xfId="0" applyFont="1" applyBorder="1" applyAlignment="1">
      <alignment horizontal="left"/>
    </xf>
    <xf numFmtId="0" fontId="12" fillId="0" borderId="8" xfId="0" applyFont="1" applyBorder="1" applyAlignment="1">
      <alignment horizontal="center" vertical="center"/>
    </xf>
    <xf numFmtId="38" fontId="16" fillId="0" borderId="8" xfId="1" applyFont="1" applyBorder="1" applyAlignment="1"/>
    <xf numFmtId="38" fontId="12" fillId="0" borderId="8" xfId="1" applyFont="1" applyBorder="1" applyAlignment="1">
      <alignment horizontal="right" vertical="center"/>
    </xf>
    <xf numFmtId="0" fontId="15" fillId="0" borderId="8" xfId="0" applyFont="1" applyBorder="1" applyAlignment="1">
      <alignment horizontal="center"/>
    </xf>
    <xf numFmtId="176" fontId="2" fillId="0" borderId="0" xfId="0" applyNumberFormat="1" applyFont="1">
      <alignment vertical="center"/>
    </xf>
    <xf numFmtId="0" fontId="12" fillId="3" borderId="8" xfId="0" applyFont="1" applyFill="1" applyBorder="1" applyAlignment="1">
      <alignment horizontal="center" vertical="center"/>
    </xf>
    <xf numFmtId="0" fontId="2" fillId="0" borderId="6" xfId="0" applyFont="1" applyBorder="1">
      <alignment vertical="center"/>
    </xf>
    <xf numFmtId="0" fontId="5" fillId="0" borderId="14"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8" xfId="0" applyFont="1" applyBorder="1" applyAlignment="1">
      <alignment horizontal="distributed" vertical="center" wrapText="1"/>
    </xf>
    <xf numFmtId="0" fontId="18" fillId="0" borderId="0" xfId="0" applyFont="1" applyAlignment="1">
      <alignment horizontal="left" vertical="center" indent="2"/>
    </xf>
    <xf numFmtId="0" fontId="2" fillId="0" borderId="0" xfId="0" applyFont="1" applyAlignment="1">
      <alignment horizontal="justify" vertical="center"/>
    </xf>
    <xf numFmtId="0" fontId="4" fillId="0" borderId="12" xfId="0" applyFont="1" applyBorder="1" applyAlignment="1">
      <alignment horizontal="center" vertical="center" wrapText="1"/>
    </xf>
    <xf numFmtId="0" fontId="4" fillId="0" borderId="2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38" fontId="2" fillId="0" borderId="0" xfId="1" applyFont="1">
      <alignment vertical="center"/>
    </xf>
    <xf numFmtId="0" fontId="9" fillId="0" borderId="0" xfId="0" applyFont="1">
      <alignment vertical="center"/>
    </xf>
    <xf numFmtId="0" fontId="5" fillId="0" borderId="8" xfId="0" applyFont="1" applyFill="1" applyBorder="1" applyAlignment="1">
      <alignment horizontal="left" vertical="center" wrapText="1"/>
    </xf>
    <xf numFmtId="0" fontId="5" fillId="0" borderId="8" xfId="0" applyFont="1" applyFill="1" applyBorder="1" applyAlignment="1">
      <alignment horizontal="right" vertical="center" wrapText="1"/>
    </xf>
    <xf numFmtId="0" fontId="5" fillId="0" borderId="5" xfId="0" applyFont="1" applyFill="1" applyBorder="1" applyAlignment="1">
      <alignment horizontal="left" vertical="center" wrapText="1"/>
    </xf>
    <xf numFmtId="0" fontId="15" fillId="0" borderId="8" xfId="0" applyFont="1" applyBorder="1" applyAlignment="1">
      <alignment horizontal="left" vertical="center"/>
    </xf>
    <xf numFmtId="0" fontId="5" fillId="0" borderId="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38" fontId="9" fillId="0" borderId="0" xfId="1" applyFont="1">
      <alignment vertical="center"/>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0" fontId="5" fillId="0" borderId="0" xfId="0" applyFont="1" applyFill="1" applyBorder="1" applyAlignment="1">
      <alignment horizontal="left" vertical="center" wrapText="1"/>
    </xf>
    <xf numFmtId="0" fontId="2" fillId="0" borderId="0" xfId="0" applyFont="1" applyFill="1">
      <alignment vertical="center"/>
    </xf>
    <xf numFmtId="178" fontId="20" fillId="0" borderId="0" xfId="0" applyNumberFormat="1" applyFont="1" applyFill="1" applyAlignment="1">
      <alignment horizontal="center" vertical="center"/>
    </xf>
    <xf numFmtId="0" fontId="5" fillId="0" borderId="0" xfId="0" applyFont="1" applyFill="1" applyAlignment="1">
      <alignment horizontal="right" vertical="center"/>
    </xf>
    <xf numFmtId="0" fontId="5" fillId="0" borderId="0" xfId="0" applyFont="1" applyFill="1" applyAlignment="1">
      <alignment horizontal="center" vertical="center" shrinkToFit="1"/>
    </xf>
    <xf numFmtId="0" fontId="5" fillId="0" borderId="0" xfId="0" applyFont="1" applyFill="1" applyAlignment="1">
      <alignment horizontal="left" vertical="center"/>
    </xf>
    <xf numFmtId="0" fontId="5" fillId="0" borderId="0" xfId="0" applyFont="1" applyFill="1" applyAlignment="1">
      <alignment horizontal="center" vertical="center" wrapText="1"/>
    </xf>
    <xf numFmtId="0" fontId="2" fillId="0" borderId="0" xfId="0" applyFont="1" applyFill="1" applyAlignment="1">
      <alignment horizontal="right"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1" fillId="0" borderId="0" xfId="0" applyFont="1" applyFill="1">
      <alignment vertical="center"/>
    </xf>
    <xf numFmtId="0" fontId="9" fillId="0" borderId="0" xfId="0" applyFont="1" applyFill="1">
      <alignment vertical="center"/>
    </xf>
    <xf numFmtId="0" fontId="12" fillId="0" borderId="0" xfId="0" applyFont="1" applyFill="1" applyBorder="1" applyAlignment="1">
      <alignment horizontal="center" vertical="center" shrinkToFit="1"/>
    </xf>
    <xf numFmtId="0" fontId="2" fillId="0" borderId="0" xfId="0" applyFont="1" applyFill="1" applyBorder="1">
      <alignment vertical="center"/>
    </xf>
    <xf numFmtId="177" fontId="19" fillId="0" borderId="0" xfId="0" applyNumberFormat="1" applyFont="1" applyFill="1" applyBorder="1" applyAlignment="1">
      <alignment horizontal="center" vertical="center" shrinkToFit="1"/>
    </xf>
    <xf numFmtId="0" fontId="15" fillId="0" borderId="0" xfId="0" applyFont="1" applyFill="1" applyBorder="1" applyAlignment="1">
      <alignment horizontal="center"/>
    </xf>
    <xf numFmtId="0" fontId="12" fillId="0" borderId="0" xfId="0" applyFont="1" applyFill="1" applyBorder="1" applyAlignment="1">
      <alignment horizontal="center" vertical="center"/>
    </xf>
    <xf numFmtId="176" fontId="2" fillId="0" borderId="0" xfId="0" applyNumberFormat="1" applyFont="1" applyFill="1">
      <alignment vertical="center"/>
    </xf>
    <xf numFmtId="0" fontId="17" fillId="0" borderId="0" xfId="0" applyFont="1" applyFill="1" applyBorder="1" applyAlignment="1">
      <alignment horizontal="left" vertical="center" wrapText="1"/>
    </xf>
    <xf numFmtId="0" fontId="10" fillId="0" borderId="0" xfId="0" applyFont="1" applyFill="1" applyBorder="1" applyAlignment="1">
      <alignment horizontal="justify" vertical="center" wrapText="1"/>
    </xf>
    <xf numFmtId="0" fontId="2" fillId="0" borderId="0" xfId="0" applyFont="1" applyFill="1" applyAlignment="1">
      <alignment horizontal="left" vertical="center" indent="1"/>
    </xf>
    <xf numFmtId="0" fontId="13" fillId="0" borderId="20" xfId="0" applyFont="1" applyBorder="1" applyAlignment="1">
      <alignment horizontal="center" vertical="center"/>
    </xf>
    <xf numFmtId="38" fontId="9" fillId="0" borderId="0" xfId="1" applyFont="1" applyAlignment="1">
      <alignment horizontal="right" vertical="center"/>
    </xf>
    <xf numFmtId="0" fontId="9" fillId="0" borderId="0" xfId="0" applyFont="1" applyAlignment="1">
      <alignment horizontal="left" vertical="center"/>
    </xf>
    <xf numFmtId="0" fontId="22" fillId="0" borderId="8" xfId="0" applyFont="1" applyBorder="1" applyAlignment="1">
      <alignment horizontal="left" vertical="center"/>
    </xf>
    <xf numFmtId="176" fontId="6" fillId="0" borderId="0" xfId="0" applyNumberFormat="1" applyFont="1" applyFill="1">
      <alignment vertical="center"/>
    </xf>
    <xf numFmtId="0" fontId="5" fillId="3" borderId="8" xfId="0" applyFont="1" applyFill="1" applyBorder="1" applyAlignment="1">
      <alignment horizontal="left" vertical="center" wrapText="1"/>
    </xf>
    <xf numFmtId="0" fontId="12" fillId="0" borderId="7" xfId="0" applyFont="1" applyBorder="1" applyAlignment="1">
      <alignment horizontal="center" vertical="center"/>
    </xf>
    <xf numFmtId="0" fontId="23" fillId="0" borderId="0" xfId="0" applyFont="1" applyFill="1">
      <alignment vertical="center"/>
    </xf>
    <xf numFmtId="0" fontId="13" fillId="2" borderId="9"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180" fontId="13" fillId="2" borderId="12" xfId="0" applyNumberFormat="1" applyFont="1" applyFill="1" applyBorder="1" applyAlignment="1" applyProtection="1">
      <alignment horizontal="center" vertical="center" shrinkToFit="1"/>
      <protection locked="0"/>
    </xf>
    <xf numFmtId="0" fontId="5" fillId="0" borderId="14"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12" fillId="3" borderId="14" xfId="0" applyFont="1" applyFill="1" applyBorder="1" applyAlignment="1" applyProtection="1">
      <alignment horizontal="center" vertical="center"/>
      <protection locked="0"/>
    </xf>
    <xf numFmtId="0" fontId="2" fillId="0" borderId="9" xfId="0" applyFont="1" applyBorder="1" applyProtection="1">
      <alignment vertical="center"/>
      <protection locked="0"/>
    </xf>
    <xf numFmtId="0" fontId="2" fillId="0" borderId="0" xfId="0" applyFont="1" applyFill="1" applyBorder="1" applyProtection="1">
      <alignment vertical="center"/>
      <protection locked="0"/>
    </xf>
    <xf numFmtId="0" fontId="7" fillId="0" borderId="0" xfId="0" applyFont="1" applyProtection="1">
      <alignment vertical="center"/>
      <protection locked="0"/>
    </xf>
    <xf numFmtId="0" fontId="2" fillId="0" borderId="0" xfId="0" applyFont="1" applyProtection="1">
      <alignment vertical="center"/>
      <protection locked="0"/>
    </xf>
    <xf numFmtId="0" fontId="12" fillId="0" borderId="14"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0" fillId="2" borderId="24" xfId="0" applyFont="1" applyFill="1" applyBorder="1" applyAlignment="1">
      <alignment horizontal="center" vertical="center" wrapText="1"/>
    </xf>
    <xf numFmtId="0" fontId="23" fillId="0" borderId="0" xfId="0" applyFont="1" applyAlignment="1">
      <alignment horizontal="left" vertical="center"/>
    </xf>
    <xf numFmtId="0" fontId="27" fillId="2" borderId="15" xfId="0" applyFont="1" applyFill="1" applyBorder="1" applyAlignment="1">
      <alignment horizontal="center" vertical="center" wrapText="1"/>
    </xf>
    <xf numFmtId="0" fontId="10" fillId="2" borderId="11" xfId="0" applyFont="1" applyFill="1" applyBorder="1" applyAlignment="1">
      <alignment horizontal="justify" vertical="center" wrapText="1"/>
    </xf>
    <xf numFmtId="0" fontId="26" fillId="2" borderId="5" xfId="0" applyFont="1" applyFill="1" applyBorder="1" applyAlignment="1">
      <alignment horizontal="left" vertical="center" wrapText="1"/>
    </xf>
    <xf numFmtId="0" fontId="7" fillId="0" borderId="0" xfId="0" applyFont="1" applyAlignment="1">
      <alignment vertical="top"/>
    </xf>
    <xf numFmtId="0" fontId="5" fillId="0" borderId="13" xfId="0" applyFont="1" applyBorder="1" applyAlignment="1">
      <alignment horizontal="center" vertical="center" shrinkToFit="1"/>
    </xf>
    <xf numFmtId="0" fontId="23" fillId="3" borderId="25" xfId="0" applyFont="1" applyFill="1" applyBorder="1">
      <alignment vertical="center"/>
    </xf>
    <xf numFmtId="0" fontId="5" fillId="0" borderId="0" xfId="0" applyFont="1" applyAlignment="1">
      <alignment horizontal="left" vertical="center" shrinkToFit="1"/>
    </xf>
    <xf numFmtId="0" fontId="5" fillId="0" borderId="0" xfId="0" applyFont="1" applyAlignment="1">
      <alignment horizontal="left" vertical="center" wrapText="1"/>
    </xf>
    <xf numFmtId="0" fontId="29" fillId="0" borderId="0" xfId="0" applyFont="1">
      <alignment vertical="center"/>
    </xf>
    <xf numFmtId="0" fontId="29" fillId="0" borderId="0" xfId="0" applyFont="1" applyAlignment="1">
      <alignment horizontal="left" vertical="center"/>
    </xf>
    <xf numFmtId="0" fontId="32" fillId="0" borderId="0" xfId="0" applyFont="1">
      <alignment vertical="center"/>
    </xf>
    <xf numFmtId="0" fontId="32" fillId="0" borderId="0" xfId="0" applyFont="1" applyAlignment="1">
      <alignment horizontal="left" vertical="center"/>
    </xf>
    <xf numFmtId="0" fontId="13" fillId="0" borderId="14" xfId="0" applyFont="1" applyBorder="1" applyAlignment="1">
      <alignment horizontal="center" vertical="center"/>
    </xf>
    <xf numFmtId="0" fontId="22" fillId="0" borderId="0" xfId="0" applyFont="1" applyFill="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38" fontId="12" fillId="0" borderId="8" xfId="1" applyFont="1" applyBorder="1" applyAlignment="1">
      <alignment horizontal="right"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0" borderId="8" xfId="0" applyFont="1" applyBorder="1" applyAlignment="1">
      <alignment horizontal="distributed" vertical="center" wrapText="1"/>
    </xf>
    <xf numFmtId="0" fontId="5" fillId="0" borderId="10" xfId="0" applyFont="1" applyBorder="1" applyAlignment="1">
      <alignment horizontal="distributed" vertical="center" wrapText="1"/>
    </xf>
    <xf numFmtId="0" fontId="13" fillId="0" borderId="20" xfId="0" applyFont="1" applyBorder="1" applyAlignment="1">
      <alignment horizontal="center" vertical="center"/>
    </xf>
    <xf numFmtId="0" fontId="5" fillId="0" borderId="14" xfId="0" applyFont="1" applyBorder="1" applyAlignment="1">
      <alignment horizontal="distributed"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2" fillId="0" borderId="0" xfId="0" applyFont="1" applyFill="1" applyAlignment="1">
      <alignment horizontal="left" vertical="center" indent="1"/>
    </xf>
    <xf numFmtId="0" fontId="5" fillId="0" borderId="0" xfId="0" applyFont="1" applyFill="1" applyAlignment="1">
      <alignment horizontal="left" vertical="center"/>
    </xf>
    <xf numFmtId="0" fontId="5" fillId="0" borderId="0" xfId="0" applyFont="1" applyFill="1" applyAlignment="1">
      <alignment horizontal="center" vertical="center" wrapText="1"/>
    </xf>
    <xf numFmtId="0" fontId="8" fillId="0" borderId="0" xfId="0" applyFont="1" applyFill="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38" fontId="12" fillId="0" borderId="8" xfId="1" applyFont="1" applyBorder="1" applyAlignment="1">
      <alignment horizontal="right"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0" borderId="8" xfId="0" applyFont="1" applyBorder="1" applyAlignment="1">
      <alignment horizontal="distributed" vertical="center" wrapText="1"/>
    </xf>
    <xf numFmtId="0" fontId="5" fillId="0" borderId="10" xfId="0" applyFont="1" applyBorder="1" applyAlignment="1">
      <alignment horizontal="distributed" vertical="center" wrapText="1"/>
    </xf>
    <xf numFmtId="0" fontId="13" fillId="0" borderId="20" xfId="0" applyFont="1" applyBorder="1" applyAlignment="1">
      <alignment horizontal="center" vertical="center"/>
    </xf>
    <xf numFmtId="0" fontId="5" fillId="0" borderId="14" xfId="0" applyFont="1" applyBorder="1" applyAlignment="1">
      <alignment horizontal="distributed"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176" fontId="41" fillId="0" borderId="0" xfId="0" applyNumberFormat="1" applyFont="1">
      <alignment vertical="center"/>
    </xf>
    <xf numFmtId="0" fontId="42" fillId="0" borderId="0" xfId="0" applyFont="1" applyFill="1" applyAlignment="1">
      <alignment horizontal="left" vertical="center" wrapText="1"/>
    </xf>
    <xf numFmtId="0" fontId="2" fillId="0" borderId="0" xfId="0" applyFont="1" applyAlignment="1" applyProtection="1">
      <alignment horizontal="left" vertical="center"/>
      <protection locked="0"/>
    </xf>
    <xf numFmtId="176" fontId="40" fillId="0" borderId="0" xfId="0" applyNumberFormat="1" applyFont="1" applyAlignment="1">
      <alignment horizontal="center" vertical="center" wrapText="1"/>
    </xf>
    <xf numFmtId="0" fontId="5" fillId="0" borderId="0" xfId="0" applyFont="1" applyAlignment="1" applyProtection="1">
      <alignment horizontal="left" vertical="center"/>
      <protection locked="0"/>
    </xf>
    <xf numFmtId="0" fontId="10" fillId="0" borderId="0" xfId="0" applyFont="1" applyAlignment="1" applyProtection="1">
      <alignment horizontal="center" vertical="center" wrapText="1"/>
      <protection locked="0"/>
    </xf>
    <xf numFmtId="176" fontId="6" fillId="0" borderId="0" xfId="0" applyNumberFormat="1" applyFont="1" applyAlignment="1">
      <alignment horizontal="left" wrapText="1"/>
    </xf>
    <xf numFmtId="0" fontId="2" fillId="0" borderId="0" xfId="0" applyFont="1" applyAlignment="1">
      <alignment horizontal="left" vertical="center" indent="1"/>
    </xf>
    <xf numFmtId="0" fontId="5" fillId="2" borderId="14"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2" borderId="11" xfId="0" applyFont="1" applyFill="1" applyBorder="1" applyAlignment="1" applyProtection="1">
      <alignment horizontal="left" vertical="center" wrapText="1"/>
      <protection locked="0"/>
    </xf>
    <xf numFmtId="0" fontId="4" fillId="0" borderId="7"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5" fillId="2" borderId="8"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4" fillId="2" borderId="8" xfId="0" applyFont="1" applyFill="1" applyBorder="1" applyAlignment="1">
      <alignment horizontal="center" vertical="center" wrapText="1"/>
    </xf>
    <xf numFmtId="0" fontId="5" fillId="0" borderId="7" xfId="0" applyFont="1" applyBorder="1" applyAlignment="1" applyProtection="1">
      <alignment horizontal="distributed" vertical="center" wrapText="1"/>
      <protection locked="0"/>
    </xf>
    <xf numFmtId="0" fontId="5" fillId="0" borderId="8" xfId="0" applyFont="1" applyBorder="1" applyAlignment="1" applyProtection="1">
      <alignment horizontal="distributed" vertical="center" wrapText="1"/>
      <protection locked="0"/>
    </xf>
    <xf numFmtId="0" fontId="5" fillId="0" borderId="5" xfId="0" applyFont="1" applyBorder="1" applyAlignment="1" applyProtection="1">
      <alignment horizontal="distributed" vertical="center" wrapText="1"/>
      <protection locked="0"/>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23"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2" borderId="0" xfId="0" applyFont="1" applyFill="1" applyAlignment="1" applyProtection="1">
      <alignment horizontal="left" vertical="center" wrapText="1"/>
      <protection locked="0"/>
    </xf>
    <xf numFmtId="0" fontId="17" fillId="0" borderId="7" xfId="0" applyFont="1" applyFill="1" applyBorder="1" applyAlignment="1" applyProtection="1">
      <alignment horizontal="distributed" vertical="center" wrapText="1"/>
      <protection locked="0"/>
    </xf>
    <xf numFmtId="0" fontId="17" fillId="0" borderId="8" xfId="0" applyFont="1" applyFill="1" applyBorder="1" applyAlignment="1" applyProtection="1">
      <alignment horizontal="distributed" vertical="center" wrapText="1"/>
      <protection locked="0"/>
    </xf>
    <xf numFmtId="0" fontId="17" fillId="0" borderId="5" xfId="0" applyFont="1" applyFill="1" applyBorder="1" applyAlignment="1" applyProtection="1">
      <alignment horizontal="distributed" vertical="center" wrapText="1"/>
      <protection locked="0"/>
    </xf>
    <xf numFmtId="58" fontId="5" fillId="2" borderId="8" xfId="0" applyNumberFormat="1" applyFont="1" applyFill="1" applyBorder="1" applyAlignment="1" applyProtection="1">
      <alignment horizontal="center" vertical="center" wrapText="1"/>
      <protection locked="0"/>
    </xf>
    <xf numFmtId="58" fontId="17" fillId="2" borderId="8" xfId="0" applyNumberFormat="1" applyFont="1" applyFill="1" applyBorder="1" applyAlignment="1" applyProtection="1">
      <alignment horizontal="center" vertical="center" wrapText="1"/>
      <protection locked="0"/>
    </xf>
    <xf numFmtId="0" fontId="17" fillId="2" borderId="8" xfId="0" applyFont="1" applyFill="1" applyBorder="1" applyAlignment="1" applyProtection="1">
      <alignment horizontal="left" vertical="center" wrapText="1"/>
      <protection locked="0"/>
    </xf>
    <xf numFmtId="0" fontId="17" fillId="2" borderId="5" xfId="0" applyFont="1" applyFill="1" applyBorder="1" applyAlignment="1" applyProtection="1">
      <alignment horizontal="left" vertical="center" wrapText="1"/>
      <protection locked="0"/>
    </xf>
    <xf numFmtId="0" fontId="5" fillId="0" borderId="23" xfId="0" applyFont="1" applyBorder="1" applyAlignment="1" applyProtection="1">
      <alignment horizontal="distributed" vertical="center" wrapText="1"/>
      <protection locked="0"/>
    </xf>
    <xf numFmtId="0" fontId="5" fillId="0" borderId="10" xfId="0" applyFont="1" applyBorder="1" applyAlignment="1" applyProtection="1">
      <alignment horizontal="distributed" vertical="center" wrapText="1"/>
      <protection locked="0"/>
    </xf>
    <xf numFmtId="0" fontId="5" fillId="0" borderId="11" xfId="0" applyFont="1" applyBorder="1" applyAlignment="1" applyProtection="1">
      <alignment horizontal="distributed" vertical="center" wrapText="1"/>
      <protection locked="0"/>
    </xf>
    <xf numFmtId="0" fontId="12" fillId="0" borderId="16" xfId="0" applyFont="1" applyFill="1" applyBorder="1" applyAlignment="1" applyProtection="1">
      <alignment horizontal="center" vertical="center"/>
    </xf>
    <xf numFmtId="0" fontId="12" fillId="0" borderId="17" xfId="0" applyFont="1" applyFill="1" applyBorder="1" applyAlignment="1" applyProtection="1">
      <alignment horizontal="center" vertical="center"/>
    </xf>
    <xf numFmtId="0" fontId="12" fillId="0" borderId="18" xfId="0" applyFont="1" applyFill="1" applyBorder="1" applyAlignment="1" applyProtection="1">
      <alignment horizontal="center" vertical="center"/>
    </xf>
    <xf numFmtId="179" fontId="12" fillId="0" borderId="17" xfId="1" applyNumberFormat="1" applyFont="1" applyFill="1" applyBorder="1" applyAlignment="1" applyProtection="1">
      <alignment horizontal="right" vertical="center"/>
      <protection locked="0"/>
    </xf>
    <xf numFmtId="179" fontId="12" fillId="0" borderId="18" xfId="1" applyNumberFormat="1" applyFont="1" applyFill="1" applyBorder="1" applyAlignment="1" applyProtection="1">
      <alignment horizontal="right" vertical="center"/>
      <protection locked="0"/>
    </xf>
    <xf numFmtId="179" fontId="12" fillId="0" borderId="16" xfId="1" applyNumberFormat="1" applyFont="1" applyBorder="1" applyAlignment="1" applyProtection="1">
      <alignment horizontal="right" vertical="center"/>
    </xf>
    <xf numFmtId="179" fontId="12" fillId="0" borderId="17" xfId="1" applyNumberFormat="1" applyFont="1" applyBorder="1" applyAlignment="1" applyProtection="1">
      <alignment horizontal="right" vertical="center"/>
    </xf>
    <xf numFmtId="179" fontId="12" fillId="0" borderId="18" xfId="1" applyNumberFormat="1" applyFont="1" applyBorder="1" applyAlignment="1" applyProtection="1">
      <alignment horizontal="right"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179" fontId="13" fillId="0" borderId="20" xfId="1" applyNumberFormat="1" applyFont="1" applyBorder="1" applyAlignment="1">
      <alignment horizontal="right" vertical="center"/>
    </xf>
    <xf numFmtId="179" fontId="13" fillId="0" borderId="21" xfId="1" applyNumberFormat="1" applyFont="1" applyBorder="1" applyAlignment="1">
      <alignment horizontal="right" vertical="center"/>
    </xf>
    <xf numFmtId="38" fontId="13" fillId="0" borderId="19" xfId="1" applyFont="1" applyBorder="1" applyAlignment="1">
      <alignment horizontal="right" vertical="center"/>
    </xf>
    <xf numFmtId="38" fontId="13" fillId="0" borderId="20" xfId="1" applyFont="1" applyBorder="1" applyAlignment="1">
      <alignment horizontal="right" vertical="center"/>
    </xf>
    <xf numFmtId="38" fontId="13" fillId="0" borderId="21" xfId="1" applyFont="1" applyBorder="1" applyAlignment="1">
      <alignment horizontal="right" vertical="center"/>
    </xf>
    <xf numFmtId="176" fontId="12" fillId="0" borderId="8" xfId="0" applyNumberFormat="1" applyFont="1" applyBorder="1">
      <alignment vertical="center"/>
    </xf>
    <xf numFmtId="0" fontId="5" fillId="0" borderId="4" xfId="0" applyFont="1" applyBorder="1" applyAlignment="1" applyProtection="1">
      <alignment horizontal="distributed" vertical="center" wrapText="1"/>
      <protection locked="0"/>
    </xf>
    <xf numFmtId="0" fontId="5" fillId="0" borderId="14" xfId="0" applyFont="1" applyBorder="1" applyAlignment="1" applyProtection="1">
      <alignment horizontal="distributed" vertical="center" wrapText="1"/>
      <protection locked="0"/>
    </xf>
    <xf numFmtId="0" fontId="5" fillId="0" borderId="15" xfId="0" applyFont="1" applyBorder="1" applyAlignment="1" applyProtection="1">
      <alignment horizontal="distributed" vertical="center" wrapText="1"/>
      <protection locked="0"/>
    </xf>
    <xf numFmtId="0" fontId="17" fillId="2" borderId="14" xfId="0" applyFont="1" applyFill="1" applyBorder="1" applyAlignment="1" applyProtection="1">
      <alignment horizontal="left" vertical="center" wrapText="1"/>
      <protection locked="0"/>
    </xf>
    <xf numFmtId="0" fontId="17" fillId="2" borderId="15" xfId="0" applyFont="1" applyFill="1" applyBorder="1" applyAlignment="1" applyProtection="1">
      <alignment horizontal="left" vertical="center" wrapText="1"/>
      <protection locked="0"/>
    </xf>
    <xf numFmtId="0" fontId="17" fillId="2" borderId="10" xfId="0" applyFont="1" applyFill="1" applyBorder="1" applyAlignment="1" applyProtection="1">
      <alignment horizontal="left" vertical="center" wrapText="1"/>
      <protection locked="0"/>
    </xf>
    <xf numFmtId="0" fontId="17" fillId="2" borderId="11" xfId="0" applyFont="1" applyFill="1" applyBorder="1" applyAlignment="1" applyProtection="1">
      <alignment horizontal="left" vertical="center" wrapText="1"/>
      <protection locked="0"/>
    </xf>
    <xf numFmtId="176" fontId="25" fillId="0" borderId="8" xfId="0" applyNumberFormat="1" applyFont="1" applyBorder="1" applyAlignment="1">
      <alignment vertical="center"/>
    </xf>
    <xf numFmtId="0" fontId="24" fillId="0" borderId="8" xfId="0" applyFont="1" applyBorder="1" applyAlignment="1">
      <alignment vertical="center"/>
    </xf>
    <xf numFmtId="0" fontId="12" fillId="0" borderId="7" xfId="0" applyFont="1" applyFill="1" applyBorder="1" applyAlignment="1" applyProtection="1">
      <alignment horizontal="center" vertical="center"/>
    </xf>
    <xf numFmtId="0" fontId="12" fillId="0" borderId="8" xfId="0" applyFont="1" applyFill="1" applyBorder="1" applyAlignment="1" applyProtection="1">
      <alignment horizontal="center" vertical="center"/>
    </xf>
    <xf numFmtId="0" fontId="12" fillId="0" borderId="5" xfId="0" applyFont="1" applyFill="1" applyBorder="1" applyAlignment="1" applyProtection="1">
      <alignment horizontal="center" vertical="center"/>
    </xf>
    <xf numFmtId="179" fontId="12" fillId="2" borderId="14" xfId="1" applyNumberFormat="1" applyFont="1" applyFill="1" applyBorder="1" applyAlignment="1" applyProtection="1">
      <alignment horizontal="right" vertical="center"/>
      <protection locked="0"/>
    </xf>
    <xf numFmtId="179" fontId="12" fillId="2" borderId="15" xfId="1" applyNumberFormat="1" applyFont="1" applyFill="1" applyBorder="1" applyAlignment="1" applyProtection="1">
      <alignment horizontal="right" vertical="center"/>
      <protection locked="0"/>
    </xf>
    <xf numFmtId="179" fontId="12" fillId="0" borderId="7" xfId="1" applyNumberFormat="1" applyFont="1" applyBorder="1" applyAlignment="1" applyProtection="1">
      <alignment horizontal="right" vertical="center"/>
    </xf>
    <xf numFmtId="179" fontId="12" fillId="0" borderId="8" xfId="1" applyNumberFormat="1" applyFont="1" applyBorder="1" applyAlignment="1" applyProtection="1">
      <alignment horizontal="right" vertical="center"/>
    </xf>
    <xf numFmtId="179" fontId="12" fillId="0" borderId="5" xfId="1" applyNumberFormat="1" applyFont="1" applyBorder="1" applyAlignment="1" applyProtection="1">
      <alignment horizontal="right" vertical="center"/>
    </xf>
    <xf numFmtId="179" fontId="12" fillId="0" borderId="4" xfId="1" applyNumberFormat="1" applyFont="1" applyBorder="1" applyAlignment="1" applyProtection="1">
      <alignment horizontal="right" vertical="center"/>
    </xf>
    <xf numFmtId="179" fontId="12" fillId="0" borderId="14" xfId="1" applyNumberFormat="1" applyFont="1" applyBorder="1" applyAlignment="1" applyProtection="1">
      <alignment horizontal="right" vertical="center"/>
    </xf>
    <xf numFmtId="179" fontId="12" fillId="0" borderId="15" xfId="1" applyNumberFormat="1" applyFont="1" applyBorder="1" applyAlignment="1" applyProtection="1">
      <alignment horizontal="right"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5" xfId="0" applyFont="1" applyFill="1" applyBorder="1" applyAlignment="1">
      <alignment horizontal="center" vertical="center"/>
    </xf>
    <xf numFmtId="179" fontId="12" fillId="2" borderId="8" xfId="1" applyNumberFormat="1" applyFont="1" applyFill="1" applyBorder="1" applyAlignment="1" applyProtection="1">
      <alignment horizontal="right" vertical="center"/>
      <protection locked="0"/>
    </xf>
    <xf numFmtId="179" fontId="12" fillId="2" borderId="5" xfId="1" applyNumberFormat="1" applyFont="1" applyFill="1" applyBorder="1" applyAlignment="1" applyProtection="1">
      <alignment horizontal="right" vertical="center"/>
      <protection locked="0"/>
    </xf>
    <xf numFmtId="179" fontId="12" fillId="0" borderId="7" xfId="1" applyNumberFormat="1" applyFont="1" applyBorder="1" applyAlignment="1">
      <alignment horizontal="right" vertical="center"/>
    </xf>
    <xf numFmtId="179" fontId="12" fillId="0" borderId="8" xfId="1" applyNumberFormat="1" applyFont="1" applyBorder="1" applyAlignment="1">
      <alignment horizontal="right" vertical="center"/>
    </xf>
    <xf numFmtId="179" fontId="12" fillId="0" borderId="5" xfId="1" applyNumberFormat="1" applyFont="1" applyBorder="1" applyAlignment="1">
      <alignment horizontal="right" vertical="center"/>
    </xf>
    <xf numFmtId="0" fontId="12" fillId="0" borderId="7"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5" xfId="0" applyFont="1" applyBorder="1" applyAlignment="1">
      <alignment horizontal="center" vertical="center"/>
    </xf>
    <xf numFmtId="38" fontId="12" fillId="0" borderId="8" xfId="1" applyFont="1" applyBorder="1" applyAlignment="1">
      <alignment horizontal="right" vertical="center"/>
    </xf>
    <xf numFmtId="38" fontId="12" fillId="0" borderId="5" xfId="1" applyFont="1" applyBorder="1" applyAlignment="1">
      <alignment horizontal="right" vertical="center"/>
    </xf>
    <xf numFmtId="38" fontId="12" fillId="0" borderId="7" xfId="1" applyFont="1" applyBorder="1" applyAlignment="1">
      <alignment horizontal="right" vertical="center"/>
    </xf>
    <xf numFmtId="0" fontId="13" fillId="2" borderId="26" xfId="0" applyFont="1" applyFill="1" applyBorder="1" applyAlignment="1" applyProtection="1">
      <alignment horizontal="center" vertical="center" shrinkToFit="1"/>
      <protection locked="0"/>
    </xf>
    <xf numFmtId="0" fontId="13" fillId="2" borderId="27" xfId="0" applyFont="1" applyFill="1" applyBorder="1" applyAlignment="1" applyProtection="1">
      <alignment horizontal="center" vertical="center" shrinkToFit="1"/>
      <protection locked="0"/>
    </xf>
    <xf numFmtId="0" fontId="13" fillId="2" borderId="28" xfId="0" applyFont="1" applyFill="1" applyBorder="1" applyAlignment="1" applyProtection="1">
      <alignment horizontal="center" vertical="center" shrinkToFit="1"/>
      <protection locked="0"/>
    </xf>
    <xf numFmtId="38" fontId="13" fillId="2" borderId="0" xfId="1" applyFont="1" applyFill="1" applyBorder="1" applyAlignment="1" applyProtection="1">
      <alignment horizontal="right" vertical="center" shrinkToFit="1"/>
      <protection locked="0"/>
    </xf>
    <xf numFmtId="38" fontId="13" fillId="2" borderId="24" xfId="1" applyFont="1" applyFill="1" applyBorder="1" applyAlignment="1" applyProtection="1">
      <alignment horizontal="right" vertical="center" shrinkToFit="1"/>
      <protection locked="0"/>
    </xf>
    <xf numFmtId="38" fontId="13" fillId="0" borderId="9" xfId="1" applyFont="1" applyBorder="1" applyAlignment="1">
      <alignment horizontal="right" vertical="center"/>
    </xf>
    <xf numFmtId="0" fontId="12" fillId="0" borderId="23"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3" fontId="12" fillId="0" borderId="8" xfId="1" applyNumberFormat="1" applyFont="1" applyBorder="1" applyAlignment="1">
      <alignment horizontal="right" vertical="center"/>
    </xf>
    <xf numFmtId="3" fontId="12" fillId="0" borderId="5" xfId="1" applyNumberFormat="1" applyFont="1" applyBorder="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7" fillId="2" borderId="0" xfId="0" applyNumberFormat="1" applyFont="1" applyFill="1" applyAlignment="1" applyProtection="1">
      <alignment horizontal="left" vertical="center"/>
      <protection locked="0"/>
    </xf>
    <xf numFmtId="58" fontId="5" fillId="2" borderId="0" xfId="0" applyNumberFormat="1" applyFont="1" applyFill="1" applyAlignment="1" applyProtection="1">
      <alignment horizontal="right" vertical="center"/>
      <protection locked="0"/>
    </xf>
    <xf numFmtId="0" fontId="5" fillId="2" borderId="0" xfId="0" applyFont="1" applyFill="1" applyAlignment="1" applyProtection="1">
      <alignment horizontal="right" vertical="center"/>
      <protection locked="0"/>
    </xf>
    <xf numFmtId="0" fontId="5" fillId="2" borderId="0" xfId="0" applyFont="1" applyFill="1" applyAlignment="1" applyProtection="1">
      <alignment horizontal="right" vertical="center" shrinkToFit="1"/>
      <protection locked="0"/>
    </xf>
    <xf numFmtId="0" fontId="8" fillId="0" borderId="0" xfId="0" applyFont="1" applyAlignment="1">
      <alignment horizontal="center" vertical="center"/>
    </xf>
    <xf numFmtId="38" fontId="11" fillId="0" borderId="0" xfId="1" applyFont="1" applyFill="1" applyAlignment="1">
      <alignment horizontal="right" vertical="center"/>
    </xf>
    <xf numFmtId="38" fontId="12" fillId="0" borderId="0" xfId="1" applyFont="1" applyFill="1" applyAlignment="1">
      <alignment horizontal="righ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xf>
    <xf numFmtId="0" fontId="15" fillId="0" borderId="0" xfId="0" applyFont="1" applyFill="1" applyAlignment="1">
      <alignment horizontal="left" vertical="center" wrapText="1"/>
    </xf>
    <xf numFmtId="0" fontId="5" fillId="0" borderId="4" xfId="0" applyFont="1" applyBorder="1" applyAlignment="1">
      <alignment horizontal="distributed" vertical="center" wrapText="1"/>
    </xf>
    <xf numFmtId="0" fontId="5" fillId="0" borderId="14" xfId="0" applyFont="1" applyBorder="1" applyAlignment="1">
      <alignment horizontal="distributed" vertical="center" wrapText="1"/>
    </xf>
    <xf numFmtId="0" fontId="5" fillId="0" borderId="15" xfId="0" applyFont="1" applyBorder="1" applyAlignment="1">
      <alignment horizontal="distributed" vertical="center" wrapText="1"/>
    </xf>
    <xf numFmtId="0" fontId="5" fillId="0" borderId="23"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11" xfId="0" applyFont="1" applyBorder="1" applyAlignment="1">
      <alignment horizontal="distributed" vertical="center" wrapText="1"/>
    </xf>
    <xf numFmtId="0" fontId="5" fillId="0" borderId="7" xfId="0" applyFont="1" applyBorder="1" applyAlignment="1">
      <alignment horizontal="distributed" vertical="center" wrapText="1"/>
    </xf>
    <xf numFmtId="0" fontId="5" fillId="0" borderId="8" xfId="0" applyFont="1" applyBorder="1" applyAlignment="1">
      <alignment horizontal="distributed" vertical="center" wrapText="1"/>
    </xf>
    <xf numFmtId="0" fontId="5" fillId="0" borderId="5" xfId="0" applyFont="1" applyBorder="1" applyAlignment="1">
      <alignment horizontal="distributed" vertical="center" wrapText="1"/>
    </xf>
    <xf numFmtId="0" fontId="17" fillId="0" borderId="7" xfId="0" applyFont="1" applyFill="1" applyBorder="1" applyAlignment="1">
      <alignment horizontal="distributed" vertical="center" wrapText="1"/>
    </xf>
    <xf numFmtId="0" fontId="17" fillId="0" borderId="8" xfId="0" applyFont="1" applyFill="1" applyBorder="1" applyAlignment="1">
      <alignment horizontal="distributed" vertical="center" wrapText="1"/>
    </xf>
    <xf numFmtId="0" fontId="17" fillId="0" borderId="5" xfId="0" applyFont="1" applyFill="1" applyBorder="1" applyAlignment="1">
      <alignment horizontal="distributed" vertical="center" wrapText="1"/>
    </xf>
  </cellXfs>
  <cellStyles count="2">
    <cellStyle name="桁区切り" xfId="1" builtinId="6"/>
    <cellStyle name="標準" xfId="0" builtinId="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lockText="1"/>
</file>

<file path=xl/ctrlProps/ctrlProp18.xml><?xml version="1.0" encoding="utf-8"?>
<formControlPr xmlns="http://schemas.microsoft.com/office/spreadsheetml/2009/9/main" objectType="Radio" checked="Checked"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checked="Checked" firstButton="1"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checked="Checked"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Radio" checked="Checked" firstButton="1"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checked="Checked" firstButton="1"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file>

<file path=xl/ctrlProps/ctrlProp42.xml><?xml version="1.0" encoding="utf-8"?>
<formControlPr xmlns="http://schemas.microsoft.com/office/spreadsheetml/2009/9/main" objectType="Radio" checked="Checked"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Radio" checked="Checked" firstButton="1"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checked="Checked" firstButton="1" lockText="1"/>
</file>

<file path=xl/ctrlProps/ctrlProp5.xml><?xml version="1.0" encoding="utf-8"?>
<formControlPr xmlns="http://schemas.microsoft.com/office/spreadsheetml/2009/9/main" objectType="Radio" firstButton="1" lockText="1"/>
</file>

<file path=xl/ctrlProps/ctrlProp50.xml><?xml version="1.0" encoding="utf-8"?>
<formControlPr xmlns="http://schemas.microsoft.com/office/spreadsheetml/2009/9/main" objectType="Radio" lockText="1"/>
</file>

<file path=xl/ctrlProps/ctrlProp51.xml><?xml version="1.0" encoding="utf-8"?>
<formControlPr xmlns="http://schemas.microsoft.com/office/spreadsheetml/2009/9/main" objectType="Radio" lockText="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lockText="1"/>
</file>

<file path=xl/ctrlProps/ctrlProp54.xml><?xml version="1.0" encoding="utf-8"?>
<formControlPr xmlns="http://schemas.microsoft.com/office/spreadsheetml/2009/9/main" objectType="Radio" checked="Checked" lockText="1"/>
</file>

<file path=xl/ctrlProps/ctrlProp55.xml><?xml version="1.0" encoding="utf-8"?>
<formControlPr xmlns="http://schemas.microsoft.com/office/spreadsheetml/2009/9/main" objectType="Radio" lockText="1"/>
</file>

<file path=xl/ctrlProps/ctrlProp56.xml><?xml version="1.0" encoding="utf-8"?>
<formControlPr xmlns="http://schemas.microsoft.com/office/spreadsheetml/2009/9/main" objectType="Radio" checked="Checked" firstButton="1" lockText="1"/>
</file>

<file path=xl/ctrlProps/ctrlProp57.xml><?xml version="1.0" encoding="utf-8"?>
<formControlPr xmlns="http://schemas.microsoft.com/office/spreadsheetml/2009/9/main" objectType="Radio" lockText="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lockText="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checked="Checked" firstButton="1" lockText="1"/>
</file>

<file path=xl/ctrlProps/ctrlProp62.xml><?xml version="1.0" encoding="utf-8"?>
<formControlPr xmlns="http://schemas.microsoft.com/office/spreadsheetml/2009/9/main" objectType="Radio" lockText="1"/>
</file>

<file path=xl/ctrlProps/ctrlProp63.xml><?xml version="1.0" encoding="utf-8"?>
<formControlPr xmlns="http://schemas.microsoft.com/office/spreadsheetml/2009/9/main" objectType="Radio" lockText="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lockText="1"/>
</file>

<file path=xl/ctrlProps/ctrlProp66.xml><?xml version="1.0" encoding="utf-8"?>
<formControlPr xmlns="http://schemas.microsoft.com/office/spreadsheetml/2009/9/main" objectType="Radio" checked="Checked" lockText="1"/>
</file>

<file path=xl/ctrlProps/ctrlProp67.xml><?xml version="1.0" encoding="utf-8"?>
<formControlPr xmlns="http://schemas.microsoft.com/office/spreadsheetml/2009/9/main" objectType="Radio" lockText="1"/>
</file>

<file path=xl/ctrlProps/ctrlProp68.xml><?xml version="1.0" encoding="utf-8"?>
<formControlPr xmlns="http://schemas.microsoft.com/office/spreadsheetml/2009/9/main" objectType="Radio" checked="Checked" firstButton="1" lockText="1"/>
</file>

<file path=xl/ctrlProps/ctrlProp69.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checked="Checked" firstButton="1" lockText="1"/>
</file>

<file path=xl/ctrlProps/ctrlProp74.xml><?xml version="1.0" encoding="utf-8"?>
<formControlPr xmlns="http://schemas.microsoft.com/office/spreadsheetml/2009/9/main" objectType="Radio" lockText="1"/>
</file>

<file path=xl/ctrlProps/ctrlProp75.xml><?xml version="1.0" encoding="utf-8"?>
<formControlPr xmlns="http://schemas.microsoft.com/office/spreadsheetml/2009/9/main" objectType="Radio" lockText="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lockText="1"/>
</file>

<file path=xl/ctrlProps/ctrlProp78.xml><?xml version="1.0" encoding="utf-8"?>
<formControlPr xmlns="http://schemas.microsoft.com/office/spreadsheetml/2009/9/main" objectType="Radio" checked="Checked" lockText="1"/>
</file>

<file path=xl/ctrlProps/ctrlProp79.xml><?xml version="1.0" encoding="utf-8"?>
<formControlPr xmlns="http://schemas.microsoft.com/office/spreadsheetml/2009/9/main" objectType="Radio" lockText="1"/>
</file>

<file path=xl/ctrlProps/ctrlProp8.xml><?xml version="1.0" encoding="utf-8"?>
<formControlPr xmlns="http://schemas.microsoft.com/office/spreadsheetml/2009/9/main" objectType="Radio" checked="Checked" firstButton="1" lockText="1"/>
</file>

<file path=xl/ctrlProps/ctrlProp80.xml><?xml version="1.0" encoding="utf-8"?>
<formControlPr xmlns="http://schemas.microsoft.com/office/spreadsheetml/2009/9/main" objectType="Radio" checked="Checked" firstButton="1" lockText="1"/>
</file>

<file path=xl/ctrlProps/ctrlProp81.xml><?xml version="1.0" encoding="utf-8"?>
<formControlPr xmlns="http://schemas.microsoft.com/office/spreadsheetml/2009/9/main" objectType="Radio" lockText="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checked="Checked" firstButton="1" lockText="1"/>
</file>

<file path=xl/ctrlProps/ctrlProp86.xml><?xml version="1.0" encoding="utf-8"?>
<formControlPr xmlns="http://schemas.microsoft.com/office/spreadsheetml/2009/9/main" objectType="Radio" lockText="1"/>
</file>

<file path=xl/ctrlProps/ctrlProp87.xml><?xml version="1.0" encoding="utf-8"?>
<formControlPr xmlns="http://schemas.microsoft.com/office/spreadsheetml/2009/9/main" objectType="Radio" lockText="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lockText="1"/>
</file>

<file path=xl/ctrlProps/ctrlProp9.xml><?xml version="1.0" encoding="utf-8"?>
<formControlPr xmlns="http://schemas.microsoft.com/office/spreadsheetml/2009/9/main" objectType="Radio" lockText="1"/>
</file>

<file path=xl/ctrlProps/ctrlProp90.xml><?xml version="1.0" encoding="utf-8"?>
<formControlPr xmlns="http://schemas.microsoft.com/office/spreadsheetml/2009/9/main" objectType="Radio" checked="Checked" lockText="1"/>
</file>

<file path=xl/ctrlProps/ctrlProp91.xml><?xml version="1.0" encoding="utf-8"?>
<formControlPr xmlns="http://schemas.microsoft.com/office/spreadsheetml/2009/9/main" objectType="Radio" lockText="1"/>
</file>

<file path=xl/ctrlProps/ctrlProp92.xml><?xml version="1.0" encoding="utf-8"?>
<formControlPr xmlns="http://schemas.microsoft.com/office/spreadsheetml/2009/9/main" objectType="Radio" checked="Checked" firstButton="1" lockText="1"/>
</file>

<file path=xl/ctrlProps/ctrlProp93.xml><?xml version="1.0" encoding="utf-8"?>
<formControlPr xmlns="http://schemas.microsoft.com/office/spreadsheetml/2009/9/main" objectType="Radio" lockText="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8119110" y="9578340"/>
          <a:ext cx="196216" cy="1644015"/>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815340</xdr:colOff>
          <xdr:row>47</xdr:row>
          <xdr:rowOff>7620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8161020" y="16002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807720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552450</xdr:colOff>
      <xdr:row>44</xdr:row>
      <xdr:rowOff>0</xdr:rowOff>
    </xdr:from>
    <xdr:to>
      <xdr:col>21</xdr:col>
      <xdr:colOff>647700</xdr:colOff>
      <xdr:row>47</xdr:row>
      <xdr:rowOff>76200</xdr:rowOff>
    </xdr:to>
    <xdr:sp macro="" textlink="">
      <xdr:nvSpPr>
        <xdr:cNvPr id="5" name="四角形: 角を丸くする 4">
          <a:extLst>
            <a:ext uri="{FF2B5EF4-FFF2-40B4-BE49-F238E27FC236}">
              <a16:creationId xmlns:a16="http://schemas.microsoft.com/office/drawing/2014/main" id="{00000000-0008-0000-0000-000005000000}"/>
            </a:ext>
          </a:extLst>
        </xdr:cNvPr>
        <xdr:cNvSpPr/>
      </xdr:nvSpPr>
      <xdr:spPr>
        <a:xfrm>
          <a:off x="8572500" y="9515475"/>
          <a:ext cx="6600825" cy="676275"/>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47625</xdr:colOff>
      <xdr:row>21</xdr:row>
      <xdr:rowOff>28575</xdr:rowOff>
    </xdr:from>
    <xdr:to>
      <xdr:col>24</xdr:col>
      <xdr:colOff>485776</xdr:colOff>
      <xdr:row>24</xdr:row>
      <xdr:rowOff>19050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8067675" y="4819650"/>
          <a:ext cx="8943976" cy="904875"/>
          <a:chOff x="8020050" y="4829175"/>
          <a:chExt cx="8943976" cy="904875"/>
        </a:xfrm>
      </xdr:grpSpPr>
      <xdr:sp macro="" textlink="">
        <xdr:nvSpPr>
          <xdr:cNvPr id="11" name="吹き出し: 角を丸めた四角形 10">
            <a:extLst>
              <a:ext uri="{FF2B5EF4-FFF2-40B4-BE49-F238E27FC236}">
                <a16:creationId xmlns:a16="http://schemas.microsoft.com/office/drawing/2014/main" id="{00000000-0008-0000-0000-00000B000000}"/>
              </a:ext>
            </a:extLst>
          </xdr:cNvPr>
          <xdr:cNvSpPr/>
        </xdr:nvSpPr>
        <xdr:spPr>
          <a:xfrm>
            <a:off x="8286750" y="4829175"/>
            <a:ext cx="8677276" cy="904875"/>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000" b="1">
                <a:solidFill>
                  <a:sysClr val="windowText" lastClr="000000"/>
                </a:solidFill>
              </a:rPr>
              <a:t>デフォルト設定は「ー</a:t>
            </a:r>
            <a:r>
              <a:rPr kumimoji="1" lang="ja-JP" altLang="en-US" sz="1000" b="0">
                <a:solidFill>
                  <a:sysClr val="windowText" lastClr="000000"/>
                </a:solidFill>
              </a:rPr>
              <a:t>（ブランク）</a:t>
            </a:r>
            <a:r>
              <a:rPr kumimoji="1" lang="ja-JP" altLang="en-US" sz="1000" b="1">
                <a:solidFill>
                  <a:sysClr val="windowText" lastClr="000000"/>
                </a:solidFill>
              </a:rPr>
              <a:t>」となっています。</a:t>
            </a:r>
            <a:endParaRPr kumimoji="1" lang="en-US" altLang="ja-JP" sz="10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第</a:t>
            </a:r>
            <a:r>
              <a:rPr kumimoji="1" lang="en-US" altLang="ja-JP" sz="1100" b="1">
                <a:solidFill>
                  <a:sysClr val="windowText" lastClr="000000"/>
                </a:solidFill>
              </a:rPr>
              <a:t>1</a:t>
            </a:r>
            <a:r>
              <a:rPr kumimoji="1" lang="ja-JP" altLang="en-US" sz="1100" b="1">
                <a:solidFill>
                  <a:sysClr val="windowText" lastClr="000000"/>
                </a:solidFill>
              </a:rPr>
              <a:t>四半期開始</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a:t>
            </a:r>
            <a:r>
              <a:rPr kumimoji="1" lang="en-US" altLang="ja-JP" sz="1100" b="1">
                <a:solidFill>
                  <a:sysClr val="windowText" lastClr="000000"/>
                </a:solidFill>
              </a:rPr>
              <a:t>4</a:t>
            </a:r>
            <a:r>
              <a:rPr kumimoji="1" lang="ja-JP" altLang="en-US" sz="1100" b="1">
                <a:solidFill>
                  <a:sysClr val="windowText" lastClr="000000"/>
                </a:solidFill>
              </a:rPr>
              <a:t>回分割</a:t>
            </a:r>
            <a:r>
              <a:rPr kumimoji="1" lang="ja-JP" altLang="en-US" sz="1100" b="1">
                <a:solidFill>
                  <a:srgbClr val="FF0000"/>
                </a:solidFill>
              </a:rPr>
              <a:t>４</a:t>
            </a:r>
            <a:r>
              <a:rPr kumimoji="1" lang="ja-JP" altLang="en-US" sz="1100" b="1">
                <a:solidFill>
                  <a:sysClr val="windowText" lastClr="000000"/>
                </a:solidFill>
              </a:rPr>
              <a:t>、委託期間の開始が第</a:t>
            </a:r>
            <a:r>
              <a:rPr kumimoji="1" lang="en-US" altLang="ja-JP" sz="1100" b="1">
                <a:solidFill>
                  <a:sysClr val="windowText" lastClr="000000"/>
                </a:solidFill>
              </a:rPr>
              <a:t>2</a:t>
            </a:r>
            <a:r>
              <a:rPr kumimoji="1" lang="ja-JP" altLang="en-US" sz="1100" b="1">
                <a:solidFill>
                  <a:sysClr val="windowText" lastClr="000000"/>
                </a:solidFill>
              </a:rPr>
              <a:t>四半期開始</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ja-JP" altLang="en-US" sz="1100" b="1">
                <a:solidFill>
                  <a:srgbClr val="FF0000"/>
                </a:solidFill>
              </a:rPr>
              <a:t>３</a:t>
            </a:r>
            <a:r>
              <a:rPr kumimoji="1" lang="ja-JP" altLang="en-US" sz="1100" b="1">
                <a:solidFill>
                  <a:sysClr val="windowText" lastClr="000000"/>
                </a:solidFill>
              </a:rPr>
              <a:t>、第</a:t>
            </a:r>
            <a:r>
              <a:rPr kumimoji="1" lang="en-US" altLang="ja-JP" sz="1100" b="1">
                <a:solidFill>
                  <a:sysClr val="windowText" lastClr="000000"/>
                </a:solidFill>
              </a:rPr>
              <a:t>3</a:t>
            </a:r>
            <a:r>
              <a:rPr kumimoji="1" lang="ja-JP" altLang="en-US" sz="1100" b="1">
                <a:solidFill>
                  <a:sysClr val="windowText" lastClr="000000"/>
                </a:solidFill>
              </a:rPr>
              <a:t>四半期開始</a:t>
            </a:r>
            <a:r>
              <a:rPr kumimoji="1" lang="en-US" altLang="ja-JP" sz="1100" b="1">
                <a:solidFill>
                  <a:sysClr val="windowText" lastClr="000000"/>
                </a:solidFill>
              </a:rPr>
              <a:t>(10</a:t>
            </a:r>
            <a:r>
              <a:rPr kumimoji="1" lang="ja-JP" altLang="en-US" sz="1100" b="1">
                <a:solidFill>
                  <a:sysClr val="windowText" lastClr="000000"/>
                </a:solidFill>
              </a:rPr>
              <a:t>～</a:t>
            </a:r>
            <a:r>
              <a:rPr kumimoji="1" lang="en-US" altLang="ja-JP" sz="1100" b="1">
                <a:solidFill>
                  <a:sysClr val="windowText" lastClr="000000"/>
                </a:solidFill>
              </a:rPr>
              <a:t>12</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ja-JP" altLang="en-US" sz="1100" b="1">
                <a:solidFill>
                  <a:srgbClr val="FF0000"/>
                </a:solidFill>
              </a:rPr>
              <a:t>２</a:t>
            </a:r>
            <a:endParaRPr kumimoji="1" lang="ja-JP" altLang="en-US" sz="1000" b="1">
              <a:solidFill>
                <a:sysClr val="windowText" lastClr="000000"/>
              </a:solidFill>
            </a:endParaRPr>
          </a:p>
        </xdr:txBody>
      </xdr:sp>
      <xdr:sp macro="" textlink="">
        <xdr:nvSpPr>
          <xdr:cNvPr id="12" name="矢印: 左 11">
            <a:extLst>
              <a:ext uri="{FF2B5EF4-FFF2-40B4-BE49-F238E27FC236}">
                <a16:creationId xmlns:a16="http://schemas.microsoft.com/office/drawing/2014/main" id="{00000000-0008-0000-0000-00000C000000}"/>
              </a:ext>
            </a:extLst>
          </xdr:cNvPr>
          <xdr:cNvSpPr/>
        </xdr:nvSpPr>
        <xdr:spPr>
          <a:xfrm>
            <a:off x="8020050" y="553402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76200</xdr:colOff>
      <xdr:row>35</xdr:row>
      <xdr:rowOff>123825</xdr:rowOff>
    </xdr:from>
    <xdr:to>
      <xdr:col>24</xdr:col>
      <xdr:colOff>257175</xdr:colOff>
      <xdr:row>37</xdr:row>
      <xdr:rowOff>76201</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8096250" y="7258050"/>
          <a:ext cx="8686800" cy="514351"/>
          <a:chOff x="8050557" y="5274154"/>
          <a:chExt cx="9274195" cy="590238"/>
        </a:xfrm>
      </xdr:grpSpPr>
      <xdr:sp macro="" textlink="">
        <xdr:nvSpPr>
          <xdr:cNvPr id="13" name="吹き出し: 角を丸めた四角形 12">
            <a:extLst>
              <a:ext uri="{FF2B5EF4-FFF2-40B4-BE49-F238E27FC236}">
                <a16:creationId xmlns:a16="http://schemas.microsoft.com/office/drawing/2014/main" id="{00000000-0008-0000-0000-00000D000000}"/>
              </a:ext>
            </a:extLst>
          </xdr:cNvPr>
          <xdr:cNvSpPr/>
        </xdr:nvSpPr>
        <xdr:spPr>
          <a:xfrm>
            <a:off x="8275228" y="5274154"/>
            <a:ext cx="9049524" cy="590238"/>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ＭＳ 明朝" panose="02020609040205080304" pitchFamily="17" charset="-128"/>
                <a:ea typeface="ＭＳ 明朝" panose="02020609040205080304" pitchFamily="17" charset="-128"/>
              </a:rPr>
              <a:t>【</a:t>
            </a:r>
            <a:r>
              <a:rPr kumimoji="1" lang="ja-JP" altLang="en-US" sz="1100" b="1" u="none">
                <a:solidFill>
                  <a:srgbClr val="FF0000"/>
                </a:solidFill>
                <a:latin typeface="ＭＳ 明朝" panose="02020609040205080304" pitchFamily="17" charset="-128"/>
                <a:ea typeface="ＭＳ 明朝" panose="02020609040205080304" pitchFamily="17" charset="-128"/>
              </a:rPr>
              <a:t>重要</a:t>
            </a:r>
            <a:r>
              <a:rPr kumimoji="1" lang="en-US" altLang="ja-JP" sz="1100" b="1" u="none">
                <a:solidFill>
                  <a:srgbClr val="FF0000"/>
                </a:solidFill>
                <a:latin typeface="ＭＳ 明朝" panose="02020609040205080304" pitchFamily="17" charset="-128"/>
                <a:ea typeface="ＭＳ 明朝" panose="02020609040205080304" pitchFamily="17" charset="-128"/>
              </a:rPr>
              <a:t>】</a:t>
            </a:r>
            <a:r>
              <a:rPr kumimoji="1" lang="ja-JP" altLang="en-US" sz="1100" b="1" u="none">
                <a:solidFill>
                  <a:sysClr val="windowText" lastClr="000000"/>
                </a:solidFill>
                <a:latin typeface="ＭＳ 明朝" panose="02020609040205080304" pitchFamily="17" charset="-128"/>
                <a:ea typeface="ＭＳ 明朝" panose="02020609040205080304" pitchFamily="17" charset="-128"/>
              </a:rPr>
              <a:t>請求書発行日時点において最新の契約額・消費税額と相違がないか、ご確認ください。</a:t>
            </a:r>
            <a:endParaRPr kumimoji="1" lang="en-US" altLang="ja-JP" sz="1100" b="1" u="none">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b="1" u="none">
                <a:solidFill>
                  <a:sysClr val="windowText" lastClr="000000"/>
                </a:solidFill>
                <a:latin typeface="ＭＳ 明朝" panose="02020609040205080304" pitchFamily="17" charset="-128"/>
                <a:ea typeface="ＭＳ 明朝" panose="02020609040205080304" pitchFamily="17" charset="-128"/>
              </a:rPr>
              <a:t>　　　　請求書発行日より以前に変更契約を締結した場合は、必ず増減額を記入し、変更後の契約額としてください。</a:t>
            </a:r>
            <a:endParaRPr kumimoji="1" lang="en-US" altLang="ja-JP" sz="1200" b="1" u="none">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14" name="矢印: 左 13">
            <a:extLst>
              <a:ext uri="{FF2B5EF4-FFF2-40B4-BE49-F238E27FC236}">
                <a16:creationId xmlns:a16="http://schemas.microsoft.com/office/drawing/2014/main" id="{00000000-0008-0000-0000-00000E000000}"/>
              </a:ext>
            </a:extLst>
          </xdr:cNvPr>
          <xdr:cNvSpPr/>
        </xdr:nvSpPr>
        <xdr:spPr>
          <a:xfrm>
            <a:off x="8050557" y="5503691"/>
            <a:ext cx="213551" cy="163684"/>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8100060" y="9799320"/>
          <a:ext cx="196216" cy="1729740"/>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27649" name="Option Button 1" hidden="1">
              <a:extLst>
                <a:ext uri="{63B3BB69-23CF-44E3-9099-C40C66FF867C}">
                  <a14:compatExt spid="_x0000_s27649"/>
                </a:ext>
                <a:ext uri="{FF2B5EF4-FFF2-40B4-BE49-F238E27FC236}">
                  <a16:creationId xmlns:a16="http://schemas.microsoft.com/office/drawing/2014/main" id="{00000000-0008-0000-01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27650" name="Option Button 2" hidden="1">
              <a:extLst>
                <a:ext uri="{63B3BB69-23CF-44E3-9099-C40C66FF867C}">
                  <a14:compatExt spid="_x0000_s27650"/>
                </a:ext>
                <a:ext uri="{FF2B5EF4-FFF2-40B4-BE49-F238E27FC236}">
                  <a16:creationId xmlns:a16="http://schemas.microsoft.com/office/drawing/2014/main" id="{00000000-0008-0000-01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27651" name="Option Button 3" hidden="1">
              <a:extLst>
                <a:ext uri="{63B3BB69-23CF-44E3-9099-C40C66FF867C}">
                  <a14:compatExt spid="_x0000_s27651"/>
                </a:ext>
                <a:ext uri="{FF2B5EF4-FFF2-40B4-BE49-F238E27FC236}">
                  <a16:creationId xmlns:a16="http://schemas.microsoft.com/office/drawing/2014/main" id="{00000000-0008-0000-01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27652" name="Group Box 4" hidden="1">
              <a:extLst>
                <a:ext uri="{63B3BB69-23CF-44E3-9099-C40C66FF867C}">
                  <a14:compatExt spid="_x0000_s27652"/>
                </a:ext>
                <a:ext uri="{FF2B5EF4-FFF2-40B4-BE49-F238E27FC236}">
                  <a16:creationId xmlns:a16="http://schemas.microsoft.com/office/drawing/2014/main" id="{00000000-0008-0000-0100-000004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27653" name="Option Button 5" hidden="1">
              <a:extLst>
                <a:ext uri="{63B3BB69-23CF-44E3-9099-C40C66FF867C}">
                  <a14:compatExt spid="_x0000_s27653"/>
                </a:ext>
                <a:ext uri="{FF2B5EF4-FFF2-40B4-BE49-F238E27FC236}">
                  <a16:creationId xmlns:a16="http://schemas.microsoft.com/office/drawing/2014/main" id="{00000000-0008-0000-01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822960</xdr:colOff>
          <xdr:row>47</xdr:row>
          <xdr:rowOff>7620</xdr:rowOff>
        </xdr:to>
        <xdr:sp macro="" textlink="">
          <xdr:nvSpPr>
            <xdr:cNvPr id="27654" name="Option Button 6" hidden="1">
              <a:extLst>
                <a:ext uri="{63B3BB69-23CF-44E3-9099-C40C66FF867C}">
                  <a14:compatExt spid="_x0000_s27654"/>
                </a:ext>
                <a:ext uri="{FF2B5EF4-FFF2-40B4-BE49-F238E27FC236}">
                  <a16:creationId xmlns:a16="http://schemas.microsoft.com/office/drawing/2014/main" id="{00000000-0008-0000-01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27655" name="Option Button 7" hidden="1">
              <a:extLst>
                <a:ext uri="{63B3BB69-23CF-44E3-9099-C40C66FF867C}">
                  <a14:compatExt spid="_x0000_s27655"/>
                </a:ext>
                <a:ext uri="{FF2B5EF4-FFF2-40B4-BE49-F238E27FC236}">
                  <a16:creationId xmlns:a16="http://schemas.microsoft.com/office/drawing/2014/main" id="{00000000-0008-0000-01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27656" name="Option Button 8" hidden="1">
              <a:extLst>
                <a:ext uri="{63B3BB69-23CF-44E3-9099-C40C66FF867C}">
                  <a14:compatExt spid="_x0000_s27656"/>
                </a:ext>
                <a:ext uri="{FF2B5EF4-FFF2-40B4-BE49-F238E27FC236}">
                  <a16:creationId xmlns:a16="http://schemas.microsoft.com/office/drawing/2014/main" id="{00000000-0008-0000-01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27657" name="Option Button 9" hidden="1">
              <a:extLst>
                <a:ext uri="{63B3BB69-23CF-44E3-9099-C40C66FF867C}">
                  <a14:compatExt spid="_x0000_s27657"/>
                </a:ext>
                <a:ext uri="{FF2B5EF4-FFF2-40B4-BE49-F238E27FC236}">
                  <a16:creationId xmlns:a16="http://schemas.microsoft.com/office/drawing/2014/main" id="{00000000-0008-0000-01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27658" name="Option Button 10" hidden="1">
              <a:extLst>
                <a:ext uri="{63B3BB69-23CF-44E3-9099-C40C66FF867C}">
                  <a14:compatExt spid="_x0000_s27658"/>
                </a:ext>
                <a:ext uri="{FF2B5EF4-FFF2-40B4-BE49-F238E27FC236}">
                  <a16:creationId xmlns:a16="http://schemas.microsoft.com/office/drawing/2014/main" id="{00000000-0008-0000-01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27659" name="Group Box 11" hidden="1">
              <a:extLst>
                <a:ext uri="{63B3BB69-23CF-44E3-9099-C40C66FF867C}">
                  <a14:compatExt spid="_x0000_s27659"/>
                </a:ext>
                <a:ext uri="{FF2B5EF4-FFF2-40B4-BE49-F238E27FC236}">
                  <a16:creationId xmlns:a16="http://schemas.microsoft.com/office/drawing/2014/main" id="{00000000-0008-0000-0100-00000B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27660" name="Group Box 12" hidden="1">
              <a:extLst>
                <a:ext uri="{63B3BB69-23CF-44E3-9099-C40C66FF867C}">
                  <a14:compatExt spid="_x0000_s27660"/>
                </a:ext>
                <a:ext uri="{FF2B5EF4-FFF2-40B4-BE49-F238E27FC236}">
                  <a16:creationId xmlns:a16="http://schemas.microsoft.com/office/drawing/2014/main" id="{00000000-0008-0000-0100-00000C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8161020" y="17526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100-000004000000}"/>
            </a:ext>
          </a:extLst>
        </xdr:cNvPr>
        <xdr:cNvSpPr/>
      </xdr:nvSpPr>
      <xdr:spPr>
        <a:xfrm>
          <a:off x="805815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552450</xdr:colOff>
      <xdr:row>44</xdr:row>
      <xdr:rowOff>0</xdr:rowOff>
    </xdr:from>
    <xdr:to>
      <xdr:col>21</xdr:col>
      <xdr:colOff>647700</xdr:colOff>
      <xdr:row>47</xdr:row>
      <xdr:rowOff>76200</xdr:rowOff>
    </xdr:to>
    <xdr:sp macro="" textlink="">
      <xdr:nvSpPr>
        <xdr:cNvPr id="5" name="四角形: 角を丸くする 4">
          <a:extLst>
            <a:ext uri="{FF2B5EF4-FFF2-40B4-BE49-F238E27FC236}">
              <a16:creationId xmlns:a16="http://schemas.microsoft.com/office/drawing/2014/main" id="{00000000-0008-0000-0100-000005000000}"/>
            </a:ext>
          </a:extLst>
        </xdr:cNvPr>
        <xdr:cNvSpPr/>
      </xdr:nvSpPr>
      <xdr:spPr>
        <a:xfrm>
          <a:off x="8553450" y="9509760"/>
          <a:ext cx="6587490" cy="670560"/>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295275</xdr:colOff>
      <xdr:row>21</xdr:row>
      <xdr:rowOff>38100</xdr:rowOff>
    </xdr:from>
    <xdr:to>
      <xdr:col>24</xdr:col>
      <xdr:colOff>466726</xdr:colOff>
      <xdr:row>24</xdr:row>
      <xdr:rowOff>28575</xdr:rowOff>
    </xdr:to>
    <xdr:sp macro="" textlink="">
      <xdr:nvSpPr>
        <xdr:cNvPr id="8" name="吹き出し: 角を丸めた四角形 7">
          <a:extLst>
            <a:ext uri="{FF2B5EF4-FFF2-40B4-BE49-F238E27FC236}">
              <a16:creationId xmlns:a16="http://schemas.microsoft.com/office/drawing/2014/main" id="{00000000-0008-0000-0100-000008000000}"/>
            </a:ext>
          </a:extLst>
        </xdr:cNvPr>
        <xdr:cNvSpPr/>
      </xdr:nvSpPr>
      <xdr:spPr>
        <a:xfrm>
          <a:off x="8315325" y="4829175"/>
          <a:ext cx="8677276" cy="904875"/>
        </a:xfrm>
        <a:prstGeom prst="wedgeRoundRectCallout">
          <a:avLst>
            <a:gd name="adj1" fmla="val -49831"/>
            <a:gd name="adj2" fmla="val 2976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000" b="1">
              <a:solidFill>
                <a:sysClr val="windowText" lastClr="000000"/>
              </a:solidFill>
            </a:rPr>
            <a:t>デフォルト設定は「ー</a:t>
          </a:r>
          <a:r>
            <a:rPr kumimoji="1" lang="ja-JP" altLang="en-US" sz="1000" b="0">
              <a:solidFill>
                <a:sysClr val="windowText" lastClr="000000"/>
              </a:solidFill>
            </a:rPr>
            <a:t>（ブランク）</a:t>
          </a:r>
          <a:r>
            <a:rPr kumimoji="1" lang="ja-JP" altLang="en-US" sz="1000" b="1">
              <a:solidFill>
                <a:sysClr val="windowText" lastClr="000000"/>
              </a:solidFill>
            </a:rPr>
            <a:t>」となっています。</a:t>
          </a:r>
          <a:endParaRPr kumimoji="1" lang="en-US" altLang="ja-JP" sz="10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第</a:t>
          </a:r>
          <a:r>
            <a:rPr kumimoji="1" lang="en-US" altLang="ja-JP" sz="1100" b="1">
              <a:solidFill>
                <a:sysClr val="windowText" lastClr="000000"/>
              </a:solidFill>
            </a:rPr>
            <a:t>1</a:t>
          </a:r>
          <a:r>
            <a:rPr kumimoji="1" lang="ja-JP" altLang="en-US" sz="1100" b="1">
              <a:solidFill>
                <a:sysClr val="windowText" lastClr="000000"/>
              </a:solidFill>
            </a:rPr>
            <a:t>四半期開始</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a:t>
          </a:r>
          <a:r>
            <a:rPr kumimoji="1" lang="en-US" altLang="ja-JP" sz="1100" b="1">
              <a:solidFill>
                <a:sysClr val="windowText" lastClr="000000"/>
              </a:solidFill>
            </a:rPr>
            <a:t>4</a:t>
          </a:r>
          <a:r>
            <a:rPr kumimoji="1" lang="ja-JP" altLang="en-US" sz="1100" b="1">
              <a:solidFill>
                <a:sysClr val="windowText" lastClr="000000"/>
              </a:solidFill>
            </a:rPr>
            <a:t>回分割</a:t>
          </a:r>
          <a:r>
            <a:rPr kumimoji="1" lang="ja-JP" altLang="en-US" sz="1100" b="1">
              <a:solidFill>
                <a:srgbClr val="FF0000"/>
              </a:solidFill>
            </a:rPr>
            <a:t>４</a:t>
          </a:r>
          <a:r>
            <a:rPr kumimoji="1" lang="ja-JP" altLang="en-US" sz="1100" b="1">
              <a:solidFill>
                <a:sysClr val="windowText" lastClr="000000"/>
              </a:solidFill>
            </a:rPr>
            <a:t>、委託期間の開始が第</a:t>
          </a:r>
          <a:r>
            <a:rPr kumimoji="1" lang="en-US" altLang="ja-JP" sz="1100" b="1">
              <a:solidFill>
                <a:sysClr val="windowText" lastClr="000000"/>
              </a:solidFill>
            </a:rPr>
            <a:t>2</a:t>
          </a:r>
          <a:r>
            <a:rPr kumimoji="1" lang="ja-JP" altLang="en-US" sz="1100" b="1">
              <a:solidFill>
                <a:sysClr val="windowText" lastClr="000000"/>
              </a:solidFill>
            </a:rPr>
            <a:t>四半期開始</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ja-JP" altLang="en-US" sz="1100" b="1">
              <a:solidFill>
                <a:srgbClr val="FF0000"/>
              </a:solidFill>
            </a:rPr>
            <a:t>３</a:t>
          </a:r>
          <a:r>
            <a:rPr kumimoji="1" lang="ja-JP" altLang="en-US" sz="1100" b="1">
              <a:solidFill>
                <a:sysClr val="windowText" lastClr="000000"/>
              </a:solidFill>
            </a:rPr>
            <a:t>、第</a:t>
          </a:r>
          <a:r>
            <a:rPr kumimoji="1" lang="en-US" altLang="ja-JP" sz="1100" b="1">
              <a:solidFill>
                <a:sysClr val="windowText" lastClr="000000"/>
              </a:solidFill>
            </a:rPr>
            <a:t>3</a:t>
          </a:r>
          <a:r>
            <a:rPr kumimoji="1" lang="ja-JP" altLang="en-US" sz="1100" b="1">
              <a:solidFill>
                <a:sysClr val="windowText" lastClr="000000"/>
              </a:solidFill>
            </a:rPr>
            <a:t>四半期開始</a:t>
          </a:r>
          <a:r>
            <a:rPr kumimoji="1" lang="en-US" altLang="ja-JP" sz="1100" b="1">
              <a:solidFill>
                <a:sysClr val="windowText" lastClr="000000"/>
              </a:solidFill>
            </a:rPr>
            <a:t>(10</a:t>
          </a:r>
          <a:r>
            <a:rPr kumimoji="1" lang="ja-JP" altLang="en-US" sz="1100" b="1">
              <a:solidFill>
                <a:sysClr val="windowText" lastClr="000000"/>
              </a:solidFill>
            </a:rPr>
            <a:t>～</a:t>
          </a:r>
          <a:r>
            <a:rPr kumimoji="1" lang="en-US" altLang="ja-JP" sz="1100" b="1">
              <a:solidFill>
                <a:sysClr val="windowText" lastClr="000000"/>
              </a:solidFill>
            </a:rPr>
            <a:t>12</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ja-JP" altLang="en-US" sz="1100" b="1">
              <a:solidFill>
                <a:srgbClr val="FF0000"/>
              </a:solidFill>
            </a:rPr>
            <a:t>２</a:t>
          </a:r>
          <a:endParaRPr kumimoji="1" lang="ja-JP" altLang="en-US" sz="1000" b="1">
            <a:solidFill>
              <a:sysClr val="windowText" lastClr="000000"/>
            </a:solidFill>
          </a:endParaRPr>
        </a:p>
      </xdr:txBody>
    </xdr:sp>
    <xdr:clientData/>
  </xdr:twoCellAnchor>
  <xdr:twoCellAnchor>
    <xdr:from>
      <xdr:col>15</xdr:col>
      <xdr:colOff>9525</xdr:colOff>
      <xdr:row>23</xdr:row>
      <xdr:rowOff>47625</xdr:rowOff>
    </xdr:from>
    <xdr:to>
      <xdr:col>16</xdr:col>
      <xdr:colOff>49725</xdr:colOff>
      <xdr:row>23</xdr:row>
      <xdr:rowOff>257269</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7829550" y="5448300"/>
          <a:ext cx="240225" cy="209644"/>
        </a:xfrm>
        <a:prstGeom prst="rect">
          <a:avLst/>
        </a:prstGeom>
      </xdr:spPr>
    </xdr:pic>
    <xdr:clientData/>
  </xdr:twoCellAnchor>
  <xdr:twoCellAnchor>
    <xdr:from>
      <xdr:col>16</xdr:col>
      <xdr:colOff>38100</xdr:colOff>
      <xdr:row>23</xdr:row>
      <xdr:rowOff>28575</xdr:rowOff>
    </xdr:from>
    <xdr:to>
      <xdr:col>16</xdr:col>
      <xdr:colOff>295275</xdr:colOff>
      <xdr:row>23</xdr:row>
      <xdr:rowOff>161925</xdr:rowOff>
    </xdr:to>
    <xdr:sp macro="" textlink="">
      <xdr:nvSpPr>
        <xdr:cNvPr id="7" name="矢印: 左 6">
          <a:extLst>
            <a:ext uri="{FF2B5EF4-FFF2-40B4-BE49-F238E27FC236}">
              <a16:creationId xmlns:a16="http://schemas.microsoft.com/office/drawing/2014/main" id="{00000000-0008-0000-0100-000007000000}"/>
            </a:ext>
          </a:extLst>
        </xdr:cNvPr>
        <xdr:cNvSpPr/>
      </xdr:nvSpPr>
      <xdr:spPr>
        <a:xfrm>
          <a:off x="8058150" y="5429250"/>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57150</xdr:colOff>
      <xdr:row>35</xdr:row>
      <xdr:rowOff>142875</xdr:rowOff>
    </xdr:from>
    <xdr:to>
      <xdr:col>24</xdr:col>
      <xdr:colOff>76200</xdr:colOff>
      <xdr:row>38</xdr:row>
      <xdr:rowOff>9526</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7877175" y="7105650"/>
          <a:ext cx="8724900" cy="514351"/>
          <a:chOff x="8020050" y="5274154"/>
          <a:chExt cx="9314871" cy="590238"/>
        </a:xfrm>
      </xdr:grpSpPr>
      <xdr:sp macro="" textlink="">
        <xdr:nvSpPr>
          <xdr:cNvPr id="13" name="吹き出し: 角を丸めた四角形 12">
            <a:extLst>
              <a:ext uri="{FF2B5EF4-FFF2-40B4-BE49-F238E27FC236}">
                <a16:creationId xmlns:a16="http://schemas.microsoft.com/office/drawing/2014/main" id="{00000000-0008-0000-0100-00000D000000}"/>
              </a:ext>
            </a:extLst>
          </xdr:cNvPr>
          <xdr:cNvSpPr/>
        </xdr:nvSpPr>
        <xdr:spPr>
          <a:xfrm>
            <a:off x="8285397" y="5274154"/>
            <a:ext cx="9049524" cy="590238"/>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ＭＳ 明朝" panose="02020609040205080304" pitchFamily="17" charset="-128"/>
                <a:ea typeface="ＭＳ 明朝" panose="02020609040205080304" pitchFamily="17" charset="-128"/>
              </a:rPr>
              <a:t>【</a:t>
            </a:r>
            <a:r>
              <a:rPr kumimoji="1" lang="ja-JP" altLang="en-US" sz="1100" b="1" u="none">
                <a:solidFill>
                  <a:srgbClr val="FF0000"/>
                </a:solidFill>
                <a:latin typeface="ＭＳ 明朝" panose="02020609040205080304" pitchFamily="17" charset="-128"/>
                <a:ea typeface="ＭＳ 明朝" panose="02020609040205080304" pitchFamily="17" charset="-128"/>
              </a:rPr>
              <a:t>重要</a:t>
            </a:r>
            <a:r>
              <a:rPr kumimoji="1" lang="en-US" altLang="ja-JP" sz="1100" b="1" u="none">
                <a:solidFill>
                  <a:srgbClr val="FF0000"/>
                </a:solidFill>
                <a:latin typeface="ＭＳ 明朝" panose="02020609040205080304" pitchFamily="17" charset="-128"/>
                <a:ea typeface="ＭＳ 明朝" panose="02020609040205080304" pitchFamily="17" charset="-128"/>
              </a:rPr>
              <a:t>】</a:t>
            </a:r>
            <a:r>
              <a:rPr kumimoji="1" lang="ja-JP" altLang="en-US" sz="1100" b="1" u="none">
                <a:solidFill>
                  <a:sysClr val="windowText" lastClr="000000"/>
                </a:solidFill>
                <a:latin typeface="ＭＳ 明朝" panose="02020609040205080304" pitchFamily="17" charset="-128"/>
                <a:ea typeface="ＭＳ 明朝" panose="02020609040205080304" pitchFamily="17" charset="-128"/>
              </a:rPr>
              <a:t>請求書発行日時点において最新の契約額・消費税額と相違がないか、ご確認ください。</a:t>
            </a:r>
            <a:endParaRPr kumimoji="1" lang="en-US" altLang="ja-JP" sz="1100" b="1" u="none">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b="1" u="none">
                <a:solidFill>
                  <a:sysClr val="windowText" lastClr="000000"/>
                </a:solidFill>
                <a:latin typeface="ＭＳ 明朝" panose="02020609040205080304" pitchFamily="17" charset="-128"/>
                <a:ea typeface="ＭＳ 明朝" panose="02020609040205080304" pitchFamily="17" charset="-128"/>
              </a:rPr>
              <a:t>　　　　請求書発行日より以前に変更契約を締結した場合は、必ず増減額を記入し、変更後の契約額としてください。</a:t>
            </a:r>
            <a:endParaRPr kumimoji="1" lang="en-US" altLang="ja-JP" sz="1200" b="1" u="none">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14" name="矢印: 左 13">
            <a:extLst>
              <a:ext uri="{FF2B5EF4-FFF2-40B4-BE49-F238E27FC236}">
                <a16:creationId xmlns:a16="http://schemas.microsoft.com/office/drawing/2014/main" id="{00000000-0008-0000-0100-00000E000000}"/>
              </a:ext>
            </a:extLst>
          </xdr:cNvPr>
          <xdr:cNvSpPr/>
        </xdr:nvSpPr>
        <xdr:spPr>
          <a:xfrm>
            <a:off x="8020050" y="553402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8100060" y="9799320"/>
          <a:ext cx="196216" cy="1729740"/>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21505" name="Option Button 1"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21506" name="Option Button 2"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21507" name="Option Button 3" hidden="1">
              <a:extLst>
                <a:ext uri="{63B3BB69-23CF-44E3-9099-C40C66FF867C}">
                  <a14:compatExt spid="_x0000_s21507"/>
                </a:ext>
                <a:ext uri="{FF2B5EF4-FFF2-40B4-BE49-F238E27FC236}">
                  <a16:creationId xmlns:a16="http://schemas.microsoft.com/office/drawing/2014/main" id="{00000000-0008-0000-02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21508" name="Group Box 4" hidden="1">
              <a:extLst>
                <a:ext uri="{63B3BB69-23CF-44E3-9099-C40C66FF867C}">
                  <a14:compatExt spid="_x0000_s21508"/>
                </a:ext>
                <a:ext uri="{FF2B5EF4-FFF2-40B4-BE49-F238E27FC236}">
                  <a16:creationId xmlns:a16="http://schemas.microsoft.com/office/drawing/2014/main" id="{00000000-0008-0000-0200-00000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21509" name="Option Button 5" hidden="1">
              <a:extLst>
                <a:ext uri="{63B3BB69-23CF-44E3-9099-C40C66FF867C}">
                  <a14:compatExt spid="_x0000_s21509"/>
                </a:ext>
                <a:ext uri="{FF2B5EF4-FFF2-40B4-BE49-F238E27FC236}">
                  <a16:creationId xmlns:a16="http://schemas.microsoft.com/office/drawing/2014/main" id="{00000000-0008-0000-02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822960</xdr:colOff>
          <xdr:row>47</xdr:row>
          <xdr:rowOff>7620</xdr:rowOff>
        </xdr:to>
        <xdr:sp macro="" textlink="">
          <xdr:nvSpPr>
            <xdr:cNvPr id="21510" name="Option Button 6" hidden="1">
              <a:extLst>
                <a:ext uri="{63B3BB69-23CF-44E3-9099-C40C66FF867C}">
                  <a14:compatExt spid="_x0000_s21510"/>
                </a:ext>
                <a:ext uri="{FF2B5EF4-FFF2-40B4-BE49-F238E27FC236}">
                  <a16:creationId xmlns:a16="http://schemas.microsoft.com/office/drawing/2014/main" id="{00000000-0008-0000-02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21511" name="Option Button 7" hidden="1">
              <a:extLst>
                <a:ext uri="{63B3BB69-23CF-44E3-9099-C40C66FF867C}">
                  <a14:compatExt spid="_x0000_s21511"/>
                </a:ext>
                <a:ext uri="{FF2B5EF4-FFF2-40B4-BE49-F238E27FC236}">
                  <a16:creationId xmlns:a16="http://schemas.microsoft.com/office/drawing/2014/main" id="{00000000-0008-0000-02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21512" name="Option Button 8" hidden="1">
              <a:extLst>
                <a:ext uri="{63B3BB69-23CF-44E3-9099-C40C66FF867C}">
                  <a14:compatExt spid="_x0000_s21512"/>
                </a:ext>
                <a:ext uri="{FF2B5EF4-FFF2-40B4-BE49-F238E27FC236}">
                  <a16:creationId xmlns:a16="http://schemas.microsoft.com/office/drawing/2014/main" id="{00000000-0008-0000-02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21513" name="Option Button 9" hidden="1">
              <a:extLst>
                <a:ext uri="{63B3BB69-23CF-44E3-9099-C40C66FF867C}">
                  <a14:compatExt spid="_x0000_s21513"/>
                </a:ext>
                <a:ext uri="{FF2B5EF4-FFF2-40B4-BE49-F238E27FC236}">
                  <a16:creationId xmlns:a16="http://schemas.microsoft.com/office/drawing/2014/main" id="{00000000-0008-0000-02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21514" name="Option Button 10" hidden="1">
              <a:extLst>
                <a:ext uri="{63B3BB69-23CF-44E3-9099-C40C66FF867C}">
                  <a14:compatExt spid="_x0000_s21514"/>
                </a:ext>
                <a:ext uri="{FF2B5EF4-FFF2-40B4-BE49-F238E27FC236}">
                  <a16:creationId xmlns:a16="http://schemas.microsoft.com/office/drawing/2014/main" id="{00000000-0008-0000-02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21515" name="Group Box 11" hidden="1">
              <a:extLst>
                <a:ext uri="{63B3BB69-23CF-44E3-9099-C40C66FF867C}">
                  <a14:compatExt spid="_x0000_s21515"/>
                </a:ext>
                <a:ext uri="{FF2B5EF4-FFF2-40B4-BE49-F238E27FC236}">
                  <a16:creationId xmlns:a16="http://schemas.microsoft.com/office/drawing/2014/main" id="{00000000-0008-0000-0200-00000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21516" name="Group Box 12" hidden="1">
              <a:extLst>
                <a:ext uri="{63B3BB69-23CF-44E3-9099-C40C66FF867C}">
                  <a14:compatExt spid="_x0000_s21516"/>
                </a:ext>
                <a:ext uri="{FF2B5EF4-FFF2-40B4-BE49-F238E27FC236}">
                  <a16:creationId xmlns:a16="http://schemas.microsoft.com/office/drawing/2014/main" id="{00000000-0008-0000-0200-00000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8161020" y="17526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200-000004000000}"/>
            </a:ext>
          </a:extLst>
        </xdr:cNvPr>
        <xdr:cNvSpPr/>
      </xdr:nvSpPr>
      <xdr:spPr>
        <a:xfrm>
          <a:off x="805815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552450</xdr:colOff>
      <xdr:row>44</xdr:row>
      <xdr:rowOff>0</xdr:rowOff>
    </xdr:from>
    <xdr:to>
      <xdr:col>21</xdr:col>
      <xdr:colOff>647700</xdr:colOff>
      <xdr:row>47</xdr:row>
      <xdr:rowOff>76200</xdr:rowOff>
    </xdr:to>
    <xdr:sp macro="" textlink="">
      <xdr:nvSpPr>
        <xdr:cNvPr id="5" name="四角形: 角を丸くする 4">
          <a:extLst>
            <a:ext uri="{FF2B5EF4-FFF2-40B4-BE49-F238E27FC236}">
              <a16:creationId xmlns:a16="http://schemas.microsoft.com/office/drawing/2014/main" id="{00000000-0008-0000-0200-000005000000}"/>
            </a:ext>
          </a:extLst>
        </xdr:cNvPr>
        <xdr:cNvSpPr/>
      </xdr:nvSpPr>
      <xdr:spPr>
        <a:xfrm>
          <a:off x="8553450" y="9509760"/>
          <a:ext cx="6587490" cy="670560"/>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752475</xdr:colOff>
      <xdr:row>5</xdr:row>
      <xdr:rowOff>333375</xdr:rowOff>
    </xdr:from>
    <xdr:to>
      <xdr:col>14</xdr:col>
      <xdr:colOff>814705</xdr:colOff>
      <xdr:row>6</xdr:row>
      <xdr:rowOff>236855</xdr:rowOff>
    </xdr:to>
    <xdr:sp macro="" textlink="">
      <xdr:nvSpPr>
        <xdr:cNvPr id="7" name="四角形: 角を丸くする 6">
          <a:extLst>
            <a:ext uri="{FF2B5EF4-FFF2-40B4-BE49-F238E27FC236}">
              <a16:creationId xmlns:a16="http://schemas.microsoft.com/office/drawing/2014/main" id="{00000000-0008-0000-0200-000007000000}"/>
            </a:ext>
          </a:extLst>
        </xdr:cNvPr>
        <xdr:cNvSpPr/>
      </xdr:nvSpPr>
      <xdr:spPr>
        <a:xfrm>
          <a:off x="6153150" y="1476375"/>
          <a:ext cx="1586230" cy="24638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171450</xdr:colOff>
      <xdr:row>5</xdr:row>
      <xdr:rowOff>123825</xdr:rowOff>
    </xdr:from>
    <xdr:to>
      <xdr:col>6</xdr:col>
      <xdr:colOff>909320</xdr:colOff>
      <xdr:row>8</xdr:row>
      <xdr:rowOff>116840</xdr:rowOff>
    </xdr:to>
    <xdr:sp macro="" textlink="">
      <xdr:nvSpPr>
        <xdr:cNvPr id="8" name="吹き出し: 角を丸めた四角形 7">
          <a:extLst>
            <a:ext uri="{FF2B5EF4-FFF2-40B4-BE49-F238E27FC236}">
              <a16:creationId xmlns:a16="http://schemas.microsoft.com/office/drawing/2014/main" id="{00000000-0008-0000-0200-000008000000}"/>
            </a:ext>
          </a:extLst>
        </xdr:cNvPr>
        <xdr:cNvSpPr/>
      </xdr:nvSpPr>
      <xdr:spPr>
        <a:xfrm>
          <a:off x="238125" y="1266825"/>
          <a:ext cx="2709545" cy="774065"/>
        </a:xfrm>
        <a:prstGeom prst="wedgeRoundRectCallout">
          <a:avLst>
            <a:gd name="adj1" fmla="val 167321"/>
            <a:gd name="adj2" fmla="val 465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rPr>
            <a:t>【</a:t>
          </a:r>
          <a:r>
            <a:rPr kumimoji="1" lang="ja-JP" altLang="en-US" sz="900" b="1">
              <a:solidFill>
                <a:srgbClr val="FF0000"/>
              </a:solidFill>
            </a:rPr>
            <a:t>重要</a:t>
          </a:r>
          <a:r>
            <a:rPr kumimoji="1" lang="en-US" altLang="ja-JP" sz="900" b="1">
              <a:solidFill>
                <a:srgbClr val="FF0000"/>
              </a:solidFill>
            </a:rPr>
            <a:t>】</a:t>
          </a:r>
          <a:r>
            <a:rPr kumimoji="1" lang="ja-JP" altLang="en-US" sz="900" b="1">
              <a:solidFill>
                <a:sysClr val="windowText" lastClr="000000"/>
              </a:solidFill>
            </a:rPr>
            <a:t>適格請求書発行事業者登録番号を正確に記入して下さい。</a:t>
          </a:r>
          <a:r>
            <a:rPr kumimoji="1" lang="ja-JP" altLang="en-US" sz="900" b="1" u="none">
              <a:solidFill>
                <a:sysClr val="windowText" lastClr="000000"/>
              </a:solidFill>
            </a:rPr>
            <a:t>免税事業者及び番号申請中の場合は、「対象外」と記入して下さい。</a:t>
          </a:r>
        </a:p>
      </xdr:txBody>
    </xdr:sp>
    <xdr:clientData/>
  </xdr:twoCellAnchor>
  <xdr:twoCellAnchor>
    <xdr:from>
      <xdr:col>3</xdr:col>
      <xdr:colOff>161925</xdr:colOff>
      <xdr:row>0</xdr:row>
      <xdr:rowOff>161925</xdr:rowOff>
    </xdr:from>
    <xdr:to>
      <xdr:col>10</xdr:col>
      <xdr:colOff>212725</xdr:colOff>
      <xdr:row>3</xdr:row>
      <xdr:rowOff>47625</xdr:rowOff>
    </xdr:to>
    <xdr:sp macro="" textlink="">
      <xdr:nvSpPr>
        <xdr:cNvPr id="9" name="スクロール: 横 8">
          <a:extLst>
            <a:ext uri="{FF2B5EF4-FFF2-40B4-BE49-F238E27FC236}">
              <a16:creationId xmlns:a16="http://schemas.microsoft.com/office/drawing/2014/main" id="{00000000-0008-0000-0200-000009000000}"/>
            </a:ext>
          </a:extLst>
        </xdr:cNvPr>
        <xdr:cNvSpPr/>
      </xdr:nvSpPr>
      <xdr:spPr>
        <a:xfrm>
          <a:off x="1295400" y="161925"/>
          <a:ext cx="3613150" cy="647700"/>
        </a:xfrm>
        <a:prstGeom prst="horizontalScroll">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一括払いの場合</a:t>
          </a:r>
        </a:p>
      </xdr:txBody>
    </xdr:sp>
    <xdr:clientData/>
  </xdr:twoCellAnchor>
  <xdr:twoCellAnchor>
    <xdr:from>
      <xdr:col>1</xdr:col>
      <xdr:colOff>866775</xdr:colOff>
      <xdr:row>10</xdr:row>
      <xdr:rowOff>57151</xdr:rowOff>
    </xdr:from>
    <xdr:to>
      <xdr:col>6</xdr:col>
      <xdr:colOff>828675</xdr:colOff>
      <xdr:row>14</xdr:row>
      <xdr:rowOff>38100</xdr:rowOff>
    </xdr:to>
    <xdr:sp macro="" textlink="">
      <xdr:nvSpPr>
        <xdr:cNvPr id="10" name="吹き出し: 角を丸めた四角形 9">
          <a:extLst>
            <a:ext uri="{FF2B5EF4-FFF2-40B4-BE49-F238E27FC236}">
              <a16:creationId xmlns:a16="http://schemas.microsoft.com/office/drawing/2014/main" id="{00000000-0008-0000-0200-00000A000000}"/>
            </a:ext>
          </a:extLst>
        </xdr:cNvPr>
        <xdr:cNvSpPr/>
      </xdr:nvSpPr>
      <xdr:spPr>
        <a:xfrm>
          <a:off x="933450" y="2533651"/>
          <a:ext cx="1933575" cy="790574"/>
        </a:xfrm>
        <a:prstGeom prst="wedgeRoundRectCallout">
          <a:avLst>
            <a:gd name="adj1" fmla="val 76176"/>
            <a:gd name="adj2" fmla="val 197668"/>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当初契約額を入力して下さい。契約額に対する消費税額が自動表示されます。</a:t>
          </a:r>
        </a:p>
      </xdr:txBody>
    </xdr:sp>
    <xdr:clientData/>
  </xdr:twoCellAnchor>
  <xdr:twoCellAnchor>
    <xdr:from>
      <xdr:col>7</xdr:col>
      <xdr:colOff>295276</xdr:colOff>
      <xdr:row>20</xdr:row>
      <xdr:rowOff>9525</xdr:rowOff>
    </xdr:from>
    <xdr:to>
      <xdr:col>8</xdr:col>
      <xdr:colOff>921386</xdr:colOff>
      <xdr:row>20</xdr:row>
      <xdr:rowOff>285750</xdr:rowOff>
    </xdr:to>
    <xdr:sp macro="" textlink="">
      <xdr:nvSpPr>
        <xdr:cNvPr id="11" name="四角形: 角を丸くする 10">
          <a:extLst>
            <a:ext uri="{FF2B5EF4-FFF2-40B4-BE49-F238E27FC236}">
              <a16:creationId xmlns:a16="http://schemas.microsoft.com/office/drawing/2014/main" id="{00000000-0008-0000-0200-00000B000000}"/>
            </a:ext>
          </a:extLst>
        </xdr:cNvPr>
        <xdr:cNvSpPr/>
      </xdr:nvSpPr>
      <xdr:spPr>
        <a:xfrm>
          <a:off x="3305176" y="4495800"/>
          <a:ext cx="1178560" cy="2762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733425</xdr:colOff>
      <xdr:row>11</xdr:row>
      <xdr:rowOff>152400</xdr:rowOff>
    </xdr:from>
    <xdr:to>
      <xdr:col>14</xdr:col>
      <xdr:colOff>772795</xdr:colOff>
      <xdr:row>17</xdr:row>
      <xdr:rowOff>215900</xdr:rowOff>
    </xdr:to>
    <xdr:sp macro="" textlink="">
      <xdr:nvSpPr>
        <xdr:cNvPr id="12" name="吹き出し: 角を丸めた四角形 11">
          <a:extLst>
            <a:ext uri="{FF2B5EF4-FFF2-40B4-BE49-F238E27FC236}">
              <a16:creationId xmlns:a16="http://schemas.microsoft.com/office/drawing/2014/main" id="{00000000-0008-0000-0200-00000C000000}"/>
            </a:ext>
          </a:extLst>
        </xdr:cNvPr>
        <xdr:cNvSpPr/>
      </xdr:nvSpPr>
      <xdr:spPr>
        <a:xfrm>
          <a:off x="6134100" y="2886075"/>
          <a:ext cx="1563370" cy="1216025"/>
        </a:xfrm>
        <a:prstGeom prst="wedgeRoundRectCallout">
          <a:avLst>
            <a:gd name="adj1" fmla="val 1021"/>
            <a:gd name="adj2" fmla="val 80984"/>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mn-lt"/>
              <a:ea typeface="+mn-ea"/>
              <a:cs typeface="+mn-cs"/>
            </a:rPr>
            <a:t>一括払いを選択”○”</a:t>
          </a:r>
          <a:r>
            <a:rPr kumimoji="1" lang="ja-JP" altLang="en-US" sz="900" b="1">
              <a:solidFill>
                <a:sysClr val="windowText" lastClr="000000"/>
              </a:solidFill>
              <a:effectLst/>
              <a:latin typeface="+mn-lt"/>
              <a:ea typeface="+mn-ea"/>
              <a:cs typeface="+mn-cs"/>
            </a:rPr>
            <a:t>　  </a:t>
          </a:r>
          <a:r>
            <a:rPr kumimoji="1" lang="ja-JP" altLang="ja-JP" sz="900" b="1">
              <a:solidFill>
                <a:sysClr val="windowText" lastClr="000000"/>
              </a:solidFill>
              <a:effectLst/>
              <a:latin typeface="+mn-lt"/>
              <a:ea typeface="+mn-ea"/>
              <a:cs typeface="+mn-cs"/>
            </a:rPr>
            <a:t>して下さい</a:t>
          </a:r>
          <a:r>
            <a:rPr kumimoji="1" lang="ja-JP" altLang="ja-JP" sz="1100" b="1">
              <a:solidFill>
                <a:sysClr val="windowText" lastClr="000000"/>
              </a:solidFill>
              <a:effectLst/>
              <a:latin typeface="+mn-lt"/>
              <a:ea typeface="+mn-ea"/>
              <a:cs typeface="+mn-cs"/>
            </a:rPr>
            <a:t>。</a:t>
          </a:r>
          <a:endParaRPr lang="ja-JP" altLang="ja-JP" sz="90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mn-lt"/>
              <a:ea typeface="+mn-ea"/>
              <a:cs typeface="+mn-cs"/>
            </a:rPr>
            <a:t>今回請求を</a:t>
          </a:r>
          <a:r>
            <a:rPr kumimoji="1" lang="ja-JP" altLang="en-US" sz="900" b="1">
              <a:solidFill>
                <a:sysClr val="windowText" lastClr="000000"/>
              </a:solidFill>
              <a:effectLst/>
              <a:latin typeface="+mn-lt"/>
              <a:ea typeface="+mn-ea"/>
              <a:cs typeface="+mn-cs"/>
            </a:rPr>
            <a:t>選択</a:t>
          </a:r>
          <a:r>
            <a:rPr kumimoji="1" lang="ja-JP" altLang="ja-JP" sz="900" b="1">
              <a:solidFill>
                <a:sysClr val="windowText" lastClr="000000"/>
              </a:solidFill>
              <a:effectLst/>
              <a:latin typeface="+mn-lt"/>
              <a:ea typeface="+mn-ea"/>
              <a:cs typeface="+mn-cs"/>
            </a:rPr>
            <a:t> ”○” </a:t>
          </a:r>
          <a:r>
            <a:rPr kumimoji="1" lang="en-US" altLang="ja-JP" sz="900" b="1">
              <a:solidFill>
                <a:sysClr val="windowText" lastClr="000000"/>
              </a:solidFill>
              <a:effectLst/>
              <a:latin typeface="+mn-lt"/>
              <a:ea typeface="+mn-ea"/>
              <a:cs typeface="+mn-cs"/>
            </a:rPr>
            <a:t>    </a:t>
          </a:r>
          <a:r>
            <a:rPr kumimoji="1" lang="ja-JP" altLang="ja-JP" sz="900" b="1">
              <a:solidFill>
                <a:sysClr val="windowText" lastClr="000000"/>
              </a:solidFill>
              <a:effectLst/>
              <a:latin typeface="+mn-lt"/>
              <a:ea typeface="+mn-ea"/>
              <a:cs typeface="+mn-cs"/>
            </a:rPr>
            <a:t>すると請求額が自動表示</a:t>
          </a:r>
          <a:r>
            <a:rPr kumimoji="1" lang="ja-JP" altLang="en-US" sz="900" b="1">
              <a:solidFill>
                <a:sysClr val="windowText" lastClr="000000"/>
              </a:solidFill>
              <a:effectLst/>
              <a:latin typeface="+mn-lt"/>
              <a:ea typeface="+mn-ea"/>
              <a:cs typeface="+mn-cs"/>
            </a:rPr>
            <a:t>します。</a:t>
          </a:r>
          <a:endParaRPr lang="ja-JP" altLang="ja-JP" sz="900">
            <a:solidFill>
              <a:sysClr val="windowText" lastClr="000000"/>
            </a:solidFill>
            <a:effectLst/>
          </a:endParaRPr>
        </a:p>
        <a:p>
          <a:pPr algn="l"/>
          <a:endParaRPr kumimoji="1" lang="en-US" altLang="ja-JP" sz="900" b="1">
            <a:solidFill>
              <a:sysClr val="windowText" lastClr="000000"/>
            </a:solidFill>
          </a:endParaRPr>
        </a:p>
        <a:p>
          <a:pPr algn="l"/>
          <a:endParaRPr kumimoji="1" lang="ja-JP" altLang="en-US" sz="1100"/>
        </a:p>
      </xdr:txBody>
    </xdr:sp>
    <xdr:clientData/>
  </xdr:twoCellAnchor>
  <xdr:twoCellAnchor>
    <xdr:from>
      <xdr:col>13</xdr:col>
      <xdr:colOff>9525</xdr:colOff>
      <xdr:row>20</xdr:row>
      <xdr:rowOff>9525</xdr:rowOff>
    </xdr:from>
    <xdr:to>
      <xdr:col>14</xdr:col>
      <xdr:colOff>70485</xdr:colOff>
      <xdr:row>20</xdr:row>
      <xdr:rowOff>288925</xdr:rowOff>
    </xdr:to>
    <xdr:sp macro="" textlink="">
      <xdr:nvSpPr>
        <xdr:cNvPr id="13" name="四角形: 角を丸くする 12">
          <a:extLst>
            <a:ext uri="{FF2B5EF4-FFF2-40B4-BE49-F238E27FC236}">
              <a16:creationId xmlns:a16="http://schemas.microsoft.com/office/drawing/2014/main" id="{00000000-0008-0000-0200-00000D000000}"/>
            </a:ext>
          </a:extLst>
        </xdr:cNvPr>
        <xdr:cNvSpPr/>
      </xdr:nvSpPr>
      <xdr:spPr>
        <a:xfrm>
          <a:off x="6229350" y="4495800"/>
          <a:ext cx="765810" cy="2794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552450</xdr:colOff>
      <xdr:row>20</xdr:row>
      <xdr:rowOff>57150</xdr:rowOff>
    </xdr:from>
    <xdr:to>
      <xdr:col>14</xdr:col>
      <xdr:colOff>17457</xdr:colOff>
      <xdr:row>20</xdr:row>
      <xdr:rowOff>244352</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rotWithShape="1">
        <a:blip xmlns:r="http://schemas.openxmlformats.org/officeDocument/2006/relationships" r:embed="rId1"/>
        <a:srcRect l="1648" t="49414" r="97791" b="48331"/>
        <a:stretch/>
      </xdr:blipFill>
      <xdr:spPr>
        <a:xfrm>
          <a:off x="6772275" y="4543425"/>
          <a:ext cx="169857" cy="187202"/>
        </a:xfrm>
        <a:prstGeom prst="rect">
          <a:avLst/>
        </a:prstGeom>
      </xdr:spPr>
    </xdr:pic>
    <xdr:clientData/>
  </xdr:twoCellAnchor>
  <xdr:twoCellAnchor>
    <xdr:from>
      <xdr:col>8</xdr:col>
      <xdr:colOff>314325</xdr:colOff>
      <xdr:row>16</xdr:row>
      <xdr:rowOff>38100</xdr:rowOff>
    </xdr:from>
    <xdr:to>
      <xdr:col>11</xdr:col>
      <xdr:colOff>53975</xdr:colOff>
      <xdr:row>17</xdr:row>
      <xdr:rowOff>276225</xdr:rowOff>
    </xdr:to>
    <xdr:sp macro="" textlink="">
      <xdr:nvSpPr>
        <xdr:cNvPr id="15" name="四角形: 角を丸くする 14">
          <a:extLst>
            <a:ext uri="{FF2B5EF4-FFF2-40B4-BE49-F238E27FC236}">
              <a16:creationId xmlns:a16="http://schemas.microsoft.com/office/drawing/2014/main" id="{00000000-0008-0000-0200-00000F000000}"/>
            </a:ext>
          </a:extLst>
        </xdr:cNvPr>
        <xdr:cNvSpPr/>
      </xdr:nvSpPr>
      <xdr:spPr>
        <a:xfrm>
          <a:off x="3876675" y="3581400"/>
          <a:ext cx="1520825" cy="5810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xdr:colOff>
      <xdr:row>15</xdr:row>
      <xdr:rowOff>76200</xdr:rowOff>
    </xdr:from>
    <xdr:to>
      <xdr:col>14</xdr:col>
      <xdr:colOff>677545</xdr:colOff>
      <xdr:row>17</xdr:row>
      <xdr:rowOff>103505</xdr:rowOff>
    </xdr:to>
    <xdr:sp macro="" textlink="">
      <xdr:nvSpPr>
        <xdr:cNvPr id="16" name="四角形: 角を丸くする 15">
          <a:extLst>
            <a:ext uri="{FF2B5EF4-FFF2-40B4-BE49-F238E27FC236}">
              <a16:creationId xmlns:a16="http://schemas.microsoft.com/office/drawing/2014/main" id="{00000000-0008-0000-0200-000010000000}"/>
            </a:ext>
          </a:extLst>
        </xdr:cNvPr>
        <xdr:cNvSpPr/>
      </xdr:nvSpPr>
      <xdr:spPr>
        <a:xfrm>
          <a:off x="6229350" y="3419475"/>
          <a:ext cx="1372870" cy="57023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16</xdr:row>
      <xdr:rowOff>76200</xdr:rowOff>
    </xdr:from>
    <xdr:to>
      <xdr:col>13</xdr:col>
      <xdr:colOff>0</xdr:colOff>
      <xdr:row>16</xdr:row>
      <xdr:rowOff>76200</xdr:rowOff>
    </xdr:to>
    <xdr:cxnSp macro="">
      <xdr:nvCxnSpPr>
        <xdr:cNvPr id="17" name="直線矢印コネクタ 16">
          <a:extLst>
            <a:ext uri="{FF2B5EF4-FFF2-40B4-BE49-F238E27FC236}">
              <a16:creationId xmlns:a16="http://schemas.microsoft.com/office/drawing/2014/main" id="{00000000-0008-0000-0200-000011000000}"/>
            </a:ext>
          </a:extLst>
        </xdr:cNvPr>
        <xdr:cNvCxnSpPr/>
      </xdr:nvCxnSpPr>
      <xdr:spPr>
        <a:xfrm flipH="1">
          <a:off x="5410200" y="3619500"/>
          <a:ext cx="809625"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133349</xdr:colOff>
      <xdr:row>36</xdr:row>
      <xdr:rowOff>9526</xdr:rowOff>
    </xdr:from>
    <xdr:to>
      <xdr:col>14</xdr:col>
      <xdr:colOff>885824</xdr:colOff>
      <xdr:row>36</xdr:row>
      <xdr:rowOff>314326</xdr:rowOff>
    </xdr:to>
    <xdr:sp macro="" textlink="">
      <xdr:nvSpPr>
        <xdr:cNvPr id="21" name="四角形: 角を丸くする 20">
          <a:extLst>
            <a:ext uri="{FF2B5EF4-FFF2-40B4-BE49-F238E27FC236}">
              <a16:creationId xmlns:a16="http://schemas.microsoft.com/office/drawing/2014/main" id="{00000000-0008-0000-0200-000015000000}"/>
            </a:ext>
          </a:extLst>
        </xdr:cNvPr>
        <xdr:cNvSpPr/>
      </xdr:nvSpPr>
      <xdr:spPr>
        <a:xfrm>
          <a:off x="200024" y="7210426"/>
          <a:ext cx="7610475" cy="3048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42</xdr:row>
      <xdr:rowOff>0</xdr:rowOff>
    </xdr:from>
    <xdr:to>
      <xdr:col>14</xdr:col>
      <xdr:colOff>857250</xdr:colOff>
      <xdr:row>43</xdr:row>
      <xdr:rowOff>13970</xdr:rowOff>
    </xdr:to>
    <xdr:sp macro="" textlink="">
      <xdr:nvSpPr>
        <xdr:cNvPr id="23" name="四角形: 角を丸くする 22">
          <a:extLst>
            <a:ext uri="{FF2B5EF4-FFF2-40B4-BE49-F238E27FC236}">
              <a16:creationId xmlns:a16="http://schemas.microsoft.com/office/drawing/2014/main" id="{00000000-0008-0000-0200-000017000000}"/>
            </a:ext>
          </a:extLst>
        </xdr:cNvPr>
        <xdr:cNvSpPr/>
      </xdr:nvSpPr>
      <xdr:spPr>
        <a:xfrm>
          <a:off x="66675" y="9210675"/>
          <a:ext cx="7715250" cy="26162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142875</xdr:colOff>
      <xdr:row>44</xdr:row>
      <xdr:rowOff>142875</xdr:rowOff>
    </xdr:from>
    <xdr:to>
      <xdr:col>12</xdr:col>
      <xdr:colOff>338455</xdr:colOff>
      <xdr:row>52</xdr:row>
      <xdr:rowOff>141605</xdr:rowOff>
    </xdr:to>
    <xdr:sp macro="" textlink="">
      <xdr:nvSpPr>
        <xdr:cNvPr id="24" name="吹き出し: 角を丸めた四角形 23">
          <a:extLst>
            <a:ext uri="{FF2B5EF4-FFF2-40B4-BE49-F238E27FC236}">
              <a16:creationId xmlns:a16="http://schemas.microsoft.com/office/drawing/2014/main" id="{00000000-0008-0000-0200-000018000000}"/>
            </a:ext>
          </a:extLst>
        </xdr:cNvPr>
        <xdr:cNvSpPr/>
      </xdr:nvSpPr>
      <xdr:spPr>
        <a:xfrm>
          <a:off x="2181225" y="9658350"/>
          <a:ext cx="3557905" cy="1837055"/>
        </a:xfrm>
        <a:prstGeom prst="wedgeRoundRectCallout">
          <a:avLst>
            <a:gd name="adj1" fmla="val -55688"/>
            <a:gd name="adj2" fmla="val -6478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請求年度に該当する実施期間</a:t>
          </a:r>
          <a:r>
            <a:rPr kumimoji="1" lang="en-US" altLang="ja-JP" sz="900" b="1">
              <a:solidFill>
                <a:sysClr val="windowText" lastClr="000000"/>
              </a:solidFill>
            </a:rPr>
            <a:t>(YYYY/MM/DD)</a:t>
          </a:r>
          <a:r>
            <a:rPr kumimoji="1" lang="ja-JP" altLang="en-US" sz="900" b="1">
              <a:solidFill>
                <a:sysClr val="windowText" lastClr="000000"/>
              </a:solidFill>
            </a:rPr>
            <a:t>を記入して下さい。　　　　　　　　</a:t>
          </a:r>
          <a:r>
            <a:rPr kumimoji="1" lang="en-US" altLang="ja-JP" sz="900" b="1">
              <a:solidFill>
                <a:sysClr val="windowText" lastClr="000000"/>
              </a:solidFill>
            </a:rPr>
            <a:t>※</a:t>
          </a:r>
          <a:r>
            <a:rPr kumimoji="1" lang="ja-JP" altLang="en-US" sz="900" b="1">
              <a:solidFill>
                <a:sysClr val="windowText" lastClr="000000"/>
              </a:solidFill>
            </a:rPr>
            <a:t>単年度契約の場合は、契約期間と同じ期間となります。</a:t>
          </a:r>
          <a:endParaRPr kumimoji="1" lang="en-US" altLang="ja-JP" sz="900" b="1">
            <a:solidFill>
              <a:sysClr val="windowText" lastClr="000000"/>
            </a:solidFill>
          </a:endParaRPr>
        </a:p>
        <a:p>
          <a:pPr algn="l"/>
          <a:r>
            <a:rPr kumimoji="1" lang="en-US" altLang="ja-JP" sz="900" b="1">
              <a:solidFill>
                <a:sysClr val="windowText" lastClr="000000"/>
              </a:solidFill>
            </a:rPr>
            <a:t>※</a:t>
          </a:r>
          <a:r>
            <a:rPr kumimoji="1" lang="ja-JP" altLang="en-US" sz="900" b="1">
              <a:solidFill>
                <a:sysClr val="windowText" lastClr="000000"/>
              </a:solidFill>
            </a:rPr>
            <a:t>事業の特性により複数年に跨がる契約を締結している場合 </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   や繰越など変更契約により契約期間が複数年となる場合は、</a:t>
          </a:r>
          <a:endParaRPr kumimoji="1" lang="en-US" altLang="ja-JP" sz="900" b="1" baseline="0">
            <a:solidFill>
              <a:sysClr val="windowText" lastClr="000000"/>
            </a:solidFill>
          </a:endParaRPr>
        </a:p>
        <a:p>
          <a:pPr algn="l"/>
          <a:r>
            <a:rPr kumimoji="1" lang="en-US" altLang="ja-JP" sz="900" b="1" baseline="0">
              <a:solidFill>
                <a:sysClr val="windowText" lastClr="000000"/>
              </a:solidFill>
            </a:rPr>
            <a:t>    </a:t>
          </a:r>
          <a:r>
            <a:rPr kumimoji="1" lang="ja-JP" altLang="en-US" sz="900" b="1" baseline="0">
              <a:solidFill>
                <a:sysClr val="windowText" lastClr="000000"/>
              </a:solidFill>
            </a:rPr>
            <a:t>請求年度</a:t>
          </a:r>
          <a:r>
            <a:rPr kumimoji="1" lang="en-US" altLang="ja-JP" sz="900" b="1">
              <a:solidFill>
                <a:sysClr val="windowText" lastClr="000000"/>
              </a:solidFill>
            </a:rPr>
            <a:t>(</a:t>
          </a:r>
          <a:r>
            <a:rPr kumimoji="1" lang="ja-JP" altLang="en-US" sz="900" b="1">
              <a:solidFill>
                <a:sysClr val="windowText" lastClr="000000"/>
              </a:solidFill>
            </a:rPr>
            <a:t>単年度</a:t>
          </a:r>
          <a:r>
            <a:rPr kumimoji="1" lang="en-US" altLang="ja-JP" sz="900" b="1">
              <a:solidFill>
                <a:sysClr val="windowText" lastClr="000000"/>
              </a:solidFill>
            </a:rPr>
            <a:t>)</a:t>
          </a:r>
          <a:r>
            <a:rPr kumimoji="1" lang="ja-JP" altLang="en-US" sz="900" b="1">
              <a:solidFill>
                <a:sysClr val="windowText" lastClr="000000"/>
              </a:solidFill>
            </a:rPr>
            <a:t>の実施期間を記入して下さい。</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例</a:t>
          </a:r>
          <a:r>
            <a:rPr kumimoji="1" lang="en-US" altLang="ja-JP" sz="900" b="1">
              <a:solidFill>
                <a:sysClr val="windowText" lastClr="000000"/>
              </a:solidFill>
            </a:rPr>
            <a:t>)</a:t>
          </a:r>
          <a:r>
            <a:rPr kumimoji="1" lang="ja-JP" altLang="en-US" sz="900" b="1">
              <a:solidFill>
                <a:sysClr val="windowText" lastClr="000000"/>
              </a:solidFill>
            </a:rPr>
            <a:t>契約期間</a:t>
          </a:r>
          <a:r>
            <a:rPr kumimoji="1" lang="en-US" altLang="ja-JP" sz="900" b="1">
              <a:solidFill>
                <a:sysClr val="windowText" lastClr="000000"/>
              </a:solidFill>
            </a:rPr>
            <a:t>:</a:t>
          </a:r>
          <a:r>
            <a:rPr kumimoji="1" lang="ja-JP" altLang="en-US" sz="900" b="1">
              <a:solidFill>
                <a:sysClr val="windowText" lastClr="000000"/>
              </a:solidFill>
            </a:rPr>
            <a:t>令和</a:t>
          </a:r>
          <a:r>
            <a:rPr kumimoji="1" lang="en-US" altLang="ja-JP" sz="900" b="1">
              <a:solidFill>
                <a:sysClr val="windowText" lastClr="000000"/>
              </a:solidFill>
            </a:rPr>
            <a:t>5</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日から令和</a:t>
          </a:r>
          <a:r>
            <a:rPr kumimoji="1" lang="en-US" altLang="ja-JP" sz="900" b="1">
              <a:solidFill>
                <a:sysClr val="windowText" lastClr="000000"/>
              </a:solidFill>
            </a:rPr>
            <a:t>7</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日のケース</a:t>
          </a:r>
          <a:endParaRPr kumimoji="1" lang="en-US" altLang="ja-JP" sz="900" b="1">
            <a:solidFill>
              <a:sysClr val="windowText" lastClr="000000"/>
            </a:solidFill>
          </a:endParaRPr>
        </a:p>
        <a:p>
          <a:pPr algn="l"/>
          <a:r>
            <a:rPr kumimoji="1" lang="ja-JP" altLang="en-US" sz="900" b="1">
              <a:solidFill>
                <a:sysClr val="windowText" lastClr="000000"/>
              </a:solidFill>
            </a:rPr>
            <a:t>　</a:t>
          </a:r>
          <a:r>
            <a:rPr kumimoji="1" lang="ja-JP" altLang="en-US" sz="900" b="1" baseline="0">
              <a:solidFill>
                <a:sysClr val="windowText" lastClr="000000"/>
              </a:solidFill>
            </a:rPr>
            <a:t>       </a:t>
          </a:r>
          <a:r>
            <a:rPr kumimoji="1" lang="ja-JP" altLang="en-US" sz="900" b="1">
              <a:solidFill>
                <a:sysClr val="windowText" lastClr="000000"/>
              </a:solidFill>
            </a:rPr>
            <a:t>請求年度が令和</a:t>
          </a:r>
          <a:r>
            <a:rPr kumimoji="1" lang="en-US" altLang="ja-JP" sz="900" b="1">
              <a:solidFill>
                <a:sysClr val="windowText" lastClr="000000"/>
              </a:solidFill>
            </a:rPr>
            <a:t>5</a:t>
          </a:r>
          <a:r>
            <a:rPr kumimoji="1" lang="ja-JP" altLang="en-US" sz="900" b="1">
              <a:solidFill>
                <a:sysClr val="windowText" lastClr="000000"/>
              </a:solidFill>
            </a:rPr>
            <a:t>年度の場合の当該年度実施期間は、</a:t>
          </a:r>
          <a:endParaRPr kumimoji="1" lang="en-US" altLang="ja-JP" sz="900" b="1">
            <a:solidFill>
              <a:sysClr val="windowText" lastClr="000000"/>
            </a:solidFill>
          </a:endParaRPr>
        </a:p>
        <a:p>
          <a:pPr algn="l"/>
          <a:r>
            <a:rPr kumimoji="1" lang="ja-JP" altLang="en-US" sz="900" b="1">
              <a:solidFill>
                <a:sysClr val="windowText" lastClr="000000"/>
              </a:solidFill>
            </a:rPr>
            <a:t>           令和</a:t>
          </a:r>
          <a:r>
            <a:rPr kumimoji="1" lang="en-US" altLang="ja-JP" sz="900" b="1">
              <a:solidFill>
                <a:sysClr val="windowText" lastClr="000000"/>
              </a:solidFill>
            </a:rPr>
            <a:t>5</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日～令和</a:t>
          </a:r>
          <a:r>
            <a:rPr kumimoji="1" lang="en-US" altLang="ja-JP" sz="900" b="1">
              <a:solidFill>
                <a:sysClr val="windowText" lastClr="000000"/>
              </a:solidFill>
            </a:rPr>
            <a:t>6</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日となります。</a:t>
          </a:r>
          <a:endParaRPr kumimoji="1" lang="en-US" altLang="ja-JP" sz="900" b="1">
            <a:solidFill>
              <a:sysClr val="windowText" lastClr="000000"/>
            </a:solidFill>
          </a:endParaRPr>
        </a:p>
      </xdr:txBody>
    </xdr:sp>
    <xdr:clientData/>
  </xdr:twoCellAnchor>
  <xdr:twoCellAnchor>
    <xdr:from>
      <xdr:col>14</xdr:col>
      <xdr:colOff>76199</xdr:colOff>
      <xdr:row>23</xdr:row>
      <xdr:rowOff>28575</xdr:rowOff>
    </xdr:from>
    <xdr:to>
      <xdr:col>14</xdr:col>
      <xdr:colOff>876300</xdr:colOff>
      <xdr:row>23</xdr:row>
      <xdr:rowOff>276225</xdr:rowOff>
    </xdr:to>
    <xdr:sp macro="" textlink="">
      <xdr:nvSpPr>
        <xdr:cNvPr id="25" name="四角形: 角を丸くする 24">
          <a:extLst>
            <a:ext uri="{FF2B5EF4-FFF2-40B4-BE49-F238E27FC236}">
              <a16:creationId xmlns:a16="http://schemas.microsoft.com/office/drawing/2014/main" id="{00000000-0008-0000-0200-000019000000}"/>
            </a:ext>
          </a:extLst>
        </xdr:cNvPr>
        <xdr:cNvSpPr/>
      </xdr:nvSpPr>
      <xdr:spPr>
        <a:xfrm>
          <a:off x="7000874" y="5429250"/>
          <a:ext cx="800101"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304800</xdr:colOff>
      <xdr:row>21</xdr:row>
      <xdr:rowOff>28575</xdr:rowOff>
    </xdr:from>
    <xdr:to>
      <xdr:col>24</xdr:col>
      <xdr:colOff>476251</xdr:colOff>
      <xdr:row>24</xdr:row>
      <xdr:rowOff>19050</xdr:rowOff>
    </xdr:to>
    <xdr:sp macro="" textlink="">
      <xdr:nvSpPr>
        <xdr:cNvPr id="6" name="吹き出し: 角を丸めた四角形 5">
          <a:extLst>
            <a:ext uri="{FF2B5EF4-FFF2-40B4-BE49-F238E27FC236}">
              <a16:creationId xmlns:a16="http://schemas.microsoft.com/office/drawing/2014/main" id="{00000000-0008-0000-0200-000006000000}"/>
            </a:ext>
          </a:extLst>
        </xdr:cNvPr>
        <xdr:cNvSpPr/>
      </xdr:nvSpPr>
      <xdr:spPr>
        <a:xfrm>
          <a:off x="8324850" y="4819650"/>
          <a:ext cx="8677276" cy="904875"/>
        </a:xfrm>
        <a:prstGeom prst="wedgeRoundRectCallout">
          <a:avLst>
            <a:gd name="adj1" fmla="val -50050"/>
            <a:gd name="adj2" fmla="val 3397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000" b="1">
              <a:solidFill>
                <a:sysClr val="windowText" lastClr="000000"/>
              </a:solidFill>
            </a:rPr>
            <a:t>デフォルト設定は「ー</a:t>
          </a:r>
          <a:r>
            <a:rPr kumimoji="1" lang="ja-JP" altLang="en-US" sz="1000" b="0">
              <a:solidFill>
                <a:sysClr val="windowText" lastClr="000000"/>
              </a:solidFill>
            </a:rPr>
            <a:t>（ブランク）</a:t>
          </a:r>
          <a:r>
            <a:rPr kumimoji="1" lang="ja-JP" altLang="en-US" sz="1000" b="1">
              <a:solidFill>
                <a:sysClr val="windowText" lastClr="000000"/>
              </a:solidFill>
            </a:rPr>
            <a:t>」となっています。</a:t>
          </a:r>
          <a:endParaRPr kumimoji="1" lang="en-US" altLang="ja-JP" sz="10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第</a:t>
          </a:r>
          <a:r>
            <a:rPr kumimoji="1" lang="en-US" altLang="ja-JP" sz="1100" b="1">
              <a:solidFill>
                <a:sysClr val="windowText" lastClr="000000"/>
              </a:solidFill>
            </a:rPr>
            <a:t>1</a:t>
          </a:r>
          <a:r>
            <a:rPr kumimoji="1" lang="ja-JP" altLang="en-US" sz="1100" b="1">
              <a:solidFill>
                <a:sysClr val="windowText" lastClr="000000"/>
              </a:solidFill>
            </a:rPr>
            <a:t>四半期開始</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a:t>
          </a:r>
          <a:r>
            <a:rPr kumimoji="1" lang="en-US" altLang="ja-JP" sz="1100" b="1">
              <a:solidFill>
                <a:sysClr val="windowText" lastClr="000000"/>
              </a:solidFill>
            </a:rPr>
            <a:t>4</a:t>
          </a:r>
          <a:r>
            <a:rPr kumimoji="1" lang="ja-JP" altLang="en-US" sz="1100" b="1">
              <a:solidFill>
                <a:sysClr val="windowText" lastClr="000000"/>
              </a:solidFill>
            </a:rPr>
            <a:t>回分割</a:t>
          </a:r>
          <a:r>
            <a:rPr kumimoji="1" lang="ja-JP" altLang="en-US" sz="1100" b="1">
              <a:solidFill>
                <a:srgbClr val="FF0000"/>
              </a:solidFill>
            </a:rPr>
            <a:t>４</a:t>
          </a:r>
          <a:r>
            <a:rPr kumimoji="1" lang="ja-JP" altLang="en-US" sz="1100" b="1">
              <a:solidFill>
                <a:sysClr val="windowText" lastClr="000000"/>
              </a:solidFill>
            </a:rPr>
            <a:t>、委託期間の開始が第</a:t>
          </a:r>
          <a:r>
            <a:rPr kumimoji="1" lang="en-US" altLang="ja-JP" sz="1100" b="1">
              <a:solidFill>
                <a:sysClr val="windowText" lastClr="000000"/>
              </a:solidFill>
            </a:rPr>
            <a:t>2</a:t>
          </a:r>
          <a:r>
            <a:rPr kumimoji="1" lang="ja-JP" altLang="en-US" sz="1100" b="1">
              <a:solidFill>
                <a:sysClr val="windowText" lastClr="000000"/>
              </a:solidFill>
            </a:rPr>
            <a:t>四半期開始</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ja-JP" altLang="en-US" sz="1100" b="1">
              <a:solidFill>
                <a:srgbClr val="FF0000"/>
              </a:solidFill>
            </a:rPr>
            <a:t>３</a:t>
          </a:r>
          <a:r>
            <a:rPr kumimoji="1" lang="ja-JP" altLang="en-US" sz="1100" b="1">
              <a:solidFill>
                <a:sysClr val="windowText" lastClr="000000"/>
              </a:solidFill>
            </a:rPr>
            <a:t>、第</a:t>
          </a:r>
          <a:r>
            <a:rPr kumimoji="1" lang="en-US" altLang="ja-JP" sz="1100" b="1">
              <a:solidFill>
                <a:sysClr val="windowText" lastClr="000000"/>
              </a:solidFill>
            </a:rPr>
            <a:t>3</a:t>
          </a:r>
          <a:r>
            <a:rPr kumimoji="1" lang="ja-JP" altLang="en-US" sz="1100" b="1">
              <a:solidFill>
                <a:sysClr val="windowText" lastClr="000000"/>
              </a:solidFill>
            </a:rPr>
            <a:t>四半期開始</a:t>
          </a:r>
          <a:r>
            <a:rPr kumimoji="1" lang="en-US" altLang="ja-JP" sz="1100" b="1">
              <a:solidFill>
                <a:sysClr val="windowText" lastClr="000000"/>
              </a:solidFill>
            </a:rPr>
            <a:t>(10</a:t>
          </a:r>
          <a:r>
            <a:rPr kumimoji="1" lang="ja-JP" altLang="en-US" sz="1100" b="1">
              <a:solidFill>
                <a:sysClr val="windowText" lastClr="000000"/>
              </a:solidFill>
            </a:rPr>
            <a:t>～</a:t>
          </a:r>
          <a:r>
            <a:rPr kumimoji="1" lang="en-US" altLang="ja-JP" sz="1100" b="1">
              <a:solidFill>
                <a:sysClr val="windowText" lastClr="000000"/>
              </a:solidFill>
            </a:rPr>
            <a:t>12</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ja-JP" altLang="en-US" sz="1100" b="1">
              <a:solidFill>
                <a:srgbClr val="FF0000"/>
              </a:solidFill>
            </a:rPr>
            <a:t>２</a:t>
          </a:r>
          <a:endParaRPr kumimoji="1" lang="ja-JP" altLang="en-US" sz="1000" b="1">
            <a:solidFill>
              <a:sysClr val="windowText" lastClr="000000"/>
            </a:solidFill>
          </a:endParaRPr>
        </a:p>
      </xdr:txBody>
    </xdr:sp>
    <xdr:clientData/>
  </xdr:twoCellAnchor>
  <xdr:twoCellAnchor>
    <xdr:from>
      <xdr:col>15</xdr:col>
      <xdr:colOff>9525</xdr:colOff>
      <xdr:row>23</xdr:row>
      <xdr:rowOff>76200</xdr:rowOff>
    </xdr:from>
    <xdr:to>
      <xdr:col>16</xdr:col>
      <xdr:colOff>49725</xdr:colOff>
      <xdr:row>23</xdr:row>
      <xdr:rowOff>285844</xdr:rowOff>
    </xdr:to>
    <xdr:pic>
      <xdr:nvPicPr>
        <xdr:cNvPr id="18" name="図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2"/>
        <a:stretch>
          <a:fillRect/>
        </a:stretch>
      </xdr:blipFill>
      <xdr:spPr>
        <a:xfrm>
          <a:off x="7829550" y="5476875"/>
          <a:ext cx="240225" cy="209644"/>
        </a:xfrm>
        <a:prstGeom prst="rect">
          <a:avLst/>
        </a:prstGeom>
      </xdr:spPr>
    </xdr:pic>
    <xdr:clientData/>
  </xdr:twoCellAnchor>
  <xdr:twoCellAnchor>
    <xdr:from>
      <xdr:col>16</xdr:col>
      <xdr:colOff>38100</xdr:colOff>
      <xdr:row>23</xdr:row>
      <xdr:rowOff>66675</xdr:rowOff>
    </xdr:from>
    <xdr:to>
      <xdr:col>16</xdr:col>
      <xdr:colOff>295275</xdr:colOff>
      <xdr:row>23</xdr:row>
      <xdr:rowOff>200025</xdr:rowOff>
    </xdr:to>
    <xdr:sp macro="" textlink="">
      <xdr:nvSpPr>
        <xdr:cNvPr id="19" name="矢印: 左 18">
          <a:extLst>
            <a:ext uri="{FF2B5EF4-FFF2-40B4-BE49-F238E27FC236}">
              <a16:creationId xmlns:a16="http://schemas.microsoft.com/office/drawing/2014/main" id="{00000000-0008-0000-0200-000013000000}"/>
            </a:ext>
          </a:extLst>
        </xdr:cNvPr>
        <xdr:cNvSpPr/>
      </xdr:nvSpPr>
      <xdr:spPr>
        <a:xfrm>
          <a:off x="8058150" y="5467350"/>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19050</xdr:colOff>
      <xdr:row>35</xdr:row>
      <xdr:rowOff>114300</xdr:rowOff>
    </xdr:from>
    <xdr:to>
      <xdr:col>24</xdr:col>
      <xdr:colOff>38100</xdr:colOff>
      <xdr:row>37</xdr:row>
      <xdr:rowOff>66676</xdr:rowOff>
    </xdr:to>
    <xdr:grpSp>
      <xdr:nvGrpSpPr>
        <xdr:cNvPr id="28" name="グループ化 27">
          <a:extLst>
            <a:ext uri="{FF2B5EF4-FFF2-40B4-BE49-F238E27FC236}">
              <a16:creationId xmlns:a16="http://schemas.microsoft.com/office/drawing/2014/main" id="{00000000-0008-0000-0200-00001C000000}"/>
            </a:ext>
          </a:extLst>
        </xdr:cNvPr>
        <xdr:cNvGrpSpPr/>
      </xdr:nvGrpSpPr>
      <xdr:grpSpPr>
        <a:xfrm>
          <a:off x="7839075" y="7077075"/>
          <a:ext cx="8724900" cy="514351"/>
          <a:chOff x="8020050" y="5274154"/>
          <a:chExt cx="9314871" cy="590238"/>
        </a:xfrm>
      </xdr:grpSpPr>
      <xdr:sp macro="" textlink="">
        <xdr:nvSpPr>
          <xdr:cNvPr id="29" name="吹き出し: 角を丸めた四角形 28">
            <a:extLst>
              <a:ext uri="{FF2B5EF4-FFF2-40B4-BE49-F238E27FC236}">
                <a16:creationId xmlns:a16="http://schemas.microsoft.com/office/drawing/2014/main" id="{00000000-0008-0000-0200-00001D000000}"/>
              </a:ext>
            </a:extLst>
          </xdr:cNvPr>
          <xdr:cNvSpPr/>
        </xdr:nvSpPr>
        <xdr:spPr>
          <a:xfrm>
            <a:off x="8285397" y="5274154"/>
            <a:ext cx="9049524" cy="590238"/>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ＭＳ 明朝" panose="02020609040205080304" pitchFamily="17" charset="-128"/>
                <a:ea typeface="ＭＳ 明朝" panose="02020609040205080304" pitchFamily="17" charset="-128"/>
              </a:rPr>
              <a:t>【</a:t>
            </a:r>
            <a:r>
              <a:rPr kumimoji="1" lang="ja-JP" altLang="en-US" sz="1100" b="1" u="none">
                <a:solidFill>
                  <a:srgbClr val="FF0000"/>
                </a:solidFill>
                <a:latin typeface="ＭＳ 明朝" panose="02020609040205080304" pitchFamily="17" charset="-128"/>
                <a:ea typeface="ＭＳ 明朝" panose="02020609040205080304" pitchFamily="17" charset="-128"/>
              </a:rPr>
              <a:t>重要</a:t>
            </a:r>
            <a:r>
              <a:rPr kumimoji="1" lang="en-US" altLang="ja-JP" sz="1100" b="1" u="none">
                <a:solidFill>
                  <a:srgbClr val="FF0000"/>
                </a:solidFill>
                <a:latin typeface="ＭＳ 明朝" panose="02020609040205080304" pitchFamily="17" charset="-128"/>
                <a:ea typeface="ＭＳ 明朝" panose="02020609040205080304" pitchFamily="17" charset="-128"/>
              </a:rPr>
              <a:t>】</a:t>
            </a:r>
            <a:r>
              <a:rPr kumimoji="1" lang="ja-JP" altLang="en-US" sz="1100" b="1" u="none">
                <a:solidFill>
                  <a:sysClr val="windowText" lastClr="000000"/>
                </a:solidFill>
                <a:latin typeface="ＭＳ 明朝" panose="02020609040205080304" pitchFamily="17" charset="-128"/>
                <a:ea typeface="ＭＳ 明朝" panose="02020609040205080304" pitchFamily="17" charset="-128"/>
              </a:rPr>
              <a:t>請求書発行日時点において最新の契約額・消費税額と相違がないか、ご確認ください。</a:t>
            </a:r>
            <a:endParaRPr kumimoji="1" lang="en-US" altLang="ja-JP" sz="1100" b="1" u="none">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b="1" u="none">
                <a:solidFill>
                  <a:sysClr val="windowText" lastClr="000000"/>
                </a:solidFill>
                <a:latin typeface="ＭＳ 明朝" panose="02020609040205080304" pitchFamily="17" charset="-128"/>
                <a:ea typeface="ＭＳ 明朝" panose="02020609040205080304" pitchFamily="17" charset="-128"/>
              </a:rPr>
              <a:t>　　　　請求書発行日より以前に変更契約を締結した場合は、必ず増減額を記入し、変更後の契約額としてください。</a:t>
            </a:r>
            <a:endParaRPr kumimoji="1" lang="en-US" altLang="ja-JP" sz="1200" b="1" u="none">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30" name="矢印: 左 29">
            <a:extLst>
              <a:ext uri="{FF2B5EF4-FFF2-40B4-BE49-F238E27FC236}">
                <a16:creationId xmlns:a16="http://schemas.microsoft.com/office/drawing/2014/main" id="{00000000-0008-0000-0200-00001E000000}"/>
              </a:ext>
            </a:extLst>
          </xdr:cNvPr>
          <xdr:cNvSpPr/>
        </xdr:nvSpPr>
        <xdr:spPr>
          <a:xfrm>
            <a:off x="8020050" y="553402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247650</xdr:colOff>
      <xdr:row>38</xdr:row>
      <xdr:rowOff>76200</xdr:rowOff>
    </xdr:from>
    <xdr:to>
      <xdr:col>13</xdr:col>
      <xdr:colOff>85725</xdr:colOff>
      <xdr:row>40</xdr:row>
      <xdr:rowOff>38099</xdr:rowOff>
    </xdr:to>
    <xdr:sp macro="" textlink="">
      <xdr:nvSpPr>
        <xdr:cNvPr id="20" name="吹き出し: 角を丸めた四角形 19">
          <a:extLst>
            <a:ext uri="{FF2B5EF4-FFF2-40B4-BE49-F238E27FC236}">
              <a16:creationId xmlns:a16="http://schemas.microsoft.com/office/drawing/2014/main" id="{00000000-0008-0000-0200-000014000000}"/>
            </a:ext>
          </a:extLst>
        </xdr:cNvPr>
        <xdr:cNvSpPr/>
      </xdr:nvSpPr>
      <xdr:spPr>
        <a:xfrm>
          <a:off x="314325" y="7686675"/>
          <a:ext cx="5991225" cy="571499"/>
        </a:xfrm>
        <a:prstGeom prst="wedgeRoundRectCallout">
          <a:avLst>
            <a:gd name="adj1" fmla="val -4654"/>
            <a:gd name="adj2" fmla="val -992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請求書発行日時点において最新の契約額・消費税額と相違がないか、ご確認ください。</a:t>
          </a:r>
          <a:endParaRPr kumimoji="1" lang="en-US" altLang="ja-JP" sz="900" b="1">
            <a:solidFill>
              <a:sysClr val="windowText" lastClr="000000"/>
            </a:solidFill>
          </a:endParaRPr>
        </a:p>
        <a:p>
          <a:pPr algn="l"/>
          <a:r>
            <a:rPr kumimoji="1" lang="ja-JP" altLang="en-US" sz="900" b="1">
              <a:solidFill>
                <a:sysClr val="windowText" lastClr="000000"/>
              </a:solidFill>
            </a:rPr>
            <a:t>請求書発行日より以前に変更契約を締結した場合は、必ず増減額を記入し、変更後の契約額としてください。</a:t>
          </a:r>
        </a:p>
      </xdr:txBody>
    </xdr:sp>
    <xdr:clientData/>
  </xdr:twoCellAnchor>
  <xdr:twoCellAnchor>
    <xdr:from>
      <xdr:col>6</xdr:col>
      <xdr:colOff>171450</xdr:colOff>
      <xdr:row>23</xdr:row>
      <xdr:rowOff>104775</xdr:rowOff>
    </xdr:from>
    <xdr:to>
      <xdr:col>9</xdr:col>
      <xdr:colOff>40005</xdr:colOff>
      <xdr:row>25</xdr:row>
      <xdr:rowOff>20955</xdr:rowOff>
    </xdr:to>
    <xdr:sp macro="" textlink="">
      <xdr:nvSpPr>
        <xdr:cNvPr id="26" name="吹き出し: 角を丸めた四角形 25">
          <a:extLst>
            <a:ext uri="{FF2B5EF4-FFF2-40B4-BE49-F238E27FC236}">
              <a16:creationId xmlns:a16="http://schemas.microsoft.com/office/drawing/2014/main" id="{00000000-0008-0000-0200-00001A000000}"/>
            </a:ext>
          </a:extLst>
        </xdr:cNvPr>
        <xdr:cNvSpPr/>
      </xdr:nvSpPr>
      <xdr:spPr>
        <a:xfrm>
          <a:off x="2209800" y="5505450"/>
          <a:ext cx="2316480" cy="525780"/>
        </a:xfrm>
        <a:prstGeom prst="wedgeRoundRectCallout">
          <a:avLst>
            <a:gd name="adj1" fmla="val -52036"/>
            <a:gd name="adj2" fmla="val 106059"/>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変更契約により増減額が発生した場合は、契約ごとに時系列で記入して下さい。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8100060" y="9799320"/>
          <a:ext cx="196216" cy="1729740"/>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22529" name="Option Button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22530" name="Option Button 2" hidden="1">
              <a:extLst>
                <a:ext uri="{63B3BB69-23CF-44E3-9099-C40C66FF867C}">
                  <a14:compatExt spid="_x0000_s22530"/>
                </a:ext>
                <a:ext uri="{FF2B5EF4-FFF2-40B4-BE49-F238E27FC236}">
                  <a16:creationId xmlns:a16="http://schemas.microsoft.com/office/drawing/2014/main" id="{00000000-0008-0000-03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22531" name="Option Button 3" hidden="1">
              <a:extLst>
                <a:ext uri="{63B3BB69-23CF-44E3-9099-C40C66FF867C}">
                  <a14:compatExt spid="_x0000_s22531"/>
                </a:ext>
                <a:ext uri="{FF2B5EF4-FFF2-40B4-BE49-F238E27FC236}">
                  <a16:creationId xmlns:a16="http://schemas.microsoft.com/office/drawing/2014/main" id="{00000000-0008-0000-03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22532" name="Group Box 4" hidden="1">
              <a:extLst>
                <a:ext uri="{63B3BB69-23CF-44E3-9099-C40C66FF867C}">
                  <a14:compatExt spid="_x0000_s22532"/>
                </a:ext>
                <a:ext uri="{FF2B5EF4-FFF2-40B4-BE49-F238E27FC236}">
                  <a16:creationId xmlns:a16="http://schemas.microsoft.com/office/drawing/2014/main" id="{00000000-0008-0000-0300-00000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22533" name="Option Button 5" hidden="1">
              <a:extLst>
                <a:ext uri="{63B3BB69-23CF-44E3-9099-C40C66FF867C}">
                  <a14:compatExt spid="_x0000_s22533"/>
                </a:ext>
                <a:ext uri="{FF2B5EF4-FFF2-40B4-BE49-F238E27FC236}">
                  <a16:creationId xmlns:a16="http://schemas.microsoft.com/office/drawing/2014/main" id="{00000000-0008-0000-03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822960</xdr:colOff>
          <xdr:row>47</xdr:row>
          <xdr:rowOff>7620</xdr:rowOff>
        </xdr:to>
        <xdr:sp macro="" textlink="">
          <xdr:nvSpPr>
            <xdr:cNvPr id="22534" name="Option Button 6" hidden="1">
              <a:extLst>
                <a:ext uri="{63B3BB69-23CF-44E3-9099-C40C66FF867C}">
                  <a14:compatExt spid="_x0000_s22534"/>
                </a:ext>
                <a:ext uri="{FF2B5EF4-FFF2-40B4-BE49-F238E27FC236}">
                  <a16:creationId xmlns:a16="http://schemas.microsoft.com/office/drawing/2014/main" id="{00000000-0008-0000-03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22535" name="Option Button 7" hidden="1">
              <a:extLst>
                <a:ext uri="{63B3BB69-23CF-44E3-9099-C40C66FF867C}">
                  <a14:compatExt spid="_x0000_s22535"/>
                </a:ext>
                <a:ext uri="{FF2B5EF4-FFF2-40B4-BE49-F238E27FC236}">
                  <a16:creationId xmlns:a16="http://schemas.microsoft.com/office/drawing/2014/main" id="{00000000-0008-0000-03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22536" name="Option Button 8" hidden="1">
              <a:extLst>
                <a:ext uri="{63B3BB69-23CF-44E3-9099-C40C66FF867C}">
                  <a14:compatExt spid="_x0000_s22536"/>
                </a:ext>
                <a:ext uri="{FF2B5EF4-FFF2-40B4-BE49-F238E27FC236}">
                  <a16:creationId xmlns:a16="http://schemas.microsoft.com/office/drawing/2014/main" id="{00000000-0008-0000-03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22537" name="Option Button 9" hidden="1">
              <a:extLst>
                <a:ext uri="{63B3BB69-23CF-44E3-9099-C40C66FF867C}">
                  <a14:compatExt spid="_x0000_s22537"/>
                </a:ext>
                <a:ext uri="{FF2B5EF4-FFF2-40B4-BE49-F238E27FC236}">
                  <a16:creationId xmlns:a16="http://schemas.microsoft.com/office/drawing/2014/main" id="{00000000-0008-0000-03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22538" name="Option Button 10" hidden="1">
              <a:extLst>
                <a:ext uri="{63B3BB69-23CF-44E3-9099-C40C66FF867C}">
                  <a14:compatExt spid="_x0000_s22538"/>
                </a:ext>
                <a:ext uri="{FF2B5EF4-FFF2-40B4-BE49-F238E27FC236}">
                  <a16:creationId xmlns:a16="http://schemas.microsoft.com/office/drawing/2014/main" id="{00000000-0008-0000-03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22539" name="Group Box 11" hidden="1">
              <a:extLst>
                <a:ext uri="{63B3BB69-23CF-44E3-9099-C40C66FF867C}">
                  <a14:compatExt spid="_x0000_s22539"/>
                </a:ext>
                <a:ext uri="{FF2B5EF4-FFF2-40B4-BE49-F238E27FC236}">
                  <a16:creationId xmlns:a16="http://schemas.microsoft.com/office/drawing/2014/main" id="{00000000-0008-0000-0300-00000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22540" name="Group Box 12" hidden="1">
              <a:extLst>
                <a:ext uri="{63B3BB69-23CF-44E3-9099-C40C66FF867C}">
                  <a14:compatExt spid="_x0000_s22540"/>
                </a:ext>
                <a:ext uri="{FF2B5EF4-FFF2-40B4-BE49-F238E27FC236}">
                  <a16:creationId xmlns:a16="http://schemas.microsoft.com/office/drawing/2014/main" id="{00000000-0008-0000-0300-00000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8161020" y="17526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300-000004000000}"/>
            </a:ext>
          </a:extLst>
        </xdr:cNvPr>
        <xdr:cNvSpPr/>
      </xdr:nvSpPr>
      <xdr:spPr>
        <a:xfrm>
          <a:off x="805815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552450</xdr:colOff>
      <xdr:row>44</xdr:row>
      <xdr:rowOff>0</xdr:rowOff>
    </xdr:from>
    <xdr:to>
      <xdr:col>21</xdr:col>
      <xdr:colOff>647700</xdr:colOff>
      <xdr:row>47</xdr:row>
      <xdr:rowOff>76200</xdr:rowOff>
    </xdr:to>
    <xdr:sp macro="" textlink="">
      <xdr:nvSpPr>
        <xdr:cNvPr id="5" name="四角形: 角を丸くする 4">
          <a:extLst>
            <a:ext uri="{FF2B5EF4-FFF2-40B4-BE49-F238E27FC236}">
              <a16:creationId xmlns:a16="http://schemas.microsoft.com/office/drawing/2014/main" id="{00000000-0008-0000-0300-000005000000}"/>
            </a:ext>
          </a:extLst>
        </xdr:cNvPr>
        <xdr:cNvSpPr/>
      </xdr:nvSpPr>
      <xdr:spPr>
        <a:xfrm>
          <a:off x="8553450" y="9509760"/>
          <a:ext cx="6587490" cy="670560"/>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809625</xdr:colOff>
      <xdr:row>6</xdr:row>
      <xdr:rowOff>9525</xdr:rowOff>
    </xdr:from>
    <xdr:to>
      <xdr:col>14</xdr:col>
      <xdr:colOff>871855</xdr:colOff>
      <xdr:row>7</xdr:row>
      <xdr:rowOff>8255</xdr:rowOff>
    </xdr:to>
    <xdr:sp macro="" textlink="">
      <xdr:nvSpPr>
        <xdr:cNvPr id="6" name="四角形: 角を丸くする 5">
          <a:extLst>
            <a:ext uri="{FF2B5EF4-FFF2-40B4-BE49-F238E27FC236}">
              <a16:creationId xmlns:a16="http://schemas.microsoft.com/office/drawing/2014/main" id="{00000000-0008-0000-0300-000006000000}"/>
            </a:ext>
          </a:extLst>
        </xdr:cNvPr>
        <xdr:cNvSpPr/>
      </xdr:nvSpPr>
      <xdr:spPr>
        <a:xfrm>
          <a:off x="6210300" y="1495425"/>
          <a:ext cx="1586230" cy="24638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314325</xdr:colOff>
      <xdr:row>5</xdr:row>
      <xdr:rowOff>104775</xdr:rowOff>
    </xdr:from>
    <xdr:to>
      <xdr:col>7</xdr:col>
      <xdr:colOff>80645</xdr:colOff>
      <xdr:row>8</xdr:row>
      <xdr:rowOff>97790</xdr:rowOff>
    </xdr:to>
    <xdr:sp macro="" textlink="">
      <xdr:nvSpPr>
        <xdr:cNvPr id="7" name="吹き出し: 角を丸めた四角形 6">
          <a:extLst>
            <a:ext uri="{FF2B5EF4-FFF2-40B4-BE49-F238E27FC236}">
              <a16:creationId xmlns:a16="http://schemas.microsoft.com/office/drawing/2014/main" id="{00000000-0008-0000-0300-000007000000}"/>
            </a:ext>
          </a:extLst>
        </xdr:cNvPr>
        <xdr:cNvSpPr/>
      </xdr:nvSpPr>
      <xdr:spPr>
        <a:xfrm>
          <a:off x="381000" y="1247775"/>
          <a:ext cx="2709545" cy="774065"/>
        </a:xfrm>
        <a:prstGeom prst="wedgeRoundRectCallout">
          <a:avLst>
            <a:gd name="adj1" fmla="val 165915"/>
            <a:gd name="adj2" fmla="val 58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rPr>
            <a:t>【</a:t>
          </a:r>
          <a:r>
            <a:rPr kumimoji="1" lang="ja-JP" altLang="en-US" sz="900" b="1">
              <a:solidFill>
                <a:srgbClr val="FF0000"/>
              </a:solidFill>
            </a:rPr>
            <a:t>重要</a:t>
          </a:r>
          <a:r>
            <a:rPr kumimoji="1" lang="en-US" altLang="ja-JP" sz="900" b="1">
              <a:solidFill>
                <a:srgbClr val="FF0000"/>
              </a:solidFill>
            </a:rPr>
            <a:t>】</a:t>
          </a:r>
          <a:r>
            <a:rPr kumimoji="1" lang="ja-JP" altLang="en-US" sz="900" b="1">
              <a:solidFill>
                <a:sysClr val="windowText" lastClr="000000"/>
              </a:solidFill>
            </a:rPr>
            <a:t>適格請求書発行事業者登録番号を正確に記入して下さい。</a:t>
          </a:r>
          <a:r>
            <a:rPr kumimoji="1" lang="ja-JP" altLang="en-US" sz="900" b="1" u="none">
              <a:solidFill>
                <a:sysClr val="windowText" lastClr="000000"/>
              </a:solidFill>
            </a:rPr>
            <a:t>免税事業者及び番号申請中の場合は、「対象外」と記入して下さい。</a:t>
          </a:r>
        </a:p>
      </xdr:txBody>
    </xdr:sp>
    <xdr:clientData/>
  </xdr:twoCellAnchor>
  <xdr:twoCellAnchor>
    <xdr:from>
      <xdr:col>7</xdr:col>
      <xdr:colOff>295276</xdr:colOff>
      <xdr:row>20</xdr:row>
      <xdr:rowOff>9525</xdr:rowOff>
    </xdr:from>
    <xdr:to>
      <xdr:col>8</xdr:col>
      <xdr:colOff>921386</xdr:colOff>
      <xdr:row>20</xdr:row>
      <xdr:rowOff>285750</xdr:rowOff>
    </xdr:to>
    <xdr:sp macro="" textlink="">
      <xdr:nvSpPr>
        <xdr:cNvPr id="10" name="四角形: 角を丸くする 9">
          <a:extLst>
            <a:ext uri="{FF2B5EF4-FFF2-40B4-BE49-F238E27FC236}">
              <a16:creationId xmlns:a16="http://schemas.microsoft.com/office/drawing/2014/main" id="{00000000-0008-0000-0300-00000A000000}"/>
            </a:ext>
          </a:extLst>
        </xdr:cNvPr>
        <xdr:cNvSpPr/>
      </xdr:nvSpPr>
      <xdr:spPr>
        <a:xfrm>
          <a:off x="3305176" y="4497705"/>
          <a:ext cx="1174750" cy="2762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0</xdr:colOff>
      <xdr:row>22</xdr:row>
      <xdr:rowOff>19050</xdr:rowOff>
    </xdr:from>
    <xdr:to>
      <xdr:col>14</xdr:col>
      <xdr:colOff>60960</xdr:colOff>
      <xdr:row>22</xdr:row>
      <xdr:rowOff>298450</xdr:rowOff>
    </xdr:to>
    <xdr:sp macro="" textlink="">
      <xdr:nvSpPr>
        <xdr:cNvPr id="12" name="四角形: 角を丸くする 11">
          <a:extLst>
            <a:ext uri="{FF2B5EF4-FFF2-40B4-BE49-F238E27FC236}">
              <a16:creationId xmlns:a16="http://schemas.microsoft.com/office/drawing/2014/main" id="{00000000-0008-0000-0300-00000C000000}"/>
            </a:ext>
          </a:extLst>
        </xdr:cNvPr>
        <xdr:cNvSpPr/>
      </xdr:nvSpPr>
      <xdr:spPr>
        <a:xfrm>
          <a:off x="6219825" y="5114925"/>
          <a:ext cx="765810" cy="2794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561975</xdr:colOff>
      <xdr:row>22</xdr:row>
      <xdr:rowOff>57150</xdr:rowOff>
    </xdr:from>
    <xdr:to>
      <xdr:col>14</xdr:col>
      <xdr:colOff>26982</xdr:colOff>
      <xdr:row>22</xdr:row>
      <xdr:rowOff>244352</xdr:rowOff>
    </xdr:to>
    <xdr:pic>
      <xdr:nvPicPr>
        <xdr:cNvPr id="13" name="図 12">
          <a:extLst>
            <a:ext uri="{FF2B5EF4-FFF2-40B4-BE49-F238E27FC236}">
              <a16:creationId xmlns:a16="http://schemas.microsoft.com/office/drawing/2014/main" id="{00000000-0008-0000-0300-00000D000000}"/>
            </a:ext>
          </a:extLst>
        </xdr:cNvPr>
        <xdr:cNvPicPr>
          <a:picLocks noChangeAspect="1"/>
        </xdr:cNvPicPr>
      </xdr:nvPicPr>
      <xdr:blipFill rotWithShape="1">
        <a:blip xmlns:r="http://schemas.openxmlformats.org/officeDocument/2006/relationships" r:embed="rId1"/>
        <a:srcRect l="1648" t="49414" r="97791" b="48331"/>
        <a:stretch/>
      </xdr:blipFill>
      <xdr:spPr>
        <a:xfrm>
          <a:off x="6781800" y="5153025"/>
          <a:ext cx="169857" cy="187202"/>
        </a:xfrm>
        <a:prstGeom prst="rect">
          <a:avLst/>
        </a:prstGeom>
      </xdr:spPr>
    </xdr:pic>
    <xdr:clientData/>
  </xdr:twoCellAnchor>
  <xdr:twoCellAnchor>
    <xdr:from>
      <xdr:col>8</xdr:col>
      <xdr:colOff>314325</xdr:colOff>
      <xdr:row>16</xdr:row>
      <xdr:rowOff>38100</xdr:rowOff>
    </xdr:from>
    <xdr:to>
      <xdr:col>11</xdr:col>
      <xdr:colOff>53975</xdr:colOff>
      <xdr:row>17</xdr:row>
      <xdr:rowOff>276225</xdr:rowOff>
    </xdr:to>
    <xdr:sp macro="" textlink="">
      <xdr:nvSpPr>
        <xdr:cNvPr id="14" name="四角形: 角を丸くする 13">
          <a:extLst>
            <a:ext uri="{FF2B5EF4-FFF2-40B4-BE49-F238E27FC236}">
              <a16:creationId xmlns:a16="http://schemas.microsoft.com/office/drawing/2014/main" id="{00000000-0008-0000-0300-00000E000000}"/>
            </a:ext>
          </a:extLst>
        </xdr:cNvPr>
        <xdr:cNvSpPr/>
      </xdr:nvSpPr>
      <xdr:spPr>
        <a:xfrm>
          <a:off x="3872865" y="3581400"/>
          <a:ext cx="1515110" cy="5810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133349</xdr:colOff>
      <xdr:row>36</xdr:row>
      <xdr:rowOff>9525</xdr:rowOff>
    </xdr:from>
    <xdr:to>
      <xdr:col>14</xdr:col>
      <xdr:colOff>885824</xdr:colOff>
      <xdr:row>37</xdr:row>
      <xdr:rowOff>0</xdr:rowOff>
    </xdr:to>
    <xdr:sp macro="" textlink="">
      <xdr:nvSpPr>
        <xdr:cNvPr id="19" name="四角形: 角を丸くする 18">
          <a:extLst>
            <a:ext uri="{FF2B5EF4-FFF2-40B4-BE49-F238E27FC236}">
              <a16:creationId xmlns:a16="http://schemas.microsoft.com/office/drawing/2014/main" id="{00000000-0008-0000-0300-000013000000}"/>
            </a:ext>
          </a:extLst>
        </xdr:cNvPr>
        <xdr:cNvSpPr/>
      </xdr:nvSpPr>
      <xdr:spPr>
        <a:xfrm>
          <a:off x="200024" y="7210425"/>
          <a:ext cx="7610475" cy="3143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42</xdr:row>
      <xdr:rowOff>0</xdr:rowOff>
    </xdr:from>
    <xdr:to>
      <xdr:col>14</xdr:col>
      <xdr:colOff>857250</xdr:colOff>
      <xdr:row>43</xdr:row>
      <xdr:rowOff>13970</xdr:rowOff>
    </xdr:to>
    <xdr:sp macro="" textlink="">
      <xdr:nvSpPr>
        <xdr:cNvPr id="21" name="四角形: 角を丸くする 20">
          <a:extLst>
            <a:ext uri="{FF2B5EF4-FFF2-40B4-BE49-F238E27FC236}">
              <a16:creationId xmlns:a16="http://schemas.microsoft.com/office/drawing/2014/main" id="{00000000-0008-0000-0300-000015000000}"/>
            </a:ext>
          </a:extLst>
        </xdr:cNvPr>
        <xdr:cNvSpPr/>
      </xdr:nvSpPr>
      <xdr:spPr>
        <a:xfrm>
          <a:off x="68580" y="9204960"/>
          <a:ext cx="7700010" cy="26543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142875</xdr:colOff>
      <xdr:row>44</xdr:row>
      <xdr:rowOff>142875</xdr:rowOff>
    </xdr:from>
    <xdr:to>
      <xdr:col>12</xdr:col>
      <xdr:colOff>338455</xdr:colOff>
      <xdr:row>52</xdr:row>
      <xdr:rowOff>141605</xdr:rowOff>
    </xdr:to>
    <xdr:sp macro="" textlink="">
      <xdr:nvSpPr>
        <xdr:cNvPr id="22" name="吹き出し: 角を丸めた四角形 21">
          <a:extLst>
            <a:ext uri="{FF2B5EF4-FFF2-40B4-BE49-F238E27FC236}">
              <a16:creationId xmlns:a16="http://schemas.microsoft.com/office/drawing/2014/main" id="{00000000-0008-0000-0300-000016000000}"/>
            </a:ext>
          </a:extLst>
        </xdr:cNvPr>
        <xdr:cNvSpPr/>
      </xdr:nvSpPr>
      <xdr:spPr>
        <a:xfrm>
          <a:off x="2185035" y="9652635"/>
          <a:ext cx="3548380" cy="1835150"/>
        </a:xfrm>
        <a:prstGeom prst="wedgeRoundRectCallout">
          <a:avLst>
            <a:gd name="adj1" fmla="val -55688"/>
            <a:gd name="adj2" fmla="val -6478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請求年度に該当する実施期間</a:t>
          </a:r>
          <a:r>
            <a:rPr kumimoji="1" lang="en-US" altLang="ja-JP" sz="900" b="1">
              <a:solidFill>
                <a:sysClr val="windowText" lastClr="000000"/>
              </a:solidFill>
            </a:rPr>
            <a:t>(YYYY/MM/DD)</a:t>
          </a:r>
          <a:r>
            <a:rPr kumimoji="1" lang="ja-JP" altLang="en-US" sz="900" b="1">
              <a:solidFill>
                <a:sysClr val="windowText" lastClr="000000"/>
              </a:solidFill>
            </a:rPr>
            <a:t>を記入して下さい。　　　　　　　　</a:t>
          </a:r>
          <a:r>
            <a:rPr kumimoji="1" lang="en-US" altLang="ja-JP" sz="900" b="1">
              <a:solidFill>
                <a:sysClr val="windowText" lastClr="000000"/>
              </a:solidFill>
            </a:rPr>
            <a:t>※</a:t>
          </a:r>
          <a:r>
            <a:rPr kumimoji="1" lang="ja-JP" altLang="en-US" sz="900" b="1">
              <a:solidFill>
                <a:sysClr val="windowText" lastClr="000000"/>
              </a:solidFill>
            </a:rPr>
            <a:t>単年度契約の場合は、契約期間と同じ期間となります。</a:t>
          </a:r>
          <a:endParaRPr kumimoji="1" lang="en-US" altLang="ja-JP" sz="900" b="1">
            <a:solidFill>
              <a:sysClr val="windowText" lastClr="000000"/>
            </a:solidFill>
          </a:endParaRPr>
        </a:p>
        <a:p>
          <a:pPr algn="l"/>
          <a:r>
            <a:rPr kumimoji="1" lang="en-US" altLang="ja-JP" sz="900" b="1">
              <a:solidFill>
                <a:sysClr val="windowText" lastClr="000000"/>
              </a:solidFill>
            </a:rPr>
            <a:t>※</a:t>
          </a:r>
          <a:r>
            <a:rPr kumimoji="1" lang="ja-JP" altLang="en-US" sz="900" b="1">
              <a:solidFill>
                <a:sysClr val="windowText" lastClr="000000"/>
              </a:solidFill>
            </a:rPr>
            <a:t>事業の特性により複数年に跨がる契約を締結している場合 </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   や繰越など変更契約により契約期間が複数年となる場合は、</a:t>
          </a:r>
          <a:endParaRPr kumimoji="1" lang="en-US" altLang="ja-JP" sz="900" b="1" baseline="0">
            <a:solidFill>
              <a:sysClr val="windowText" lastClr="000000"/>
            </a:solidFill>
          </a:endParaRPr>
        </a:p>
        <a:p>
          <a:pPr algn="l"/>
          <a:r>
            <a:rPr kumimoji="1" lang="en-US" altLang="ja-JP" sz="900" b="1" baseline="0">
              <a:solidFill>
                <a:sysClr val="windowText" lastClr="000000"/>
              </a:solidFill>
            </a:rPr>
            <a:t>    </a:t>
          </a:r>
          <a:r>
            <a:rPr kumimoji="1" lang="ja-JP" altLang="en-US" sz="900" b="1" baseline="0">
              <a:solidFill>
                <a:sysClr val="windowText" lastClr="000000"/>
              </a:solidFill>
            </a:rPr>
            <a:t>請求年度</a:t>
          </a:r>
          <a:r>
            <a:rPr kumimoji="1" lang="en-US" altLang="ja-JP" sz="900" b="1">
              <a:solidFill>
                <a:sysClr val="windowText" lastClr="000000"/>
              </a:solidFill>
            </a:rPr>
            <a:t>(</a:t>
          </a:r>
          <a:r>
            <a:rPr kumimoji="1" lang="ja-JP" altLang="en-US" sz="900" b="1">
              <a:solidFill>
                <a:sysClr val="windowText" lastClr="000000"/>
              </a:solidFill>
            </a:rPr>
            <a:t>単年度</a:t>
          </a:r>
          <a:r>
            <a:rPr kumimoji="1" lang="en-US" altLang="ja-JP" sz="900" b="1">
              <a:solidFill>
                <a:sysClr val="windowText" lastClr="000000"/>
              </a:solidFill>
            </a:rPr>
            <a:t>)</a:t>
          </a:r>
          <a:r>
            <a:rPr kumimoji="1" lang="ja-JP" altLang="en-US" sz="900" b="1">
              <a:solidFill>
                <a:sysClr val="windowText" lastClr="000000"/>
              </a:solidFill>
            </a:rPr>
            <a:t>の実施期間を記入して下さい。</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例</a:t>
          </a:r>
          <a:r>
            <a:rPr kumimoji="1" lang="en-US" altLang="ja-JP" sz="900" b="1">
              <a:solidFill>
                <a:sysClr val="windowText" lastClr="000000"/>
              </a:solidFill>
            </a:rPr>
            <a:t>)</a:t>
          </a:r>
          <a:r>
            <a:rPr kumimoji="1" lang="ja-JP" altLang="en-US" sz="900" b="1">
              <a:solidFill>
                <a:sysClr val="windowText" lastClr="000000"/>
              </a:solidFill>
            </a:rPr>
            <a:t>契約期間</a:t>
          </a:r>
          <a:r>
            <a:rPr kumimoji="1" lang="en-US" altLang="ja-JP" sz="900" b="1">
              <a:solidFill>
                <a:sysClr val="windowText" lastClr="000000"/>
              </a:solidFill>
            </a:rPr>
            <a:t>:</a:t>
          </a:r>
          <a:r>
            <a:rPr kumimoji="1" lang="ja-JP" altLang="en-US" sz="900" b="1">
              <a:solidFill>
                <a:sysClr val="windowText" lastClr="000000"/>
              </a:solidFill>
            </a:rPr>
            <a:t>令和</a:t>
          </a:r>
          <a:r>
            <a:rPr kumimoji="1" lang="en-US" altLang="ja-JP" sz="900" b="1">
              <a:solidFill>
                <a:sysClr val="windowText" lastClr="000000"/>
              </a:solidFill>
            </a:rPr>
            <a:t>5</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日から令和</a:t>
          </a:r>
          <a:r>
            <a:rPr kumimoji="1" lang="en-US" altLang="ja-JP" sz="900" b="1">
              <a:solidFill>
                <a:sysClr val="windowText" lastClr="000000"/>
              </a:solidFill>
            </a:rPr>
            <a:t>7</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日のケース</a:t>
          </a:r>
          <a:endParaRPr kumimoji="1" lang="en-US" altLang="ja-JP" sz="900" b="1">
            <a:solidFill>
              <a:sysClr val="windowText" lastClr="000000"/>
            </a:solidFill>
          </a:endParaRPr>
        </a:p>
        <a:p>
          <a:pPr algn="l"/>
          <a:r>
            <a:rPr kumimoji="1" lang="ja-JP" altLang="en-US" sz="900" b="1">
              <a:solidFill>
                <a:sysClr val="windowText" lastClr="000000"/>
              </a:solidFill>
            </a:rPr>
            <a:t>　</a:t>
          </a:r>
          <a:r>
            <a:rPr kumimoji="1" lang="ja-JP" altLang="en-US" sz="900" b="1" baseline="0">
              <a:solidFill>
                <a:sysClr val="windowText" lastClr="000000"/>
              </a:solidFill>
            </a:rPr>
            <a:t>       </a:t>
          </a:r>
          <a:r>
            <a:rPr kumimoji="1" lang="ja-JP" altLang="en-US" sz="900" b="1">
              <a:solidFill>
                <a:sysClr val="windowText" lastClr="000000"/>
              </a:solidFill>
            </a:rPr>
            <a:t>請求年度が令和</a:t>
          </a:r>
          <a:r>
            <a:rPr kumimoji="1" lang="en-US" altLang="ja-JP" sz="900" b="1">
              <a:solidFill>
                <a:sysClr val="windowText" lastClr="000000"/>
              </a:solidFill>
            </a:rPr>
            <a:t>5</a:t>
          </a:r>
          <a:r>
            <a:rPr kumimoji="1" lang="ja-JP" altLang="en-US" sz="900" b="1">
              <a:solidFill>
                <a:sysClr val="windowText" lastClr="000000"/>
              </a:solidFill>
            </a:rPr>
            <a:t>年度の場合の当該年度実施期間は、</a:t>
          </a:r>
          <a:endParaRPr kumimoji="1" lang="en-US" altLang="ja-JP" sz="900" b="1">
            <a:solidFill>
              <a:sysClr val="windowText" lastClr="000000"/>
            </a:solidFill>
          </a:endParaRPr>
        </a:p>
        <a:p>
          <a:pPr algn="l"/>
          <a:r>
            <a:rPr kumimoji="1" lang="ja-JP" altLang="en-US" sz="900" b="1">
              <a:solidFill>
                <a:sysClr val="windowText" lastClr="000000"/>
              </a:solidFill>
            </a:rPr>
            <a:t>           令和</a:t>
          </a:r>
          <a:r>
            <a:rPr kumimoji="1" lang="en-US" altLang="ja-JP" sz="900" b="1">
              <a:solidFill>
                <a:sysClr val="windowText" lastClr="000000"/>
              </a:solidFill>
            </a:rPr>
            <a:t>5</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日～令和</a:t>
          </a:r>
          <a:r>
            <a:rPr kumimoji="1" lang="en-US" altLang="ja-JP" sz="900" b="1">
              <a:solidFill>
                <a:sysClr val="windowText" lastClr="000000"/>
              </a:solidFill>
            </a:rPr>
            <a:t>6</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日となります。</a:t>
          </a:r>
          <a:endParaRPr kumimoji="1" lang="en-US" altLang="ja-JP" sz="900" b="1">
            <a:solidFill>
              <a:sysClr val="windowText" lastClr="000000"/>
            </a:solidFill>
          </a:endParaRPr>
        </a:p>
      </xdr:txBody>
    </xdr:sp>
    <xdr:clientData/>
  </xdr:twoCellAnchor>
  <xdr:twoCellAnchor>
    <xdr:from>
      <xdr:col>3</xdr:col>
      <xdr:colOff>47625</xdr:colOff>
      <xdr:row>0</xdr:row>
      <xdr:rowOff>209550</xdr:rowOff>
    </xdr:from>
    <xdr:to>
      <xdr:col>9</xdr:col>
      <xdr:colOff>85725</xdr:colOff>
      <xdr:row>3</xdr:row>
      <xdr:rowOff>19050</xdr:rowOff>
    </xdr:to>
    <xdr:sp macro="" textlink="">
      <xdr:nvSpPr>
        <xdr:cNvPr id="24" name="スクロール: 横 23">
          <a:extLst>
            <a:ext uri="{FF2B5EF4-FFF2-40B4-BE49-F238E27FC236}">
              <a16:creationId xmlns:a16="http://schemas.microsoft.com/office/drawing/2014/main" id="{00000000-0008-0000-0300-000018000000}"/>
            </a:ext>
          </a:extLst>
        </xdr:cNvPr>
        <xdr:cNvSpPr/>
      </xdr:nvSpPr>
      <xdr:spPr>
        <a:xfrm>
          <a:off x="1181100" y="209550"/>
          <a:ext cx="3390900" cy="571500"/>
        </a:xfrm>
        <a:prstGeom prst="horizontalScroll">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分割払いの場合</a:t>
          </a:r>
        </a:p>
      </xdr:txBody>
    </xdr:sp>
    <xdr:clientData/>
  </xdr:twoCellAnchor>
  <xdr:twoCellAnchor>
    <xdr:from>
      <xdr:col>13</xdr:col>
      <xdr:colOff>38100</xdr:colOff>
      <xdr:row>11</xdr:row>
      <xdr:rowOff>66675</xdr:rowOff>
    </xdr:from>
    <xdr:to>
      <xdr:col>14</xdr:col>
      <xdr:colOff>811530</xdr:colOff>
      <xdr:row>18</xdr:row>
      <xdr:rowOff>28575</xdr:rowOff>
    </xdr:to>
    <xdr:sp macro="" textlink="">
      <xdr:nvSpPr>
        <xdr:cNvPr id="25" name="吹き出し: 角を丸めた四角形 24">
          <a:extLst>
            <a:ext uri="{FF2B5EF4-FFF2-40B4-BE49-F238E27FC236}">
              <a16:creationId xmlns:a16="http://schemas.microsoft.com/office/drawing/2014/main" id="{00000000-0008-0000-0300-000019000000}"/>
            </a:ext>
          </a:extLst>
        </xdr:cNvPr>
        <xdr:cNvSpPr/>
      </xdr:nvSpPr>
      <xdr:spPr>
        <a:xfrm>
          <a:off x="6257925" y="2800350"/>
          <a:ext cx="1478280" cy="1409700"/>
        </a:xfrm>
        <a:prstGeom prst="wedgeRoundRectCallout">
          <a:avLst>
            <a:gd name="adj1" fmla="val 190"/>
            <a:gd name="adj2" fmla="val 112455"/>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分割払いの場合、</a:t>
          </a:r>
          <a:endParaRPr kumimoji="1" lang="en-US" altLang="ja-JP" sz="900" b="1">
            <a:solidFill>
              <a:sysClr val="windowText" lastClr="000000"/>
            </a:solidFill>
          </a:endParaRPr>
        </a:p>
        <a:p>
          <a:pPr algn="l"/>
          <a:r>
            <a:rPr kumimoji="1" lang="ja-JP" altLang="en-US" sz="900" b="1">
              <a:solidFill>
                <a:sysClr val="windowText" lastClr="000000"/>
              </a:solidFill>
            </a:rPr>
            <a:t>支払対象の四半期を　選択 ”○”して下さい。</a:t>
          </a:r>
          <a:endParaRPr kumimoji="1" lang="en-US" altLang="ja-JP" sz="9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mn-lt"/>
              <a:ea typeface="+mn-ea"/>
              <a:cs typeface="+mn-cs"/>
            </a:rPr>
            <a:t>今回請求を選択 ”○” すると請求額が自動表示</a:t>
          </a:r>
          <a:r>
            <a:rPr kumimoji="1" lang="ja-JP" altLang="en-US" sz="900" b="1">
              <a:solidFill>
                <a:sysClr val="windowText" lastClr="000000"/>
              </a:solidFill>
              <a:effectLst/>
              <a:latin typeface="+mn-lt"/>
              <a:ea typeface="+mn-ea"/>
              <a:cs typeface="+mn-cs"/>
            </a:rPr>
            <a:t>します。</a:t>
          </a:r>
          <a:endParaRPr lang="ja-JP" altLang="ja-JP" sz="900">
            <a:solidFill>
              <a:sysClr val="windowText" lastClr="000000"/>
            </a:solidFill>
            <a:effectLst/>
          </a:endParaRPr>
        </a:p>
        <a:p>
          <a:pPr algn="l"/>
          <a:endParaRPr kumimoji="1" lang="en-US" altLang="ja-JP" sz="900" b="1">
            <a:solidFill>
              <a:sysClr val="windowText" lastClr="000000"/>
            </a:solidFill>
          </a:endParaRPr>
        </a:p>
        <a:p>
          <a:pPr algn="l"/>
          <a:endParaRPr kumimoji="1" lang="ja-JP" altLang="en-US" sz="1100"/>
        </a:p>
      </xdr:txBody>
    </xdr:sp>
    <xdr:clientData/>
  </xdr:twoCellAnchor>
  <xdr:twoCellAnchor>
    <xdr:from>
      <xdr:col>13</xdr:col>
      <xdr:colOff>104775</xdr:colOff>
      <xdr:row>15</xdr:row>
      <xdr:rowOff>152399</xdr:rowOff>
    </xdr:from>
    <xdr:to>
      <xdr:col>14</xdr:col>
      <xdr:colOff>752475</xdr:colOff>
      <xdr:row>17</xdr:row>
      <xdr:rowOff>209549</xdr:rowOff>
    </xdr:to>
    <xdr:sp macro="" textlink="">
      <xdr:nvSpPr>
        <xdr:cNvPr id="26" name="四角形: 角を丸くする 25">
          <a:extLst>
            <a:ext uri="{FF2B5EF4-FFF2-40B4-BE49-F238E27FC236}">
              <a16:creationId xmlns:a16="http://schemas.microsoft.com/office/drawing/2014/main" id="{00000000-0008-0000-0300-00001A000000}"/>
            </a:ext>
          </a:extLst>
        </xdr:cNvPr>
        <xdr:cNvSpPr/>
      </xdr:nvSpPr>
      <xdr:spPr>
        <a:xfrm>
          <a:off x="6324600" y="3495674"/>
          <a:ext cx="1352550" cy="60007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76200</xdr:colOff>
      <xdr:row>16</xdr:row>
      <xdr:rowOff>28575</xdr:rowOff>
    </xdr:from>
    <xdr:to>
      <xdr:col>13</xdr:col>
      <xdr:colOff>95250</xdr:colOff>
      <xdr:row>16</xdr:row>
      <xdr:rowOff>29845</xdr:rowOff>
    </xdr:to>
    <xdr:cxnSp macro="">
      <xdr:nvCxnSpPr>
        <xdr:cNvPr id="27" name="直線矢印コネクタ 26">
          <a:extLst>
            <a:ext uri="{FF2B5EF4-FFF2-40B4-BE49-F238E27FC236}">
              <a16:creationId xmlns:a16="http://schemas.microsoft.com/office/drawing/2014/main" id="{00000000-0008-0000-0300-00001B000000}"/>
            </a:ext>
          </a:extLst>
        </xdr:cNvPr>
        <xdr:cNvCxnSpPr/>
      </xdr:nvCxnSpPr>
      <xdr:spPr>
        <a:xfrm flipH="1" flipV="1">
          <a:off x="5476875" y="3571875"/>
          <a:ext cx="838200" cy="127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47625</xdr:colOff>
      <xdr:row>23</xdr:row>
      <xdr:rowOff>28575</xdr:rowOff>
    </xdr:from>
    <xdr:to>
      <xdr:col>14</xdr:col>
      <xdr:colOff>866775</xdr:colOff>
      <xdr:row>24</xdr:row>
      <xdr:rowOff>0</xdr:rowOff>
    </xdr:to>
    <xdr:sp macro="" textlink="">
      <xdr:nvSpPr>
        <xdr:cNvPr id="28" name="四角形: 角を丸くする 27">
          <a:extLst>
            <a:ext uri="{FF2B5EF4-FFF2-40B4-BE49-F238E27FC236}">
              <a16:creationId xmlns:a16="http://schemas.microsoft.com/office/drawing/2014/main" id="{00000000-0008-0000-0300-00001C000000}"/>
            </a:ext>
          </a:extLst>
        </xdr:cNvPr>
        <xdr:cNvSpPr/>
      </xdr:nvSpPr>
      <xdr:spPr>
        <a:xfrm>
          <a:off x="6972300" y="5429250"/>
          <a:ext cx="819150" cy="2762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304800</xdr:colOff>
      <xdr:row>21</xdr:row>
      <xdr:rowOff>28575</xdr:rowOff>
    </xdr:from>
    <xdr:to>
      <xdr:col>24</xdr:col>
      <xdr:colOff>476251</xdr:colOff>
      <xdr:row>24</xdr:row>
      <xdr:rowOff>19050</xdr:rowOff>
    </xdr:to>
    <xdr:sp macro="" textlink="">
      <xdr:nvSpPr>
        <xdr:cNvPr id="11" name="吹き出し: 角を丸めた四角形 10">
          <a:extLst>
            <a:ext uri="{FF2B5EF4-FFF2-40B4-BE49-F238E27FC236}">
              <a16:creationId xmlns:a16="http://schemas.microsoft.com/office/drawing/2014/main" id="{00000000-0008-0000-0300-00000B000000}"/>
            </a:ext>
          </a:extLst>
        </xdr:cNvPr>
        <xdr:cNvSpPr/>
      </xdr:nvSpPr>
      <xdr:spPr>
        <a:xfrm>
          <a:off x="8324850" y="4819650"/>
          <a:ext cx="8677276" cy="904875"/>
        </a:xfrm>
        <a:prstGeom prst="wedgeRoundRectCallout">
          <a:avLst>
            <a:gd name="adj1" fmla="val -50050"/>
            <a:gd name="adj2" fmla="val 28710"/>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000" b="1">
              <a:solidFill>
                <a:sysClr val="windowText" lastClr="000000"/>
              </a:solidFill>
            </a:rPr>
            <a:t>デフォルト設定は「ー</a:t>
          </a:r>
          <a:r>
            <a:rPr kumimoji="1" lang="ja-JP" altLang="en-US" sz="1000" b="0">
              <a:solidFill>
                <a:sysClr val="windowText" lastClr="000000"/>
              </a:solidFill>
            </a:rPr>
            <a:t>（ブランク）</a:t>
          </a:r>
          <a:r>
            <a:rPr kumimoji="1" lang="ja-JP" altLang="en-US" sz="1000" b="1">
              <a:solidFill>
                <a:sysClr val="windowText" lastClr="000000"/>
              </a:solidFill>
            </a:rPr>
            <a:t>」となっています。</a:t>
          </a:r>
          <a:endParaRPr kumimoji="1" lang="en-US" altLang="ja-JP" sz="10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第</a:t>
          </a:r>
          <a:r>
            <a:rPr kumimoji="1" lang="en-US" altLang="ja-JP" sz="1100" b="1">
              <a:solidFill>
                <a:sysClr val="windowText" lastClr="000000"/>
              </a:solidFill>
            </a:rPr>
            <a:t>1</a:t>
          </a:r>
          <a:r>
            <a:rPr kumimoji="1" lang="ja-JP" altLang="en-US" sz="1100" b="1">
              <a:solidFill>
                <a:sysClr val="windowText" lastClr="000000"/>
              </a:solidFill>
            </a:rPr>
            <a:t>四半期開始</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a:t>
          </a:r>
          <a:r>
            <a:rPr kumimoji="1" lang="en-US" altLang="ja-JP" sz="1100" b="1">
              <a:solidFill>
                <a:sysClr val="windowText" lastClr="000000"/>
              </a:solidFill>
            </a:rPr>
            <a:t>4</a:t>
          </a:r>
          <a:r>
            <a:rPr kumimoji="1" lang="ja-JP" altLang="en-US" sz="1100" b="1">
              <a:solidFill>
                <a:sysClr val="windowText" lastClr="000000"/>
              </a:solidFill>
            </a:rPr>
            <a:t>回分割</a:t>
          </a:r>
          <a:r>
            <a:rPr kumimoji="1" lang="ja-JP" altLang="en-US" sz="1100" b="1">
              <a:solidFill>
                <a:srgbClr val="FF0000"/>
              </a:solidFill>
            </a:rPr>
            <a:t>４</a:t>
          </a:r>
          <a:r>
            <a:rPr kumimoji="1" lang="ja-JP" altLang="en-US" sz="1100" b="1">
              <a:solidFill>
                <a:sysClr val="windowText" lastClr="000000"/>
              </a:solidFill>
            </a:rPr>
            <a:t>、委託期間の開始が第</a:t>
          </a:r>
          <a:r>
            <a:rPr kumimoji="1" lang="en-US" altLang="ja-JP" sz="1100" b="1">
              <a:solidFill>
                <a:sysClr val="windowText" lastClr="000000"/>
              </a:solidFill>
            </a:rPr>
            <a:t>2</a:t>
          </a:r>
          <a:r>
            <a:rPr kumimoji="1" lang="ja-JP" altLang="en-US" sz="1100" b="1">
              <a:solidFill>
                <a:sysClr val="windowText" lastClr="000000"/>
              </a:solidFill>
            </a:rPr>
            <a:t>四半期開始</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ja-JP" altLang="en-US" sz="1100" b="1">
              <a:solidFill>
                <a:srgbClr val="FF0000"/>
              </a:solidFill>
            </a:rPr>
            <a:t>３</a:t>
          </a:r>
          <a:r>
            <a:rPr kumimoji="1" lang="ja-JP" altLang="en-US" sz="1100" b="1">
              <a:solidFill>
                <a:sysClr val="windowText" lastClr="000000"/>
              </a:solidFill>
            </a:rPr>
            <a:t>、第</a:t>
          </a:r>
          <a:r>
            <a:rPr kumimoji="1" lang="en-US" altLang="ja-JP" sz="1100" b="1">
              <a:solidFill>
                <a:sysClr val="windowText" lastClr="000000"/>
              </a:solidFill>
            </a:rPr>
            <a:t>3</a:t>
          </a:r>
          <a:r>
            <a:rPr kumimoji="1" lang="ja-JP" altLang="en-US" sz="1100" b="1">
              <a:solidFill>
                <a:sysClr val="windowText" lastClr="000000"/>
              </a:solidFill>
            </a:rPr>
            <a:t>四半期開始</a:t>
          </a:r>
          <a:r>
            <a:rPr kumimoji="1" lang="en-US" altLang="ja-JP" sz="1100" b="1">
              <a:solidFill>
                <a:sysClr val="windowText" lastClr="000000"/>
              </a:solidFill>
            </a:rPr>
            <a:t>(10</a:t>
          </a:r>
          <a:r>
            <a:rPr kumimoji="1" lang="ja-JP" altLang="en-US" sz="1100" b="1">
              <a:solidFill>
                <a:sysClr val="windowText" lastClr="000000"/>
              </a:solidFill>
            </a:rPr>
            <a:t>～</a:t>
          </a:r>
          <a:r>
            <a:rPr kumimoji="1" lang="en-US" altLang="ja-JP" sz="1100" b="1">
              <a:solidFill>
                <a:sysClr val="windowText" lastClr="000000"/>
              </a:solidFill>
            </a:rPr>
            <a:t>12</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ja-JP" altLang="en-US" sz="1100" b="1">
              <a:solidFill>
                <a:srgbClr val="FF0000"/>
              </a:solidFill>
            </a:rPr>
            <a:t>２</a:t>
          </a:r>
          <a:endParaRPr kumimoji="1" lang="ja-JP" altLang="en-US" sz="1000" b="1">
            <a:solidFill>
              <a:sysClr val="windowText" lastClr="000000"/>
            </a:solidFill>
          </a:endParaRPr>
        </a:p>
      </xdr:txBody>
    </xdr:sp>
    <xdr:clientData/>
  </xdr:twoCellAnchor>
  <xdr:twoCellAnchor>
    <xdr:from>
      <xdr:col>3</xdr:col>
      <xdr:colOff>0</xdr:colOff>
      <xdr:row>10</xdr:row>
      <xdr:rowOff>0</xdr:rowOff>
    </xdr:from>
    <xdr:to>
      <xdr:col>7</xdr:col>
      <xdr:colOff>57150</xdr:colOff>
      <xdr:row>13</xdr:row>
      <xdr:rowOff>304799</xdr:rowOff>
    </xdr:to>
    <xdr:sp macro="" textlink="">
      <xdr:nvSpPr>
        <xdr:cNvPr id="15" name="吹き出し: 角を丸めた四角形 14">
          <a:extLst>
            <a:ext uri="{FF2B5EF4-FFF2-40B4-BE49-F238E27FC236}">
              <a16:creationId xmlns:a16="http://schemas.microsoft.com/office/drawing/2014/main" id="{00000000-0008-0000-0300-00000F000000}"/>
            </a:ext>
          </a:extLst>
        </xdr:cNvPr>
        <xdr:cNvSpPr/>
      </xdr:nvSpPr>
      <xdr:spPr>
        <a:xfrm>
          <a:off x="1133475" y="2476500"/>
          <a:ext cx="1933575" cy="790574"/>
        </a:xfrm>
        <a:prstGeom prst="wedgeRoundRectCallout">
          <a:avLst>
            <a:gd name="adj1" fmla="val 69772"/>
            <a:gd name="adj2" fmla="val 20369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当初契約額を入力して下さい。契約額に対する消費税額が自動表示されます。</a:t>
          </a:r>
        </a:p>
      </xdr:txBody>
    </xdr:sp>
    <xdr:clientData/>
  </xdr:twoCellAnchor>
  <xdr:twoCellAnchor>
    <xdr:from>
      <xdr:col>13</xdr:col>
      <xdr:colOff>666751</xdr:colOff>
      <xdr:row>22</xdr:row>
      <xdr:rowOff>228600</xdr:rowOff>
    </xdr:from>
    <xdr:to>
      <xdr:col>15</xdr:col>
      <xdr:colOff>38101</xdr:colOff>
      <xdr:row>24</xdr:row>
      <xdr:rowOff>152400</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6886576" y="5324475"/>
          <a:ext cx="971550" cy="533400"/>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133350</xdr:colOff>
      <xdr:row>41</xdr:row>
      <xdr:rowOff>180975</xdr:rowOff>
    </xdr:from>
    <xdr:to>
      <xdr:col>8</xdr:col>
      <xdr:colOff>828675</xdr:colOff>
      <xdr:row>44</xdr:row>
      <xdr:rowOff>85725</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3143250" y="9067800"/>
          <a:ext cx="1247775" cy="533400"/>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428625</xdr:colOff>
      <xdr:row>24</xdr:row>
      <xdr:rowOff>114300</xdr:rowOff>
    </xdr:from>
    <xdr:to>
      <xdr:col>14</xdr:col>
      <xdr:colOff>177182</xdr:colOff>
      <xdr:row>41</xdr:row>
      <xdr:rowOff>190500</xdr:rowOff>
    </xdr:to>
    <xdr:cxnSp macro="">
      <xdr:nvCxnSpPr>
        <xdr:cNvPr id="16" name="直線矢印コネクタ 15">
          <a:extLst>
            <a:ext uri="{FF2B5EF4-FFF2-40B4-BE49-F238E27FC236}">
              <a16:creationId xmlns:a16="http://schemas.microsoft.com/office/drawing/2014/main" id="{00000000-0008-0000-0300-000010000000}"/>
            </a:ext>
          </a:extLst>
        </xdr:cNvPr>
        <xdr:cNvCxnSpPr/>
      </xdr:nvCxnSpPr>
      <xdr:spPr>
        <a:xfrm flipV="1">
          <a:off x="3990975" y="5819775"/>
          <a:ext cx="3110882" cy="325755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23</xdr:row>
      <xdr:rowOff>66675</xdr:rowOff>
    </xdr:from>
    <xdr:to>
      <xdr:col>16</xdr:col>
      <xdr:colOff>40200</xdr:colOff>
      <xdr:row>23</xdr:row>
      <xdr:rowOff>276319</xdr:rowOff>
    </xdr:to>
    <xdr:pic>
      <xdr:nvPicPr>
        <xdr:cNvPr id="17" name="図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2"/>
        <a:stretch>
          <a:fillRect/>
        </a:stretch>
      </xdr:blipFill>
      <xdr:spPr>
        <a:xfrm>
          <a:off x="7820025" y="5467350"/>
          <a:ext cx="240225" cy="209644"/>
        </a:xfrm>
        <a:prstGeom prst="rect">
          <a:avLst/>
        </a:prstGeom>
      </xdr:spPr>
    </xdr:pic>
    <xdr:clientData/>
  </xdr:twoCellAnchor>
  <xdr:twoCellAnchor>
    <xdr:from>
      <xdr:col>16</xdr:col>
      <xdr:colOff>38100</xdr:colOff>
      <xdr:row>23</xdr:row>
      <xdr:rowOff>76200</xdr:rowOff>
    </xdr:from>
    <xdr:to>
      <xdr:col>16</xdr:col>
      <xdr:colOff>295275</xdr:colOff>
      <xdr:row>23</xdr:row>
      <xdr:rowOff>209550</xdr:rowOff>
    </xdr:to>
    <xdr:sp macro="" textlink="">
      <xdr:nvSpPr>
        <xdr:cNvPr id="18" name="矢印: 左 17">
          <a:extLst>
            <a:ext uri="{FF2B5EF4-FFF2-40B4-BE49-F238E27FC236}">
              <a16:creationId xmlns:a16="http://schemas.microsoft.com/office/drawing/2014/main" id="{00000000-0008-0000-0300-000012000000}"/>
            </a:ext>
          </a:extLst>
        </xdr:cNvPr>
        <xdr:cNvSpPr/>
      </xdr:nvSpPr>
      <xdr:spPr>
        <a:xfrm>
          <a:off x="8058150" y="547687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28575</xdr:colOff>
      <xdr:row>35</xdr:row>
      <xdr:rowOff>114300</xdr:rowOff>
    </xdr:from>
    <xdr:to>
      <xdr:col>24</xdr:col>
      <xdr:colOff>47625</xdr:colOff>
      <xdr:row>37</xdr:row>
      <xdr:rowOff>66676</xdr:rowOff>
    </xdr:to>
    <xdr:grpSp>
      <xdr:nvGrpSpPr>
        <xdr:cNvPr id="22542" name="グループ化 22541">
          <a:extLst>
            <a:ext uri="{FF2B5EF4-FFF2-40B4-BE49-F238E27FC236}">
              <a16:creationId xmlns:a16="http://schemas.microsoft.com/office/drawing/2014/main" id="{00000000-0008-0000-0300-00000E580000}"/>
            </a:ext>
          </a:extLst>
        </xdr:cNvPr>
        <xdr:cNvGrpSpPr/>
      </xdr:nvGrpSpPr>
      <xdr:grpSpPr>
        <a:xfrm>
          <a:off x="7848600" y="7077075"/>
          <a:ext cx="8724900" cy="514351"/>
          <a:chOff x="8020050" y="5274154"/>
          <a:chExt cx="9314871" cy="590238"/>
        </a:xfrm>
      </xdr:grpSpPr>
      <xdr:sp macro="" textlink="">
        <xdr:nvSpPr>
          <xdr:cNvPr id="22543" name="吹き出し: 角を丸めた四角形 22542">
            <a:extLst>
              <a:ext uri="{FF2B5EF4-FFF2-40B4-BE49-F238E27FC236}">
                <a16:creationId xmlns:a16="http://schemas.microsoft.com/office/drawing/2014/main" id="{00000000-0008-0000-0300-00000F580000}"/>
              </a:ext>
            </a:extLst>
          </xdr:cNvPr>
          <xdr:cNvSpPr/>
        </xdr:nvSpPr>
        <xdr:spPr>
          <a:xfrm>
            <a:off x="8285397" y="5274154"/>
            <a:ext cx="9049524" cy="590238"/>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ＭＳ 明朝" panose="02020609040205080304" pitchFamily="17" charset="-128"/>
                <a:ea typeface="ＭＳ 明朝" panose="02020609040205080304" pitchFamily="17" charset="-128"/>
              </a:rPr>
              <a:t>【</a:t>
            </a:r>
            <a:r>
              <a:rPr kumimoji="1" lang="ja-JP" altLang="en-US" sz="1100" b="1" u="none">
                <a:solidFill>
                  <a:srgbClr val="FF0000"/>
                </a:solidFill>
                <a:latin typeface="ＭＳ 明朝" panose="02020609040205080304" pitchFamily="17" charset="-128"/>
                <a:ea typeface="ＭＳ 明朝" panose="02020609040205080304" pitchFamily="17" charset="-128"/>
              </a:rPr>
              <a:t>重要</a:t>
            </a:r>
            <a:r>
              <a:rPr kumimoji="1" lang="en-US" altLang="ja-JP" sz="1100" b="1" u="none">
                <a:solidFill>
                  <a:srgbClr val="FF0000"/>
                </a:solidFill>
                <a:latin typeface="ＭＳ 明朝" panose="02020609040205080304" pitchFamily="17" charset="-128"/>
                <a:ea typeface="ＭＳ 明朝" panose="02020609040205080304" pitchFamily="17" charset="-128"/>
              </a:rPr>
              <a:t>】</a:t>
            </a:r>
            <a:r>
              <a:rPr kumimoji="1" lang="ja-JP" altLang="en-US" sz="1100" b="1" u="none">
                <a:solidFill>
                  <a:sysClr val="windowText" lastClr="000000"/>
                </a:solidFill>
                <a:latin typeface="ＭＳ 明朝" panose="02020609040205080304" pitchFamily="17" charset="-128"/>
                <a:ea typeface="ＭＳ 明朝" panose="02020609040205080304" pitchFamily="17" charset="-128"/>
              </a:rPr>
              <a:t>請求書発行日時点において最新の契約額・消費税額と相違がないか、ご確認ください。</a:t>
            </a:r>
            <a:endParaRPr kumimoji="1" lang="en-US" altLang="ja-JP" sz="1100" b="1" u="none">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b="1" u="none">
                <a:solidFill>
                  <a:sysClr val="windowText" lastClr="000000"/>
                </a:solidFill>
                <a:latin typeface="ＭＳ 明朝" panose="02020609040205080304" pitchFamily="17" charset="-128"/>
                <a:ea typeface="ＭＳ 明朝" panose="02020609040205080304" pitchFamily="17" charset="-128"/>
              </a:rPr>
              <a:t>　　　　請求書発行日より以前に変更契約を締結した場合は、必ず増減額を記入し、変更後の契約額としてください。</a:t>
            </a:r>
            <a:endParaRPr kumimoji="1" lang="en-US" altLang="ja-JP" sz="1200" b="1" u="none">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22544" name="矢印: 左 22543">
            <a:extLst>
              <a:ext uri="{FF2B5EF4-FFF2-40B4-BE49-F238E27FC236}">
                <a16:creationId xmlns:a16="http://schemas.microsoft.com/office/drawing/2014/main" id="{00000000-0008-0000-0300-000010580000}"/>
              </a:ext>
            </a:extLst>
          </xdr:cNvPr>
          <xdr:cNvSpPr/>
        </xdr:nvSpPr>
        <xdr:spPr>
          <a:xfrm>
            <a:off x="8020050" y="553402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400050</xdr:colOff>
      <xdr:row>38</xdr:row>
      <xdr:rowOff>133350</xdr:rowOff>
    </xdr:from>
    <xdr:to>
      <xdr:col>13</xdr:col>
      <xdr:colOff>238125</xdr:colOff>
      <xdr:row>40</xdr:row>
      <xdr:rowOff>95249</xdr:rowOff>
    </xdr:to>
    <xdr:sp macro="" textlink="">
      <xdr:nvSpPr>
        <xdr:cNvPr id="23" name="吹き出し: 角を丸めた四角形 22">
          <a:extLst>
            <a:ext uri="{FF2B5EF4-FFF2-40B4-BE49-F238E27FC236}">
              <a16:creationId xmlns:a16="http://schemas.microsoft.com/office/drawing/2014/main" id="{00000000-0008-0000-0300-000017000000}"/>
            </a:ext>
          </a:extLst>
        </xdr:cNvPr>
        <xdr:cNvSpPr/>
      </xdr:nvSpPr>
      <xdr:spPr>
        <a:xfrm>
          <a:off x="466725" y="7743825"/>
          <a:ext cx="5991225" cy="571499"/>
        </a:xfrm>
        <a:prstGeom prst="wedgeRoundRectCallout">
          <a:avLst>
            <a:gd name="adj1" fmla="val -4654"/>
            <a:gd name="adj2" fmla="val -992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請求書発行日時点において最新の契約額・消費税額と相違がないか、ご確認ください。</a:t>
          </a:r>
          <a:endParaRPr kumimoji="1" lang="en-US" altLang="ja-JP" sz="900" b="1">
            <a:solidFill>
              <a:sysClr val="windowText" lastClr="000000"/>
            </a:solidFill>
          </a:endParaRPr>
        </a:p>
        <a:p>
          <a:pPr algn="l"/>
          <a:r>
            <a:rPr kumimoji="1" lang="ja-JP" altLang="en-US" sz="900" b="1">
              <a:solidFill>
                <a:sysClr val="windowText" lastClr="000000"/>
              </a:solidFill>
            </a:rPr>
            <a:t>請求書発行日より以前に変更契約を締結した場合は、必ず増減額を記入し、変更後の契約額としてください。</a:t>
          </a:r>
        </a:p>
      </xdr:txBody>
    </xdr:sp>
    <xdr:clientData/>
  </xdr:twoCellAnchor>
  <xdr:twoCellAnchor>
    <xdr:from>
      <xdr:col>3</xdr:col>
      <xdr:colOff>28575</xdr:colOff>
      <xdr:row>23</xdr:row>
      <xdr:rowOff>152400</xdr:rowOff>
    </xdr:from>
    <xdr:to>
      <xdr:col>7</xdr:col>
      <xdr:colOff>468630</xdr:colOff>
      <xdr:row>25</xdr:row>
      <xdr:rowOff>68580</xdr:rowOff>
    </xdr:to>
    <xdr:sp macro="" textlink="">
      <xdr:nvSpPr>
        <xdr:cNvPr id="20" name="吹き出し: 角を丸めた四角形 19">
          <a:extLst>
            <a:ext uri="{FF2B5EF4-FFF2-40B4-BE49-F238E27FC236}">
              <a16:creationId xmlns:a16="http://schemas.microsoft.com/office/drawing/2014/main" id="{00000000-0008-0000-0300-000014000000}"/>
            </a:ext>
          </a:extLst>
        </xdr:cNvPr>
        <xdr:cNvSpPr/>
      </xdr:nvSpPr>
      <xdr:spPr>
        <a:xfrm>
          <a:off x="1162050" y="5553075"/>
          <a:ext cx="2316480" cy="525780"/>
        </a:xfrm>
        <a:prstGeom prst="wedgeRoundRectCallout">
          <a:avLst>
            <a:gd name="adj1" fmla="val 595"/>
            <a:gd name="adj2" fmla="val 97001"/>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変更契約により増減額が発生した場合は、契約ごとに時系列で記入して下さい。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8100060" y="9799320"/>
          <a:ext cx="196216" cy="1729740"/>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23553" name="Option Button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23554" name="Option Button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23555" name="Option Button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23556" name="Group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23557" name="Option Button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822960</xdr:colOff>
          <xdr:row>47</xdr:row>
          <xdr:rowOff>7620</xdr:rowOff>
        </xdr:to>
        <xdr:sp macro="" textlink="">
          <xdr:nvSpPr>
            <xdr:cNvPr id="23558" name="Option Button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23559" name="Option Button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23560" name="Option Button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23561" name="Option Button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23562" name="Option Button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23563" name="Group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23564" name="Group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400-000003000000}"/>
            </a:ext>
          </a:extLst>
        </xdr:cNvPr>
        <xdr:cNvSpPr/>
      </xdr:nvSpPr>
      <xdr:spPr>
        <a:xfrm>
          <a:off x="8161020" y="17526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400-000004000000}"/>
            </a:ext>
          </a:extLst>
        </xdr:cNvPr>
        <xdr:cNvSpPr/>
      </xdr:nvSpPr>
      <xdr:spPr>
        <a:xfrm>
          <a:off x="805815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552450</xdr:colOff>
      <xdr:row>44</xdr:row>
      <xdr:rowOff>0</xdr:rowOff>
    </xdr:from>
    <xdr:to>
      <xdr:col>21</xdr:col>
      <xdr:colOff>647700</xdr:colOff>
      <xdr:row>47</xdr:row>
      <xdr:rowOff>76200</xdr:rowOff>
    </xdr:to>
    <xdr:sp macro="" textlink="">
      <xdr:nvSpPr>
        <xdr:cNvPr id="5" name="四角形: 角を丸くする 4">
          <a:extLst>
            <a:ext uri="{FF2B5EF4-FFF2-40B4-BE49-F238E27FC236}">
              <a16:creationId xmlns:a16="http://schemas.microsoft.com/office/drawing/2014/main" id="{00000000-0008-0000-0400-000005000000}"/>
            </a:ext>
          </a:extLst>
        </xdr:cNvPr>
        <xdr:cNvSpPr/>
      </xdr:nvSpPr>
      <xdr:spPr>
        <a:xfrm>
          <a:off x="8553450" y="9509760"/>
          <a:ext cx="6587490" cy="670560"/>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771525</xdr:colOff>
      <xdr:row>6</xdr:row>
      <xdr:rowOff>9525</xdr:rowOff>
    </xdr:from>
    <xdr:to>
      <xdr:col>14</xdr:col>
      <xdr:colOff>833755</xdr:colOff>
      <xdr:row>7</xdr:row>
      <xdr:rowOff>8255</xdr:rowOff>
    </xdr:to>
    <xdr:sp macro="" textlink="">
      <xdr:nvSpPr>
        <xdr:cNvPr id="6" name="四角形: 角を丸くする 5">
          <a:extLst>
            <a:ext uri="{FF2B5EF4-FFF2-40B4-BE49-F238E27FC236}">
              <a16:creationId xmlns:a16="http://schemas.microsoft.com/office/drawing/2014/main" id="{00000000-0008-0000-0400-000006000000}"/>
            </a:ext>
          </a:extLst>
        </xdr:cNvPr>
        <xdr:cNvSpPr/>
      </xdr:nvSpPr>
      <xdr:spPr>
        <a:xfrm>
          <a:off x="6172200" y="1495425"/>
          <a:ext cx="1586230" cy="24638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314325</xdr:colOff>
      <xdr:row>5</xdr:row>
      <xdr:rowOff>104775</xdr:rowOff>
    </xdr:from>
    <xdr:to>
      <xdr:col>7</xdr:col>
      <xdr:colOff>80645</xdr:colOff>
      <xdr:row>8</xdr:row>
      <xdr:rowOff>97790</xdr:rowOff>
    </xdr:to>
    <xdr:sp macro="" textlink="">
      <xdr:nvSpPr>
        <xdr:cNvPr id="7" name="吹き出し: 角を丸めた四角形 6">
          <a:extLst>
            <a:ext uri="{FF2B5EF4-FFF2-40B4-BE49-F238E27FC236}">
              <a16:creationId xmlns:a16="http://schemas.microsoft.com/office/drawing/2014/main" id="{00000000-0008-0000-0400-000007000000}"/>
            </a:ext>
          </a:extLst>
        </xdr:cNvPr>
        <xdr:cNvSpPr/>
      </xdr:nvSpPr>
      <xdr:spPr>
        <a:xfrm>
          <a:off x="381000" y="1247775"/>
          <a:ext cx="2709545" cy="774065"/>
        </a:xfrm>
        <a:prstGeom prst="wedgeRoundRectCallout">
          <a:avLst>
            <a:gd name="adj1" fmla="val 163455"/>
            <a:gd name="adj2" fmla="val 58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rPr>
            <a:t>【</a:t>
          </a:r>
          <a:r>
            <a:rPr kumimoji="1" lang="ja-JP" altLang="en-US" sz="900" b="1">
              <a:solidFill>
                <a:srgbClr val="FF0000"/>
              </a:solidFill>
            </a:rPr>
            <a:t>重要</a:t>
          </a:r>
          <a:r>
            <a:rPr kumimoji="1" lang="en-US" altLang="ja-JP" sz="900" b="1">
              <a:solidFill>
                <a:srgbClr val="FF0000"/>
              </a:solidFill>
            </a:rPr>
            <a:t>】</a:t>
          </a:r>
          <a:r>
            <a:rPr kumimoji="1" lang="ja-JP" altLang="en-US" sz="900" b="1">
              <a:solidFill>
                <a:sysClr val="windowText" lastClr="000000"/>
              </a:solidFill>
            </a:rPr>
            <a:t>適格請求書発行事業者登録番号を正確に記入して下さい。</a:t>
          </a:r>
          <a:r>
            <a:rPr kumimoji="1" lang="ja-JP" altLang="en-US" sz="900" b="1" u="none">
              <a:solidFill>
                <a:sysClr val="windowText" lastClr="000000"/>
              </a:solidFill>
            </a:rPr>
            <a:t>免税事業者及び番号申請中の場合は、「対象外」と記入して下さい。</a:t>
          </a:r>
        </a:p>
      </xdr:txBody>
    </xdr:sp>
    <xdr:clientData/>
  </xdr:twoCellAnchor>
  <xdr:twoCellAnchor>
    <xdr:from>
      <xdr:col>7</xdr:col>
      <xdr:colOff>295276</xdr:colOff>
      <xdr:row>20</xdr:row>
      <xdr:rowOff>9525</xdr:rowOff>
    </xdr:from>
    <xdr:to>
      <xdr:col>8</xdr:col>
      <xdr:colOff>921386</xdr:colOff>
      <xdr:row>20</xdr:row>
      <xdr:rowOff>285750</xdr:rowOff>
    </xdr:to>
    <xdr:sp macro="" textlink="">
      <xdr:nvSpPr>
        <xdr:cNvPr id="10" name="四角形: 角を丸くする 9">
          <a:extLst>
            <a:ext uri="{FF2B5EF4-FFF2-40B4-BE49-F238E27FC236}">
              <a16:creationId xmlns:a16="http://schemas.microsoft.com/office/drawing/2014/main" id="{00000000-0008-0000-0400-00000A000000}"/>
            </a:ext>
          </a:extLst>
        </xdr:cNvPr>
        <xdr:cNvSpPr/>
      </xdr:nvSpPr>
      <xdr:spPr>
        <a:xfrm>
          <a:off x="3305176" y="4497705"/>
          <a:ext cx="1174750" cy="2762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xdr:colOff>
      <xdr:row>25</xdr:row>
      <xdr:rowOff>219075</xdr:rowOff>
    </xdr:from>
    <xdr:to>
      <xdr:col>14</xdr:col>
      <xdr:colOff>70485</xdr:colOff>
      <xdr:row>27</xdr:row>
      <xdr:rowOff>22225</xdr:rowOff>
    </xdr:to>
    <xdr:sp macro="" textlink="">
      <xdr:nvSpPr>
        <xdr:cNvPr id="12" name="四角形: 角を丸くする 11">
          <a:extLst>
            <a:ext uri="{FF2B5EF4-FFF2-40B4-BE49-F238E27FC236}">
              <a16:creationId xmlns:a16="http://schemas.microsoft.com/office/drawing/2014/main" id="{00000000-0008-0000-0400-00000C000000}"/>
            </a:ext>
          </a:extLst>
        </xdr:cNvPr>
        <xdr:cNvSpPr/>
      </xdr:nvSpPr>
      <xdr:spPr>
        <a:xfrm>
          <a:off x="6229350" y="6229350"/>
          <a:ext cx="765810" cy="2794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552450</xdr:colOff>
      <xdr:row>26</xdr:row>
      <xdr:rowOff>19050</xdr:rowOff>
    </xdr:from>
    <xdr:to>
      <xdr:col>14</xdr:col>
      <xdr:colOff>17457</xdr:colOff>
      <xdr:row>26</xdr:row>
      <xdr:rowOff>206252</xdr:rowOff>
    </xdr:to>
    <xdr:pic>
      <xdr:nvPicPr>
        <xdr:cNvPr id="13" name="図 12">
          <a:extLst>
            <a:ext uri="{FF2B5EF4-FFF2-40B4-BE49-F238E27FC236}">
              <a16:creationId xmlns:a16="http://schemas.microsoft.com/office/drawing/2014/main" id="{00000000-0008-0000-0400-00000D000000}"/>
            </a:ext>
          </a:extLst>
        </xdr:cNvPr>
        <xdr:cNvPicPr>
          <a:picLocks noChangeAspect="1"/>
        </xdr:cNvPicPr>
      </xdr:nvPicPr>
      <xdr:blipFill rotWithShape="1">
        <a:blip xmlns:r="http://schemas.openxmlformats.org/officeDocument/2006/relationships" r:embed="rId1"/>
        <a:srcRect l="1648" t="49414" r="97791" b="48331"/>
        <a:stretch/>
      </xdr:blipFill>
      <xdr:spPr>
        <a:xfrm>
          <a:off x="6772275" y="6267450"/>
          <a:ext cx="169857" cy="187202"/>
        </a:xfrm>
        <a:prstGeom prst="rect">
          <a:avLst/>
        </a:prstGeom>
      </xdr:spPr>
    </xdr:pic>
    <xdr:clientData/>
  </xdr:twoCellAnchor>
  <xdr:twoCellAnchor>
    <xdr:from>
      <xdr:col>8</xdr:col>
      <xdr:colOff>314325</xdr:colOff>
      <xdr:row>16</xdr:row>
      <xdr:rowOff>38100</xdr:rowOff>
    </xdr:from>
    <xdr:to>
      <xdr:col>11</xdr:col>
      <xdr:colOff>53975</xdr:colOff>
      <xdr:row>17</xdr:row>
      <xdr:rowOff>276225</xdr:rowOff>
    </xdr:to>
    <xdr:sp macro="" textlink="">
      <xdr:nvSpPr>
        <xdr:cNvPr id="14" name="四角形: 角を丸くする 13">
          <a:extLst>
            <a:ext uri="{FF2B5EF4-FFF2-40B4-BE49-F238E27FC236}">
              <a16:creationId xmlns:a16="http://schemas.microsoft.com/office/drawing/2014/main" id="{00000000-0008-0000-0400-00000E000000}"/>
            </a:ext>
          </a:extLst>
        </xdr:cNvPr>
        <xdr:cNvSpPr/>
      </xdr:nvSpPr>
      <xdr:spPr>
        <a:xfrm>
          <a:off x="3872865" y="3581400"/>
          <a:ext cx="1515110" cy="5810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133349</xdr:colOff>
      <xdr:row>36</xdr:row>
      <xdr:rowOff>9525</xdr:rowOff>
    </xdr:from>
    <xdr:to>
      <xdr:col>14</xdr:col>
      <xdr:colOff>885824</xdr:colOff>
      <xdr:row>37</xdr:row>
      <xdr:rowOff>0</xdr:rowOff>
    </xdr:to>
    <xdr:sp macro="" textlink="">
      <xdr:nvSpPr>
        <xdr:cNvPr id="19" name="四角形: 角を丸くする 18">
          <a:extLst>
            <a:ext uri="{FF2B5EF4-FFF2-40B4-BE49-F238E27FC236}">
              <a16:creationId xmlns:a16="http://schemas.microsoft.com/office/drawing/2014/main" id="{00000000-0008-0000-0400-000013000000}"/>
            </a:ext>
          </a:extLst>
        </xdr:cNvPr>
        <xdr:cNvSpPr/>
      </xdr:nvSpPr>
      <xdr:spPr>
        <a:xfrm>
          <a:off x="200024" y="7210425"/>
          <a:ext cx="7610475" cy="3143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42</xdr:row>
      <xdr:rowOff>0</xdr:rowOff>
    </xdr:from>
    <xdr:to>
      <xdr:col>14</xdr:col>
      <xdr:colOff>857250</xdr:colOff>
      <xdr:row>43</xdr:row>
      <xdr:rowOff>13970</xdr:rowOff>
    </xdr:to>
    <xdr:sp macro="" textlink="">
      <xdr:nvSpPr>
        <xdr:cNvPr id="21" name="四角形: 角を丸くする 20">
          <a:extLst>
            <a:ext uri="{FF2B5EF4-FFF2-40B4-BE49-F238E27FC236}">
              <a16:creationId xmlns:a16="http://schemas.microsoft.com/office/drawing/2014/main" id="{00000000-0008-0000-0400-000015000000}"/>
            </a:ext>
          </a:extLst>
        </xdr:cNvPr>
        <xdr:cNvSpPr/>
      </xdr:nvSpPr>
      <xdr:spPr>
        <a:xfrm>
          <a:off x="68580" y="9204960"/>
          <a:ext cx="7700010" cy="26543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142875</xdr:colOff>
      <xdr:row>44</xdr:row>
      <xdr:rowOff>142875</xdr:rowOff>
    </xdr:from>
    <xdr:to>
      <xdr:col>12</xdr:col>
      <xdr:colOff>338455</xdr:colOff>
      <xdr:row>52</xdr:row>
      <xdr:rowOff>141605</xdr:rowOff>
    </xdr:to>
    <xdr:sp macro="" textlink="">
      <xdr:nvSpPr>
        <xdr:cNvPr id="22" name="吹き出し: 角を丸めた四角形 21">
          <a:extLst>
            <a:ext uri="{FF2B5EF4-FFF2-40B4-BE49-F238E27FC236}">
              <a16:creationId xmlns:a16="http://schemas.microsoft.com/office/drawing/2014/main" id="{00000000-0008-0000-0400-000016000000}"/>
            </a:ext>
          </a:extLst>
        </xdr:cNvPr>
        <xdr:cNvSpPr/>
      </xdr:nvSpPr>
      <xdr:spPr>
        <a:xfrm>
          <a:off x="2185035" y="9652635"/>
          <a:ext cx="3548380" cy="1835150"/>
        </a:xfrm>
        <a:prstGeom prst="wedgeRoundRectCallout">
          <a:avLst>
            <a:gd name="adj1" fmla="val -55688"/>
            <a:gd name="adj2" fmla="val -6478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請求年度に該当する実施期間</a:t>
          </a:r>
          <a:r>
            <a:rPr kumimoji="1" lang="en-US" altLang="ja-JP" sz="900" b="1">
              <a:solidFill>
                <a:sysClr val="windowText" lastClr="000000"/>
              </a:solidFill>
            </a:rPr>
            <a:t>(YYYY/MM/DD)</a:t>
          </a:r>
          <a:r>
            <a:rPr kumimoji="1" lang="ja-JP" altLang="en-US" sz="900" b="1">
              <a:solidFill>
                <a:sysClr val="windowText" lastClr="000000"/>
              </a:solidFill>
            </a:rPr>
            <a:t>を記入して下さい。　　　　　　　　</a:t>
          </a:r>
          <a:r>
            <a:rPr kumimoji="1" lang="en-US" altLang="ja-JP" sz="900" b="1">
              <a:solidFill>
                <a:sysClr val="windowText" lastClr="000000"/>
              </a:solidFill>
            </a:rPr>
            <a:t>※</a:t>
          </a:r>
          <a:r>
            <a:rPr kumimoji="1" lang="ja-JP" altLang="en-US" sz="900" b="1">
              <a:solidFill>
                <a:sysClr val="windowText" lastClr="000000"/>
              </a:solidFill>
            </a:rPr>
            <a:t>単年度契約の場合は、契約期間と同じ期間となります。</a:t>
          </a:r>
          <a:endParaRPr kumimoji="1" lang="en-US" altLang="ja-JP" sz="900" b="1">
            <a:solidFill>
              <a:sysClr val="windowText" lastClr="000000"/>
            </a:solidFill>
          </a:endParaRPr>
        </a:p>
        <a:p>
          <a:pPr algn="l"/>
          <a:r>
            <a:rPr kumimoji="1" lang="en-US" altLang="ja-JP" sz="900" b="1">
              <a:solidFill>
                <a:sysClr val="windowText" lastClr="000000"/>
              </a:solidFill>
            </a:rPr>
            <a:t>※</a:t>
          </a:r>
          <a:r>
            <a:rPr kumimoji="1" lang="ja-JP" altLang="en-US" sz="900" b="1">
              <a:solidFill>
                <a:sysClr val="windowText" lastClr="000000"/>
              </a:solidFill>
            </a:rPr>
            <a:t>事業の特性により複数年に跨がる契約を締結している場合 </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   や繰越など変更契約により契約期間が複数年となる場合は、</a:t>
          </a:r>
          <a:endParaRPr kumimoji="1" lang="en-US" altLang="ja-JP" sz="900" b="1" baseline="0">
            <a:solidFill>
              <a:sysClr val="windowText" lastClr="000000"/>
            </a:solidFill>
          </a:endParaRPr>
        </a:p>
        <a:p>
          <a:pPr algn="l"/>
          <a:r>
            <a:rPr kumimoji="1" lang="en-US" altLang="ja-JP" sz="900" b="1" baseline="0">
              <a:solidFill>
                <a:sysClr val="windowText" lastClr="000000"/>
              </a:solidFill>
            </a:rPr>
            <a:t>    </a:t>
          </a:r>
          <a:r>
            <a:rPr kumimoji="1" lang="ja-JP" altLang="en-US" sz="900" b="1" baseline="0">
              <a:solidFill>
                <a:sysClr val="windowText" lastClr="000000"/>
              </a:solidFill>
            </a:rPr>
            <a:t>請求年度</a:t>
          </a:r>
          <a:r>
            <a:rPr kumimoji="1" lang="en-US" altLang="ja-JP" sz="900" b="1">
              <a:solidFill>
                <a:sysClr val="windowText" lastClr="000000"/>
              </a:solidFill>
            </a:rPr>
            <a:t>(</a:t>
          </a:r>
          <a:r>
            <a:rPr kumimoji="1" lang="ja-JP" altLang="en-US" sz="900" b="1">
              <a:solidFill>
                <a:sysClr val="windowText" lastClr="000000"/>
              </a:solidFill>
            </a:rPr>
            <a:t>単年度</a:t>
          </a:r>
          <a:r>
            <a:rPr kumimoji="1" lang="en-US" altLang="ja-JP" sz="900" b="1">
              <a:solidFill>
                <a:sysClr val="windowText" lastClr="000000"/>
              </a:solidFill>
            </a:rPr>
            <a:t>)</a:t>
          </a:r>
          <a:r>
            <a:rPr kumimoji="1" lang="ja-JP" altLang="en-US" sz="900" b="1">
              <a:solidFill>
                <a:sysClr val="windowText" lastClr="000000"/>
              </a:solidFill>
            </a:rPr>
            <a:t>の実施期間を記入して下さい。</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例</a:t>
          </a:r>
          <a:r>
            <a:rPr kumimoji="1" lang="en-US" altLang="ja-JP" sz="900" b="1">
              <a:solidFill>
                <a:sysClr val="windowText" lastClr="000000"/>
              </a:solidFill>
            </a:rPr>
            <a:t>)</a:t>
          </a:r>
          <a:r>
            <a:rPr kumimoji="1" lang="ja-JP" altLang="en-US" sz="900" b="1">
              <a:solidFill>
                <a:sysClr val="windowText" lastClr="000000"/>
              </a:solidFill>
            </a:rPr>
            <a:t>契約期間</a:t>
          </a:r>
          <a:r>
            <a:rPr kumimoji="1" lang="en-US" altLang="ja-JP" sz="900" b="1">
              <a:solidFill>
                <a:sysClr val="windowText" lastClr="000000"/>
              </a:solidFill>
            </a:rPr>
            <a:t>:</a:t>
          </a:r>
          <a:r>
            <a:rPr kumimoji="1" lang="ja-JP" altLang="en-US" sz="900" b="1">
              <a:solidFill>
                <a:sysClr val="windowText" lastClr="000000"/>
              </a:solidFill>
            </a:rPr>
            <a:t>令和</a:t>
          </a:r>
          <a:r>
            <a:rPr kumimoji="1" lang="en-US" altLang="ja-JP" sz="900" b="1">
              <a:solidFill>
                <a:sysClr val="windowText" lastClr="000000"/>
              </a:solidFill>
            </a:rPr>
            <a:t>5</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日から令和</a:t>
          </a:r>
          <a:r>
            <a:rPr kumimoji="1" lang="en-US" altLang="ja-JP" sz="900" b="1">
              <a:solidFill>
                <a:sysClr val="windowText" lastClr="000000"/>
              </a:solidFill>
            </a:rPr>
            <a:t>7</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日のケース</a:t>
          </a:r>
          <a:endParaRPr kumimoji="1" lang="en-US" altLang="ja-JP" sz="900" b="1">
            <a:solidFill>
              <a:sysClr val="windowText" lastClr="000000"/>
            </a:solidFill>
          </a:endParaRPr>
        </a:p>
        <a:p>
          <a:pPr algn="l"/>
          <a:r>
            <a:rPr kumimoji="1" lang="ja-JP" altLang="en-US" sz="900" b="1">
              <a:solidFill>
                <a:sysClr val="windowText" lastClr="000000"/>
              </a:solidFill>
            </a:rPr>
            <a:t>　</a:t>
          </a:r>
          <a:r>
            <a:rPr kumimoji="1" lang="ja-JP" altLang="en-US" sz="900" b="1" baseline="0">
              <a:solidFill>
                <a:sysClr val="windowText" lastClr="000000"/>
              </a:solidFill>
            </a:rPr>
            <a:t>       </a:t>
          </a:r>
          <a:r>
            <a:rPr kumimoji="1" lang="ja-JP" altLang="en-US" sz="900" b="1">
              <a:solidFill>
                <a:sysClr val="windowText" lastClr="000000"/>
              </a:solidFill>
            </a:rPr>
            <a:t>請求年度が令和</a:t>
          </a:r>
          <a:r>
            <a:rPr kumimoji="1" lang="en-US" altLang="ja-JP" sz="900" b="1">
              <a:solidFill>
                <a:sysClr val="windowText" lastClr="000000"/>
              </a:solidFill>
            </a:rPr>
            <a:t>5</a:t>
          </a:r>
          <a:r>
            <a:rPr kumimoji="1" lang="ja-JP" altLang="en-US" sz="900" b="1">
              <a:solidFill>
                <a:sysClr val="windowText" lastClr="000000"/>
              </a:solidFill>
            </a:rPr>
            <a:t>年度の場合の当該年度実施期間は、</a:t>
          </a:r>
          <a:endParaRPr kumimoji="1" lang="en-US" altLang="ja-JP" sz="900" b="1">
            <a:solidFill>
              <a:sysClr val="windowText" lastClr="000000"/>
            </a:solidFill>
          </a:endParaRPr>
        </a:p>
        <a:p>
          <a:pPr algn="l"/>
          <a:r>
            <a:rPr kumimoji="1" lang="ja-JP" altLang="en-US" sz="900" b="1">
              <a:solidFill>
                <a:sysClr val="windowText" lastClr="000000"/>
              </a:solidFill>
            </a:rPr>
            <a:t>           令和</a:t>
          </a:r>
          <a:r>
            <a:rPr kumimoji="1" lang="en-US" altLang="ja-JP" sz="900" b="1">
              <a:solidFill>
                <a:sysClr val="windowText" lastClr="000000"/>
              </a:solidFill>
            </a:rPr>
            <a:t>5</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日～令和</a:t>
          </a:r>
          <a:r>
            <a:rPr kumimoji="1" lang="en-US" altLang="ja-JP" sz="900" b="1">
              <a:solidFill>
                <a:sysClr val="windowText" lastClr="000000"/>
              </a:solidFill>
            </a:rPr>
            <a:t>6</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日となります。</a:t>
          </a:r>
          <a:endParaRPr kumimoji="1" lang="en-US" altLang="ja-JP" sz="900" b="1">
            <a:solidFill>
              <a:sysClr val="windowText" lastClr="000000"/>
            </a:solidFill>
          </a:endParaRPr>
        </a:p>
      </xdr:txBody>
    </xdr:sp>
    <xdr:clientData/>
  </xdr:twoCellAnchor>
  <xdr:twoCellAnchor>
    <xdr:from>
      <xdr:col>3</xdr:col>
      <xdr:colOff>38100</xdr:colOff>
      <xdr:row>0</xdr:row>
      <xdr:rowOff>171450</xdr:rowOff>
    </xdr:from>
    <xdr:to>
      <xdr:col>10</xdr:col>
      <xdr:colOff>140970</xdr:colOff>
      <xdr:row>3</xdr:row>
      <xdr:rowOff>57149</xdr:rowOff>
    </xdr:to>
    <xdr:sp macro="" textlink="">
      <xdr:nvSpPr>
        <xdr:cNvPr id="23" name="スクロール: 横 22">
          <a:extLst>
            <a:ext uri="{FF2B5EF4-FFF2-40B4-BE49-F238E27FC236}">
              <a16:creationId xmlns:a16="http://schemas.microsoft.com/office/drawing/2014/main" id="{00000000-0008-0000-0400-000017000000}"/>
            </a:ext>
          </a:extLst>
        </xdr:cNvPr>
        <xdr:cNvSpPr/>
      </xdr:nvSpPr>
      <xdr:spPr>
        <a:xfrm>
          <a:off x="1171575" y="171450"/>
          <a:ext cx="3665220" cy="647699"/>
        </a:xfrm>
        <a:prstGeom prst="horizontalScroll">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増額の場合</a:t>
          </a:r>
        </a:p>
      </xdr:txBody>
    </xdr:sp>
    <xdr:clientData/>
  </xdr:twoCellAnchor>
  <xdr:twoCellAnchor>
    <xdr:from>
      <xdr:col>12</xdr:col>
      <xdr:colOff>752475</xdr:colOff>
      <xdr:row>13</xdr:row>
      <xdr:rowOff>28575</xdr:rowOff>
    </xdr:from>
    <xdr:to>
      <xdr:col>14</xdr:col>
      <xdr:colOff>721995</xdr:colOff>
      <xdr:row>18</xdr:row>
      <xdr:rowOff>13335</xdr:rowOff>
    </xdr:to>
    <xdr:sp macro="" textlink="">
      <xdr:nvSpPr>
        <xdr:cNvPr id="24" name="吹き出し: 角を丸めた四角形 23">
          <a:extLst>
            <a:ext uri="{FF2B5EF4-FFF2-40B4-BE49-F238E27FC236}">
              <a16:creationId xmlns:a16="http://schemas.microsoft.com/office/drawing/2014/main" id="{00000000-0008-0000-0400-000018000000}"/>
            </a:ext>
          </a:extLst>
        </xdr:cNvPr>
        <xdr:cNvSpPr/>
      </xdr:nvSpPr>
      <xdr:spPr>
        <a:xfrm>
          <a:off x="6153150" y="2990850"/>
          <a:ext cx="1493520" cy="1203960"/>
        </a:xfrm>
        <a:prstGeom prst="wedgeRoundRectCallout">
          <a:avLst>
            <a:gd name="adj1" fmla="val 198"/>
            <a:gd name="adj2" fmla="val 21726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増額の場合、支払対象を選択”○”して下さい。</a:t>
          </a:r>
          <a:endParaRPr kumimoji="1" lang="en-US" altLang="ja-JP" sz="9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mn-lt"/>
              <a:ea typeface="+mn-ea"/>
              <a:cs typeface="+mn-cs"/>
            </a:rPr>
            <a:t>今回請求を選択 ”○” </a:t>
          </a:r>
          <a:r>
            <a:rPr kumimoji="1" lang="ja-JP" altLang="en-US" sz="900" b="1">
              <a:solidFill>
                <a:sysClr val="windowText" lastClr="000000"/>
              </a:solidFill>
              <a:effectLst/>
              <a:latin typeface="+mn-lt"/>
              <a:ea typeface="+mn-ea"/>
              <a:cs typeface="+mn-cs"/>
            </a:rPr>
            <a:t>　</a:t>
          </a:r>
          <a:r>
            <a:rPr kumimoji="1" lang="ja-JP" altLang="ja-JP" sz="900" b="1">
              <a:solidFill>
                <a:sysClr val="windowText" lastClr="000000"/>
              </a:solidFill>
              <a:effectLst/>
              <a:latin typeface="+mn-lt"/>
              <a:ea typeface="+mn-ea"/>
              <a:cs typeface="+mn-cs"/>
            </a:rPr>
            <a:t>すると請求額が自動表示</a:t>
          </a:r>
          <a:r>
            <a:rPr kumimoji="1" lang="ja-JP" altLang="en-US" sz="900" b="1">
              <a:solidFill>
                <a:sysClr val="windowText" lastClr="000000"/>
              </a:solidFill>
              <a:effectLst/>
              <a:latin typeface="+mn-lt"/>
              <a:ea typeface="+mn-ea"/>
              <a:cs typeface="+mn-cs"/>
            </a:rPr>
            <a:t>します。</a:t>
          </a:r>
          <a:endParaRPr lang="ja-JP" altLang="ja-JP" sz="900">
            <a:solidFill>
              <a:sysClr val="windowText" lastClr="000000"/>
            </a:solidFill>
            <a:effectLst/>
          </a:endParaRPr>
        </a:p>
        <a:p>
          <a:pPr algn="l"/>
          <a:endParaRPr kumimoji="1" lang="en-US" altLang="ja-JP" sz="900" b="1">
            <a:solidFill>
              <a:sysClr val="windowText" lastClr="000000"/>
            </a:solidFill>
          </a:endParaRPr>
        </a:p>
        <a:p>
          <a:pPr algn="l"/>
          <a:endParaRPr kumimoji="1" lang="ja-JP" altLang="en-US" sz="1100"/>
        </a:p>
      </xdr:txBody>
    </xdr:sp>
    <xdr:clientData/>
  </xdr:twoCellAnchor>
  <xdr:twoCellAnchor>
    <xdr:from>
      <xdr:col>13</xdr:col>
      <xdr:colOff>9525</xdr:colOff>
      <xdr:row>15</xdr:row>
      <xdr:rowOff>152400</xdr:rowOff>
    </xdr:from>
    <xdr:to>
      <xdr:col>14</xdr:col>
      <xdr:colOff>638175</xdr:colOff>
      <xdr:row>17</xdr:row>
      <xdr:rowOff>200025</xdr:rowOff>
    </xdr:to>
    <xdr:sp macro="" textlink="">
      <xdr:nvSpPr>
        <xdr:cNvPr id="25" name="四角形: 角を丸くする 24">
          <a:extLst>
            <a:ext uri="{FF2B5EF4-FFF2-40B4-BE49-F238E27FC236}">
              <a16:creationId xmlns:a16="http://schemas.microsoft.com/office/drawing/2014/main" id="{00000000-0008-0000-0400-000019000000}"/>
            </a:ext>
          </a:extLst>
        </xdr:cNvPr>
        <xdr:cNvSpPr/>
      </xdr:nvSpPr>
      <xdr:spPr>
        <a:xfrm>
          <a:off x="6229350" y="3495675"/>
          <a:ext cx="1333500" cy="59055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28575</xdr:colOff>
      <xdr:row>16</xdr:row>
      <xdr:rowOff>182245</xdr:rowOff>
    </xdr:from>
    <xdr:to>
      <xdr:col>13</xdr:col>
      <xdr:colOff>19050</xdr:colOff>
      <xdr:row>16</xdr:row>
      <xdr:rowOff>190500</xdr:rowOff>
    </xdr:to>
    <xdr:cxnSp macro="">
      <xdr:nvCxnSpPr>
        <xdr:cNvPr id="26" name="直線矢印コネクタ 25">
          <a:extLst>
            <a:ext uri="{FF2B5EF4-FFF2-40B4-BE49-F238E27FC236}">
              <a16:creationId xmlns:a16="http://schemas.microsoft.com/office/drawing/2014/main" id="{00000000-0008-0000-0400-00001A000000}"/>
            </a:ext>
          </a:extLst>
        </xdr:cNvPr>
        <xdr:cNvCxnSpPr/>
      </xdr:nvCxnSpPr>
      <xdr:spPr>
        <a:xfrm flipH="1">
          <a:off x="5429250" y="3725545"/>
          <a:ext cx="809625" cy="825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219075</xdr:colOff>
      <xdr:row>26</xdr:row>
      <xdr:rowOff>0</xdr:rowOff>
    </xdr:from>
    <xdr:to>
      <xdr:col>9</xdr:col>
      <xdr:colOff>22860</xdr:colOff>
      <xdr:row>27</xdr:row>
      <xdr:rowOff>19050</xdr:rowOff>
    </xdr:to>
    <xdr:sp macro="" textlink="">
      <xdr:nvSpPr>
        <xdr:cNvPr id="29" name="四角形: 角を丸くする 28">
          <a:extLst>
            <a:ext uri="{FF2B5EF4-FFF2-40B4-BE49-F238E27FC236}">
              <a16:creationId xmlns:a16="http://schemas.microsoft.com/office/drawing/2014/main" id="{00000000-0008-0000-0400-00001D000000}"/>
            </a:ext>
          </a:extLst>
        </xdr:cNvPr>
        <xdr:cNvSpPr/>
      </xdr:nvSpPr>
      <xdr:spPr>
        <a:xfrm>
          <a:off x="3228975" y="6248400"/>
          <a:ext cx="1280160" cy="2571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161925</xdr:colOff>
      <xdr:row>21</xdr:row>
      <xdr:rowOff>171450</xdr:rowOff>
    </xdr:from>
    <xdr:to>
      <xdr:col>7</xdr:col>
      <xdr:colOff>327660</xdr:colOff>
      <xdr:row>24</xdr:row>
      <xdr:rowOff>3810</xdr:rowOff>
    </xdr:to>
    <xdr:sp macro="" textlink="">
      <xdr:nvSpPr>
        <xdr:cNvPr id="30" name="吹き出し: 角を丸めた四角形 29">
          <a:extLst>
            <a:ext uri="{FF2B5EF4-FFF2-40B4-BE49-F238E27FC236}">
              <a16:creationId xmlns:a16="http://schemas.microsoft.com/office/drawing/2014/main" id="{00000000-0008-0000-0400-00001E000000}"/>
            </a:ext>
          </a:extLst>
        </xdr:cNvPr>
        <xdr:cNvSpPr/>
      </xdr:nvSpPr>
      <xdr:spPr>
        <a:xfrm>
          <a:off x="1676400" y="4962525"/>
          <a:ext cx="1661160" cy="746760"/>
        </a:xfrm>
        <a:prstGeom prst="wedgeRoundRectCallout">
          <a:avLst>
            <a:gd name="adj1" fmla="val 53246"/>
            <a:gd name="adj2" fmla="val 123600"/>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増額金額を入力して下さい。消費税額は計上すべき消費税額を自動表示します。</a:t>
          </a:r>
        </a:p>
      </xdr:txBody>
    </xdr:sp>
    <xdr:clientData/>
  </xdr:twoCellAnchor>
  <xdr:twoCellAnchor>
    <xdr:from>
      <xdr:col>1</xdr:col>
      <xdr:colOff>219075</xdr:colOff>
      <xdr:row>26</xdr:row>
      <xdr:rowOff>9525</xdr:rowOff>
    </xdr:from>
    <xdr:to>
      <xdr:col>4</xdr:col>
      <xdr:colOff>200025</xdr:colOff>
      <xdr:row>27</xdr:row>
      <xdr:rowOff>19050</xdr:rowOff>
    </xdr:to>
    <xdr:sp macro="" textlink="">
      <xdr:nvSpPr>
        <xdr:cNvPr id="31" name="四角形: 角を丸くする 30">
          <a:extLst>
            <a:ext uri="{FF2B5EF4-FFF2-40B4-BE49-F238E27FC236}">
              <a16:creationId xmlns:a16="http://schemas.microsoft.com/office/drawing/2014/main" id="{00000000-0008-0000-0400-00001F000000}"/>
            </a:ext>
          </a:extLst>
        </xdr:cNvPr>
        <xdr:cNvSpPr/>
      </xdr:nvSpPr>
      <xdr:spPr>
        <a:xfrm>
          <a:off x="285750" y="6257925"/>
          <a:ext cx="1428750"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333375</xdr:colOff>
      <xdr:row>25</xdr:row>
      <xdr:rowOff>57150</xdr:rowOff>
    </xdr:from>
    <xdr:to>
      <xdr:col>7</xdr:col>
      <xdr:colOff>11430</xdr:colOff>
      <xdr:row>27</xdr:row>
      <xdr:rowOff>106680</xdr:rowOff>
    </xdr:to>
    <xdr:sp macro="" textlink="">
      <xdr:nvSpPr>
        <xdr:cNvPr id="23552" name="吹き出し: 角を丸めた四角形 23551">
          <a:extLst>
            <a:ext uri="{FF2B5EF4-FFF2-40B4-BE49-F238E27FC236}">
              <a16:creationId xmlns:a16="http://schemas.microsoft.com/office/drawing/2014/main" id="{00000000-0008-0000-0400-0000005C0000}"/>
            </a:ext>
          </a:extLst>
        </xdr:cNvPr>
        <xdr:cNvSpPr/>
      </xdr:nvSpPr>
      <xdr:spPr>
        <a:xfrm>
          <a:off x="1847850" y="6067425"/>
          <a:ext cx="1173480" cy="525780"/>
        </a:xfrm>
        <a:prstGeom prst="wedgeRoundRectCallout">
          <a:avLst>
            <a:gd name="adj1" fmla="val -64900"/>
            <a:gd name="adj2" fmla="val 6421"/>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契約ごとに時系列で記入して下さい。</a:t>
          </a:r>
        </a:p>
      </xdr:txBody>
    </xdr:sp>
    <xdr:clientData/>
  </xdr:twoCellAnchor>
  <xdr:twoCellAnchor>
    <xdr:from>
      <xdr:col>1</xdr:col>
      <xdr:colOff>247650</xdr:colOff>
      <xdr:row>28</xdr:row>
      <xdr:rowOff>85725</xdr:rowOff>
    </xdr:from>
    <xdr:to>
      <xdr:col>8</xdr:col>
      <xdr:colOff>638175</xdr:colOff>
      <xdr:row>35</xdr:row>
      <xdr:rowOff>114300</xdr:rowOff>
    </xdr:to>
    <xdr:sp macro="" textlink="">
      <xdr:nvSpPr>
        <xdr:cNvPr id="23566" name="吹き出し: 角を丸めた四角形 23565">
          <a:extLst>
            <a:ext uri="{FF2B5EF4-FFF2-40B4-BE49-F238E27FC236}">
              <a16:creationId xmlns:a16="http://schemas.microsoft.com/office/drawing/2014/main" id="{00000000-0008-0000-0400-00000E5C0000}"/>
            </a:ext>
          </a:extLst>
        </xdr:cNvPr>
        <xdr:cNvSpPr/>
      </xdr:nvSpPr>
      <xdr:spPr>
        <a:xfrm>
          <a:off x="314325" y="6810375"/>
          <a:ext cx="3886200" cy="266700"/>
        </a:xfrm>
        <a:prstGeom prst="wedgeRoundRectCallout">
          <a:avLst>
            <a:gd name="adj1" fmla="val -56172"/>
            <a:gd name="adj2" fmla="val 34959"/>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行数が不足する場合は　　を押して行を追加して下さい。</a:t>
          </a:r>
          <a:r>
            <a:rPr kumimoji="1" lang="en-US" altLang="ja-JP" sz="900" b="1">
              <a:solidFill>
                <a:sysClr val="windowText" lastClr="000000"/>
              </a:solidFill>
            </a:rPr>
            <a:t>(</a:t>
          </a:r>
          <a:r>
            <a:rPr kumimoji="1" lang="ja-JP" altLang="en-US" sz="900" b="1">
              <a:solidFill>
                <a:sysClr val="windowText" lastClr="000000"/>
              </a:solidFill>
            </a:rPr>
            <a:t>最大</a:t>
          </a:r>
          <a:r>
            <a:rPr kumimoji="1" lang="en-US" altLang="ja-JP" sz="900" b="1">
              <a:solidFill>
                <a:sysClr val="windowText" lastClr="000000"/>
              </a:solidFill>
            </a:rPr>
            <a:t>10</a:t>
          </a:r>
          <a:r>
            <a:rPr kumimoji="1" lang="ja-JP" altLang="en-US" sz="900" b="1">
              <a:solidFill>
                <a:sysClr val="windowText" lastClr="000000"/>
              </a:solidFill>
            </a:rPr>
            <a:t>項目</a:t>
          </a:r>
          <a:r>
            <a:rPr kumimoji="1" lang="en-US" altLang="ja-JP" sz="900" b="1">
              <a:solidFill>
                <a:sysClr val="windowText" lastClr="000000"/>
              </a:solidFill>
            </a:rPr>
            <a:t>)</a:t>
          </a:r>
          <a:endParaRPr kumimoji="1" lang="ja-JP" altLang="en-US" sz="900" b="1">
            <a:solidFill>
              <a:sysClr val="windowText" lastClr="000000"/>
            </a:solidFill>
          </a:endParaRPr>
        </a:p>
      </xdr:txBody>
    </xdr:sp>
    <xdr:clientData/>
  </xdr:twoCellAnchor>
  <xdr:twoCellAnchor editAs="oneCell">
    <xdr:from>
      <xdr:col>4</xdr:col>
      <xdr:colOff>66675</xdr:colOff>
      <xdr:row>28</xdr:row>
      <xdr:rowOff>104775</xdr:rowOff>
    </xdr:from>
    <xdr:to>
      <xdr:col>4</xdr:col>
      <xdr:colOff>267154</xdr:colOff>
      <xdr:row>35</xdr:row>
      <xdr:rowOff>82550</xdr:rowOff>
    </xdr:to>
    <xdr:pic>
      <xdr:nvPicPr>
        <xdr:cNvPr id="23568" name="図 23567">
          <a:extLst>
            <a:ext uri="{FF2B5EF4-FFF2-40B4-BE49-F238E27FC236}">
              <a16:creationId xmlns:a16="http://schemas.microsoft.com/office/drawing/2014/main" id="{00000000-0008-0000-0400-0000105C0000}"/>
            </a:ext>
          </a:extLst>
        </xdr:cNvPr>
        <xdr:cNvPicPr>
          <a:picLocks noChangeAspect="1"/>
        </xdr:cNvPicPr>
      </xdr:nvPicPr>
      <xdr:blipFill rotWithShape="1">
        <a:blip xmlns:r="http://schemas.openxmlformats.org/officeDocument/2006/relationships" r:embed="rId2"/>
        <a:srcRect l="68" t="65008" r="99254" b="32399"/>
        <a:stretch/>
      </xdr:blipFill>
      <xdr:spPr>
        <a:xfrm>
          <a:off x="1581150" y="6829425"/>
          <a:ext cx="200479" cy="215900"/>
        </a:xfrm>
        <a:prstGeom prst="rect">
          <a:avLst/>
        </a:prstGeom>
      </xdr:spPr>
    </xdr:pic>
    <xdr:clientData/>
  </xdr:twoCellAnchor>
  <xdr:twoCellAnchor>
    <xdr:from>
      <xdr:col>14</xdr:col>
      <xdr:colOff>190500</xdr:colOff>
      <xdr:row>23</xdr:row>
      <xdr:rowOff>19050</xdr:rowOff>
    </xdr:from>
    <xdr:to>
      <xdr:col>14</xdr:col>
      <xdr:colOff>876300</xdr:colOff>
      <xdr:row>23</xdr:row>
      <xdr:rowOff>276225</xdr:rowOff>
    </xdr:to>
    <xdr:sp macro="" textlink="">
      <xdr:nvSpPr>
        <xdr:cNvPr id="8" name="四角形: 角を丸くする 7">
          <a:extLst>
            <a:ext uri="{FF2B5EF4-FFF2-40B4-BE49-F238E27FC236}">
              <a16:creationId xmlns:a16="http://schemas.microsoft.com/office/drawing/2014/main" id="{00000000-0008-0000-0400-000008000000}"/>
            </a:ext>
          </a:extLst>
        </xdr:cNvPr>
        <xdr:cNvSpPr/>
      </xdr:nvSpPr>
      <xdr:spPr>
        <a:xfrm>
          <a:off x="7115175" y="5419725"/>
          <a:ext cx="685800" cy="2571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285750</xdr:colOff>
      <xdr:row>21</xdr:row>
      <xdr:rowOff>47625</xdr:rowOff>
    </xdr:from>
    <xdr:to>
      <xdr:col>24</xdr:col>
      <xdr:colOff>457201</xdr:colOff>
      <xdr:row>24</xdr:row>
      <xdr:rowOff>38100</xdr:rowOff>
    </xdr:to>
    <xdr:sp macro="" textlink="">
      <xdr:nvSpPr>
        <xdr:cNvPr id="15" name="吹き出し: 角を丸めた四角形 14">
          <a:extLst>
            <a:ext uri="{FF2B5EF4-FFF2-40B4-BE49-F238E27FC236}">
              <a16:creationId xmlns:a16="http://schemas.microsoft.com/office/drawing/2014/main" id="{00000000-0008-0000-0400-00000F000000}"/>
            </a:ext>
          </a:extLst>
        </xdr:cNvPr>
        <xdr:cNvSpPr/>
      </xdr:nvSpPr>
      <xdr:spPr>
        <a:xfrm>
          <a:off x="8305800" y="4838700"/>
          <a:ext cx="8677276" cy="904875"/>
        </a:xfrm>
        <a:prstGeom prst="wedgeRoundRectCallout">
          <a:avLst>
            <a:gd name="adj1" fmla="val -50050"/>
            <a:gd name="adj2" fmla="val 30815"/>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000" b="1">
              <a:solidFill>
                <a:sysClr val="windowText" lastClr="000000"/>
              </a:solidFill>
            </a:rPr>
            <a:t>デフォルト設定は「ー</a:t>
          </a:r>
          <a:r>
            <a:rPr kumimoji="1" lang="ja-JP" altLang="en-US" sz="1000" b="0">
              <a:solidFill>
                <a:sysClr val="windowText" lastClr="000000"/>
              </a:solidFill>
            </a:rPr>
            <a:t>（ブランク）</a:t>
          </a:r>
          <a:r>
            <a:rPr kumimoji="1" lang="ja-JP" altLang="en-US" sz="1000" b="1">
              <a:solidFill>
                <a:sysClr val="windowText" lastClr="000000"/>
              </a:solidFill>
            </a:rPr>
            <a:t>」となっています。</a:t>
          </a:r>
          <a:endParaRPr kumimoji="1" lang="en-US" altLang="ja-JP" sz="10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第</a:t>
          </a:r>
          <a:r>
            <a:rPr kumimoji="1" lang="en-US" altLang="ja-JP" sz="1100" b="1">
              <a:solidFill>
                <a:sysClr val="windowText" lastClr="000000"/>
              </a:solidFill>
            </a:rPr>
            <a:t>1</a:t>
          </a:r>
          <a:r>
            <a:rPr kumimoji="1" lang="ja-JP" altLang="en-US" sz="1100" b="1">
              <a:solidFill>
                <a:sysClr val="windowText" lastClr="000000"/>
              </a:solidFill>
            </a:rPr>
            <a:t>四半期開始</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a:t>
          </a:r>
          <a:r>
            <a:rPr kumimoji="1" lang="en-US" altLang="ja-JP" sz="1100" b="1">
              <a:solidFill>
                <a:sysClr val="windowText" lastClr="000000"/>
              </a:solidFill>
            </a:rPr>
            <a:t>4</a:t>
          </a:r>
          <a:r>
            <a:rPr kumimoji="1" lang="ja-JP" altLang="en-US" sz="1100" b="1">
              <a:solidFill>
                <a:sysClr val="windowText" lastClr="000000"/>
              </a:solidFill>
            </a:rPr>
            <a:t>回分割</a:t>
          </a:r>
          <a:r>
            <a:rPr kumimoji="1" lang="ja-JP" altLang="en-US" sz="1100" b="1">
              <a:solidFill>
                <a:srgbClr val="FF0000"/>
              </a:solidFill>
            </a:rPr>
            <a:t>４</a:t>
          </a:r>
          <a:r>
            <a:rPr kumimoji="1" lang="ja-JP" altLang="en-US" sz="1100" b="1">
              <a:solidFill>
                <a:sysClr val="windowText" lastClr="000000"/>
              </a:solidFill>
            </a:rPr>
            <a:t>、委託期間の開始が第</a:t>
          </a:r>
          <a:r>
            <a:rPr kumimoji="1" lang="en-US" altLang="ja-JP" sz="1100" b="1">
              <a:solidFill>
                <a:sysClr val="windowText" lastClr="000000"/>
              </a:solidFill>
            </a:rPr>
            <a:t>2</a:t>
          </a:r>
          <a:r>
            <a:rPr kumimoji="1" lang="ja-JP" altLang="en-US" sz="1100" b="1">
              <a:solidFill>
                <a:sysClr val="windowText" lastClr="000000"/>
              </a:solidFill>
            </a:rPr>
            <a:t>四半期開始</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ja-JP" altLang="en-US" sz="1100" b="1">
              <a:solidFill>
                <a:srgbClr val="FF0000"/>
              </a:solidFill>
            </a:rPr>
            <a:t>３</a:t>
          </a:r>
          <a:r>
            <a:rPr kumimoji="1" lang="ja-JP" altLang="en-US" sz="1100" b="1">
              <a:solidFill>
                <a:sysClr val="windowText" lastClr="000000"/>
              </a:solidFill>
            </a:rPr>
            <a:t>、第</a:t>
          </a:r>
          <a:r>
            <a:rPr kumimoji="1" lang="en-US" altLang="ja-JP" sz="1100" b="1">
              <a:solidFill>
                <a:sysClr val="windowText" lastClr="000000"/>
              </a:solidFill>
            </a:rPr>
            <a:t>3</a:t>
          </a:r>
          <a:r>
            <a:rPr kumimoji="1" lang="ja-JP" altLang="en-US" sz="1100" b="1">
              <a:solidFill>
                <a:sysClr val="windowText" lastClr="000000"/>
              </a:solidFill>
            </a:rPr>
            <a:t>四半期開始</a:t>
          </a:r>
          <a:r>
            <a:rPr kumimoji="1" lang="en-US" altLang="ja-JP" sz="1100" b="1">
              <a:solidFill>
                <a:sysClr val="windowText" lastClr="000000"/>
              </a:solidFill>
            </a:rPr>
            <a:t>(10</a:t>
          </a:r>
          <a:r>
            <a:rPr kumimoji="1" lang="ja-JP" altLang="en-US" sz="1100" b="1">
              <a:solidFill>
                <a:sysClr val="windowText" lastClr="000000"/>
              </a:solidFill>
            </a:rPr>
            <a:t>～</a:t>
          </a:r>
          <a:r>
            <a:rPr kumimoji="1" lang="en-US" altLang="ja-JP" sz="1100" b="1">
              <a:solidFill>
                <a:sysClr val="windowText" lastClr="000000"/>
              </a:solidFill>
            </a:rPr>
            <a:t>12</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ja-JP" altLang="en-US" sz="1100" b="1">
              <a:solidFill>
                <a:srgbClr val="FF0000"/>
              </a:solidFill>
            </a:rPr>
            <a:t>２</a:t>
          </a:r>
          <a:endParaRPr kumimoji="1" lang="ja-JP" altLang="en-US" sz="1000" b="1">
            <a:solidFill>
              <a:sysClr val="windowText" lastClr="000000"/>
            </a:solidFill>
          </a:endParaRPr>
        </a:p>
      </xdr:txBody>
    </xdr:sp>
    <xdr:clientData/>
  </xdr:twoCellAnchor>
  <xdr:twoCellAnchor>
    <xdr:from>
      <xdr:col>2</xdr:col>
      <xdr:colOff>47625</xdr:colOff>
      <xdr:row>10</xdr:row>
      <xdr:rowOff>19050</xdr:rowOff>
    </xdr:from>
    <xdr:to>
      <xdr:col>7</xdr:col>
      <xdr:colOff>19050</xdr:colOff>
      <xdr:row>13</xdr:row>
      <xdr:rowOff>323849</xdr:rowOff>
    </xdr:to>
    <xdr:sp macro="" textlink="">
      <xdr:nvSpPr>
        <xdr:cNvPr id="16" name="吹き出し: 角を丸めた四角形 15">
          <a:extLst>
            <a:ext uri="{FF2B5EF4-FFF2-40B4-BE49-F238E27FC236}">
              <a16:creationId xmlns:a16="http://schemas.microsoft.com/office/drawing/2014/main" id="{00000000-0008-0000-0400-000010000000}"/>
            </a:ext>
          </a:extLst>
        </xdr:cNvPr>
        <xdr:cNvSpPr/>
      </xdr:nvSpPr>
      <xdr:spPr>
        <a:xfrm>
          <a:off x="1095375" y="2495550"/>
          <a:ext cx="1933575" cy="790574"/>
        </a:xfrm>
        <a:prstGeom prst="wedgeRoundRectCallout">
          <a:avLst>
            <a:gd name="adj1" fmla="val 69772"/>
            <a:gd name="adj2" fmla="val 20369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当初契約額を入力して下さい。契約額に対する消費税額が自動表示されます。</a:t>
          </a:r>
        </a:p>
      </xdr:txBody>
    </xdr:sp>
    <xdr:clientData/>
  </xdr:twoCellAnchor>
  <xdr:twoCellAnchor>
    <xdr:from>
      <xdr:col>15</xdr:col>
      <xdr:colOff>0</xdr:colOff>
      <xdr:row>23</xdr:row>
      <xdr:rowOff>47625</xdr:rowOff>
    </xdr:from>
    <xdr:to>
      <xdr:col>16</xdr:col>
      <xdr:colOff>40200</xdr:colOff>
      <xdr:row>23</xdr:row>
      <xdr:rowOff>257269</xdr:rowOff>
    </xdr:to>
    <xdr:pic>
      <xdr:nvPicPr>
        <xdr:cNvPr id="9" name="図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3"/>
        <a:stretch>
          <a:fillRect/>
        </a:stretch>
      </xdr:blipFill>
      <xdr:spPr>
        <a:xfrm>
          <a:off x="7820025" y="5448300"/>
          <a:ext cx="240225" cy="209644"/>
        </a:xfrm>
        <a:prstGeom prst="rect">
          <a:avLst/>
        </a:prstGeom>
      </xdr:spPr>
    </xdr:pic>
    <xdr:clientData/>
  </xdr:twoCellAnchor>
  <xdr:twoCellAnchor>
    <xdr:from>
      <xdr:col>16</xdr:col>
      <xdr:colOff>28575</xdr:colOff>
      <xdr:row>23</xdr:row>
      <xdr:rowOff>19050</xdr:rowOff>
    </xdr:from>
    <xdr:to>
      <xdr:col>16</xdr:col>
      <xdr:colOff>285750</xdr:colOff>
      <xdr:row>23</xdr:row>
      <xdr:rowOff>152400</xdr:rowOff>
    </xdr:to>
    <xdr:sp macro="" textlink="">
      <xdr:nvSpPr>
        <xdr:cNvPr id="11" name="矢印: 左 10">
          <a:extLst>
            <a:ext uri="{FF2B5EF4-FFF2-40B4-BE49-F238E27FC236}">
              <a16:creationId xmlns:a16="http://schemas.microsoft.com/office/drawing/2014/main" id="{00000000-0008-0000-0400-00000B000000}"/>
            </a:ext>
          </a:extLst>
        </xdr:cNvPr>
        <xdr:cNvSpPr/>
      </xdr:nvSpPr>
      <xdr:spPr>
        <a:xfrm>
          <a:off x="8048625" y="541972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19050</xdr:colOff>
      <xdr:row>35</xdr:row>
      <xdr:rowOff>104775</xdr:rowOff>
    </xdr:from>
    <xdr:to>
      <xdr:col>24</xdr:col>
      <xdr:colOff>38100</xdr:colOff>
      <xdr:row>37</xdr:row>
      <xdr:rowOff>57151</xdr:rowOff>
    </xdr:to>
    <xdr:grpSp>
      <xdr:nvGrpSpPr>
        <xdr:cNvPr id="28" name="グループ化 27">
          <a:extLst>
            <a:ext uri="{FF2B5EF4-FFF2-40B4-BE49-F238E27FC236}">
              <a16:creationId xmlns:a16="http://schemas.microsoft.com/office/drawing/2014/main" id="{00000000-0008-0000-0400-00001C000000}"/>
            </a:ext>
          </a:extLst>
        </xdr:cNvPr>
        <xdr:cNvGrpSpPr/>
      </xdr:nvGrpSpPr>
      <xdr:grpSpPr>
        <a:xfrm>
          <a:off x="7839075" y="7067550"/>
          <a:ext cx="8724900" cy="514351"/>
          <a:chOff x="8020050" y="5274154"/>
          <a:chExt cx="9314871" cy="590238"/>
        </a:xfrm>
      </xdr:grpSpPr>
      <xdr:sp macro="" textlink="">
        <xdr:nvSpPr>
          <xdr:cNvPr id="23565" name="吹き出し: 角を丸めた四角形 23564">
            <a:extLst>
              <a:ext uri="{FF2B5EF4-FFF2-40B4-BE49-F238E27FC236}">
                <a16:creationId xmlns:a16="http://schemas.microsoft.com/office/drawing/2014/main" id="{00000000-0008-0000-0400-00000D5C0000}"/>
              </a:ext>
            </a:extLst>
          </xdr:cNvPr>
          <xdr:cNvSpPr/>
        </xdr:nvSpPr>
        <xdr:spPr>
          <a:xfrm>
            <a:off x="8285397" y="5274154"/>
            <a:ext cx="9049524" cy="590238"/>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ＭＳ 明朝" panose="02020609040205080304" pitchFamily="17" charset="-128"/>
                <a:ea typeface="ＭＳ 明朝" panose="02020609040205080304" pitchFamily="17" charset="-128"/>
              </a:rPr>
              <a:t>【</a:t>
            </a:r>
            <a:r>
              <a:rPr kumimoji="1" lang="ja-JP" altLang="en-US" sz="1100" b="1" u="none">
                <a:solidFill>
                  <a:srgbClr val="FF0000"/>
                </a:solidFill>
                <a:latin typeface="ＭＳ 明朝" panose="02020609040205080304" pitchFamily="17" charset="-128"/>
                <a:ea typeface="ＭＳ 明朝" panose="02020609040205080304" pitchFamily="17" charset="-128"/>
              </a:rPr>
              <a:t>重要</a:t>
            </a:r>
            <a:r>
              <a:rPr kumimoji="1" lang="en-US" altLang="ja-JP" sz="1100" b="1" u="none">
                <a:solidFill>
                  <a:srgbClr val="FF0000"/>
                </a:solidFill>
                <a:latin typeface="ＭＳ 明朝" panose="02020609040205080304" pitchFamily="17" charset="-128"/>
                <a:ea typeface="ＭＳ 明朝" panose="02020609040205080304" pitchFamily="17" charset="-128"/>
              </a:rPr>
              <a:t>】</a:t>
            </a:r>
            <a:r>
              <a:rPr kumimoji="1" lang="ja-JP" altLang="en-US" sz="1100" b="1" u="none">
                <a:solidFill>
                  <a:sysClr val="windowText" lastClr="000000"/>
                </a:solidFill>
                <a:latin typeface="ＭＳ 明朝" panose="02020609040205080304" pitchFamily="17" charset="-128"/>
                <a:ea typeface="ＭＳ 明朝" panose="02020609040205080304" pitchFamily="17" charset="-128"/>
              </a:rPr>
              <a:t>請求書発行日時点において最新の契約額・消費税額と相違がないか、ご確認ください。</a:t>
            </a:r>
            <a:endParaRPr kumimoji="1" lang="en-US" altLang="ja-JP" sz="1100" b="1" u="none">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b="1" u="none">
                <a:solidFill>
                  <a:sysClr val="windowText" lastClr="000000"/>
                </a:solidFill>
                <a:latin typeface="ＭＳ 明朝" panose="02020609040205080304" pitchFamily="17" charset="-128"/>
                <a:ea typeface="ＭＳ 明朝" panose="02020609040205080304" pitchFamily="17" charset="-128"/>
              </a:rPr>
              <a:t>　　　　請求書発行日より以前に変更契約を締結した場合は、必ず増減額を記入し、変更後の契約額としてください。</a:t>
            </a:r>
            <a:endParaRPr kumimoji="1" lang="en-US" altLang="ja-JP" sz="1200" b="1" u="none">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23567" name="矢印: 左 23566">
            <a:extLst>
              <a:ext uri="{FF2B5EF4-FFF2-40B4-BE49-F238E27FC236}">
                <a16:creationId xmlns:a16="http://schemas.microsoft.com/office/drawing/2014/main" id="{00000000-0008-0000-0400-00000F5C0000}"/>
              </a:ext>
            </a:extLst>
          </xdr:cNvPr>
          <xdr:cNvSpPr/>
        </xdr:nvSpPr>
        <xdr:spPr>
          <a:xfrm>
            <a:off x="8020050" y="553402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219075</xdr:colOff>
      <xdr:row>38</xdr:row>
      <xdr:rowOff>66675</xdr:rowOff>
    </xdr:from>
    <xdr:to>
      <xdr:col>13</xdr:col>
      <xdr:colOff>57150</xdr:colOff>
      <xdr:row>40</xdr:row>
      <xdr:rowOff>28574</xdr:rowOff>
    </xdr:to>
    <xdr:sp macro="" textlink="">
      <xdr:nvSpPr>
        <xdr:cNvPr id="17" name="吹き出し: 角を丸めた四角形 16">
          <a:extLst>
            <a:ext uri="{FF2B5EF4-FFF2-40B4-BE49-F238E27FC236}">
              <a16:creationId xmlns:a16="http://schemas.microsoft.com/office/drawing/2014/main" id="{00000000-0008-0000-0400-000011000000}"/>
            </a:ext>
          </a:extLst>
        </xdr:cNvPr>
        <xdr:cNvSpPr/>
      </xdr:nvSpPr>
      <xdr:spPr>
        <a:xfrm>
          <a:off x="285750" y="7677150"/>
          <a:ext cx="5991225" cy="571499"/>
        </a:xfrm>
        <a:prstGeom prst="wedgeRoundRectCallout">
          <a:avLst>
            <a:gd name="adj1" fmla="val -4654"/>
            <a:gd name="adj2" fmla="val -992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請求書発行日時点において最新の契約額・消費税額と相違がないか、ご確認ください。</a:t>
          </a:r>
          <a:endParaRPr kumimoji="1" lang="en-US" altLang="ja-JP" sz="900" b="1">
            <a:solidFill>
              <a:sysClr val="windowText" lastClr="000000"/>
            </a:solidFill>
          </a:endParaRPr>
        </a:p>
        <a:p>
          <a:pPr algn="l"/>
          <a:r>
            <a:rPr kumimoji="1" lang="ja-JP" altLang="en-US" sz="900" b="1">
              <a:solidFill>
                <a:sysClr val="windowText" lastClr="000000"/>
              </a:solidFill>
            </a:rPr>
            <a:t>請求書発行日より以前に変更契約を締結した場合は、必ず増減額を記入し、変更後の契約額としてください。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8100060" y="9799320"/>
          <a:ext cx="196216" cy="1729740"/>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24577" name="Option Button 1" hidden="1">
              <a:extLst>
                <a:ext uri="{63B3BB69-23CF-44E3-9099-C40C66FF867C}">
                  <a14:compatExt spid="_x0000_s24577"/>
                </a:ext>
                <a:ext uri="{FF2B5EF4-FFF2-40B4-BE49-F238E27FC236}">
                  <a16:creationId xmlns:a16="http://schemas.microsoft.com/office/drawing/2014/main" id="{00000000-0008-0000-05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24578" name="Option Button 2" hidden="1">
              <a:extLst>
                <a:ext uri="{63B3BB69-23CF-44E3-9099-C40C66FF867C}">
                  <a14:compatExt spid="_x0000_s24578"/>
                </a:ext>
                <a:ext uri="{FF2B5EF4-FFF2-40B4-BE49-F238E27FC236}">
                  <a16:creationId xmlns:a16="http://schemas.microsoft.com/office/drawing/2014/main" id="{00000000-0008-0000-05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24579" name="Option Button 3" hidden="1">
              <a:extLst>
                <a:ext uri="{63B3BB69-23CF-44E3-9099-C40C66FF867C}">
                  <a14:compatExt spid="_x0000_s24579"/>
                </a:ext>
                <a:ext uri="{FF2B5EF4-FFF2-40B4-BE49-F238E27FC236}">
                  <a16:creationId xmlns:a16="http://schemas.microsoft.com/office/drawing/2014/main" id="{00000000-0008-0000-05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24580" name="Group Box 4" hidden="1">
              <a:extLst>
                <a:ext uri="{63B3BB69-23CF-44E3-9099-C40C66FF867C}">
                  <a14:compatExt spid="_x0000_s24580"/>
                </a:ext>
                <a:ext uri="{FF2B5EF4-FFF2-40B4-BE49-F238E27FC236}">
                  <a16:creationId xmlns:a16="http://schemas.microsoft.com/office/drawing/2014/main" id="{00000000-0008-0000-0500-000004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24581" name="Option Button 5" hidden="1">
              <a:extLst>
                <a:ext uri="{63B3BB69-23CF-44E3-9099-C40C66FF867C}">
                  <a14:compatExt spid="_x0000_s24581"/>
                </a:ext>
                <a:ext uri="{FF2B5EF4-FFF2-40B4-BE49-F238E27FC236}">
                  <a16:creationId xmlns:a16="http://schemas.microsoft.com/office/drawing/2014/main" id="{00000000-0008-0000-05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822960</xdr:colOff>
          <xdr:row>47</xdr:row>
          <xdr:rowOff>7620</xdr:rowOff>
        </xdr:to>
        <xdr:sp macro="" textlink="">
          <xdr:nvSpPr>
            <xdr:cNvPr id="24582" name="Option Button 6" hidden="1">
              <a:extLst>
                <a:ext uri="{63B3BB69-23CF-44E3-9099-C40C66FF867C}">
                  <a14:compatExt spid="_x0000_s24582"/>
                </a:ext>
                <a:ext uri="{FF2B5EF4-FFF2-40B4-BE49-F238E27FC236}">
                  <a16:creationId xmlns:a16="http://schemas.microsoft.com/office/drawing/2014/main" id="{00000000-0008-0000-05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24583" name="Option Button 7" hidden="1">
              <a:extLst>
                <a:ext uri="{63B3BB69-23CF-44E3-9099-C40C66FF867C}">
                  <a14:compatExt spid="_x0000_s24583"/>
                </a:ext>
                <a:ext uri="{FF2B5EF4-FFF2-40B4-BE49-F238E27FC236}">
                  <a16:creationId xmlns:a16="http://schemas.microsoft.com/office/drawing/2014/main" id="{00000000-0008-0000-05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24584" name="Option Button 8" hidden="1">
              <a:extLst>
                <a:ext uri="{63B3BB69-23CF-44E3-9099-C40C66FF867C}">
                  <a14:compatExt spid="_x0000_s24584"/>
                </a:ext>
                <a:ext uri="{FF2B5EF4-FFF2-40B4-BE49-F238E27FC236}">
                  <a16:creationId xmlns:a16="http://schemas.microsoft.com/office/drawing/2014/main" id="{00000000-0008-0000-05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24585" name="Option Button 9" hidden="1">
              <a:extLst>
                <a:ext uri="{63B3BB69-23CF-44E3-9099-C40C66FF867C}">
                  <a14:compatExt spid="_x0000_s24585"/>
                </a:ext>
                <a:ext uri="{FF2B5EF4-FFF2-40B4-BE49-F238E27FC236}">
                  <a16:creationId xmlns:a16="http://schemas.microsoft.com/office/drawing/2014/main" id="{00000000-0008-0000-05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24586" name="Option Button 10" hidden="1">
              <a:extLst>
                <a:ext uri="{63B3BB69-23CF-44E3-9099-C40C66FF867C}">
                  <a14:compatExt spid="_x0000_s24586"/>
                </a:ext>
                <a:ext uri="{FF2B5EF4-FFF2-40B4-BE49-F238E27FC236}">
                  <a16:creationId xmlns:a16="http://schemas.microsoft.com/office/drawing/2014/main" id="{00000000-0008-0000-05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24587" name="Group Box 11" hidden="1">
              <a:extLst>
                <a:ext uri="{63B3BB69-23CF-44E3-9099-C40C66FF867C}">
                  <a14:compatExt spid="_x0000_s24587"/>
                </a:ext>
                <a:ext uri="{FF2B5EF4-FFF2-40B4-BE49-F238E27FC236}">
                  <a16:creationId xmlns:a16="http://schemas.microsoft.com/office/drawing/2014/main" id="{00000000-0008-0000-0500-00000B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24588" name="Group Box 12" hidden="1">
              <a:extLst>
                <a:ext uri="{63B3BB69-23CF-44E3-9099-C40C66FF867C}">
                  <a14:compatExt spid="_x0000_s24588"/>
                </a:ext>
                <a:ext uri="{FF2B5EF4-FFF2-40B4-BE49-F238E27FC236}">
                  <a16:creationId xmlns:a16="http://schemas.microsoft.com/office/drawing/2014/main" id="{00000000-0008-0000-0500-00000C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8161020" y="17526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500-000004000000}"/>
            </a:ext>
          </a:extLst>
        </xdr:cNvPr>
        <xdr:cNvSpPr/>
      </xdr:nvSpPr>
      <xdr:spPr>
        <a:xfrm>
          <a:off x="805815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552450</xdr:colOff>
      <xdr:row>44</xdr:row>
      <xdr:rowOff>0</xdr:rowOff>
    </xdr:from>
    <xdr:to>
      <xdr:col>21</xdr:col>
      <xdr:colOff>647700</xdr:colOff>
      <xdr:row>47</xdr:row>
      <xdr:rowOff>76200</xdr:rowOff>
    </xdr:to>
    <xdr:sp macro="" textlink="">
      <xdr:nvSpPr>
        <xdr:cNvPr id="5" name="四角形: 角を丸くする 4">
          <a:extLst>
            <a:ext uri="{FF2B5EF4-FFF2-40B4-BE49-F238E27FC236}">
              <a16:creationId xmlns:a16="http://schemas.microsoft.com/office/drawing/2014/main" id="{00000000-0008-0000-0500-000005000000}"/>
            </a:ext>
          </a:extLst>
        </xdr:cNvPr>
        <xdr:cNvSpPr/>
      </xdr:nvSpPr>
      <xdr:spPr>
        <a:xfrm>
          <a:off x="8553450" y="9509760"/>
          <a:ext cx="6587490" cy="670560"/>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781050</xdr:colOff>
      <xdr:row>6</xdr:row>
      <xdr:rowOff>0</xdr:rowOff>
    </xdr:from>
    <xdr:to>
      <xdr:col>14</xdr:col>
      <xdr:colOff>843280</xdr:colOff>
      <xdr:row>6</xdr:row>
      <xdr:rowOff>246380</xdr:rowOff>
    </xdr:to>
    <xdr:sp macro="" textlink="">
      <xdr:nvSpPr>
        <xdr:cNvPr id="6" name="四角形: 角を丸くする 5">
          <a:extLst>
            <a:ext uri="{FF2B5EF4-FFF2-40B4-BE49-F238E27FC236}">
              <a16:creationId xmlns:a16="http://schemas.microsoft.com/office/drawing/2014/main" id="{00000000-0008-0000-0500-000006000000}"/>
            </a:ext>
          </a:extLst>
        </xdr:cNvPr>
        <xdr:cNvSpPr/>
      </xdr:nvSpPr>
      <xdr:spPr>
        <a:xfrm>
          <a:off x="6181725" y="1485900"/>
          <a:ext cx="1586230" cy="24638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314325</xdr:colOff>
      <xdr:row>5</xdr:row>
      <xdr:rowOff>104775</xdr:rowOff>
    </xdr:from>
    <xdr:to>
      <xdr:col>7</xdr:col>
      <xdr:colOff>80645</xdr:colOff>
      <xdr:row>8</xdr:row>
      <xdr:rowOff>97790</xdr:rowOff>
    </xdr:to>
    <xdr:sp macro="" textlink="">
      <xdr:nvSpPr>
        <xdr:cNvPr id="7" name="吹き出し: 角を丸めた四角形 6">
          <a:extLst>
            <a:ext uri="{FF2B5EF4-FFF2-40B4-BE49-F238E27FC236}">
              <a16:creationId xmlns:a16="http://schemas.microsoft.com/office/drawing/2014/main" id="{00000000-0008-0000-0500-000007000000}"/>
            </a:ext>
          </a:extLst>
        </xdr:cNvPr>
        <xdr:cNvSpPr/>
      </xdr:nvSpPr>
      <xdr:spPr>
        <a:xfrm>
          <a:off x="381000" y="1247775"/>
          <a:ext cx="2709545" cy="774065"/>
        </a:xfrm>
        <a:prstGeom prst="wedgeRoundRectCallout">
          <a:avLst>
            <a:gd name="adj1" fmla="val 163806"/>
            <a:gd name="adj2" fmla="val 711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rPr>
            <a:t>【</a:t>
          </a:r>
          <a:r>
            <a:rPr kumimoji="1" lang="ja-JP" altLang="en-US" sz="900" b="1">
              <a:solidFill>
                <a:srgbClr val="FF0000"/>
              </a:solidFill>
            </a:rPr>
            <a:t>重要</a:t>
          </a:r>
          <a:r>
            <a:rPr kumimoji="1" lang="en-US" altLang="ja-JP" sz="900" b="1">
              <a:solidFill>
                <a:srgbClr val="FF0000"/>
              </a:solidFill>
            </a:rPr>
            <a:t>】</a:t>
          </a:r>
          <a:r>
            <a:rPr kumimoji="1" lang="ja-JP" altLang="en-US" sz="900" b="1">
              <a:solidFill>
                <a:sysClr val="windowText" lastClr="000000"/>
              </a:solidFill>
            </a:rPr>
            <a:t>適格請求書発行事業者登録番号を正確に記入して下さい。</a:t>
          </a:r>
          <a:r>
            <a:rPr kumimoji="1" lang="ja-JP" altLang="en-US" sz="900" b="1" u="none">
              <a:solidFill>
                <a:sysClr val="windowText" lastClr="000000"/>
              </a:solidFill>
            </a:rPr>
            <a:t>免税事業者及び番号申請中の場合は、「対象外」と記入して下さい。</a:t>
          </a:r>
        </a:p>
      </xdr:txBody>
    </xdr:sp>
    <xdr:clientData/>
  </xdr:twoCellAnchor>
  <xdr:twoCellAnchor>
    <xdr:from>
      <xdr:col>7</xdr:col>
      <xdr:colOff>295276</xdr:colOff>
      <xdr:row>20</xdr:row>
      <xdr:rowOff>9525</xdr:rowOff>
    </xdr:from>
    <xdr:to>
      <xdr:col>8</xdr:col>
      <xdr:colOff>921386</xdr:colOff>
      <xdr:row>20</xdr:row>
      <xdr:rowOff>285750</xdr:rowOff>
    </xdr:to>
    <xdr:sp macro="" textlink="">
      <xdr:nvSpPr>
        <xdr:cNvPr id="9" name="四角形: 角を丸くする 8">
          <a:extLst>
            <a:ext uri="{FF2B5EF4-FFF2-40B4-BE49-F238E27FC236}">
              <a16:creationId xmlns:a16="http://schemas.microsoft.com/office/drawing/2014/main" id="{00000000-0008-0000-0500-000009000000}"/>
            </a:ext>
          </a:extLst>
        </xdr:cNvPr>
        <xdr:cNvSpPr/>
      </xdr:nvSpPr>
      <xdr:spPr>
        <a:xfrm>
          <a:off x="3305176" y="4497705"/>
          <a:ext cx="1174750" cy="2762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xdr:colOff>
      <xdr:row>26</xdr:row>
      <xdr:rowOff>180975</xdr:rowOff>
    </xdr:from>
    <xdr:to>
      <xdr:col>14</xdr:col>
      <xdr:colOff>104775</xdr:colOff>
      <xdr:row>28</xdr:row>
      <xdr:rowOff>22225</xdr:rowOff>
    </xdr:to>
    <xdr:sp macro="" textlink="">
      <xdr:nvSpPr>
        <xdr:cNvPr id="10" name="四角形: 角を丸くする 9">
          <a:extLst>
            <a:ext uri="{FF2B5EF4-FFF2-40B4-BE49-F238E27FC236}">
              <a16:creationId xmlns:a16="http://schemas.microsoft.com/office/drawing/2014/main" id="{00000000-0008-0000-0500-00000A000000}"/>
            </a:ext>
          </a:extLst>
        </xdr:cNvPr>
        <xdr:cNvSpPr/>
      </xdr:nvSpPr>
      <xdr:spPr>
        <a:xfrm>
          <a:off x="6229350" y="6429375"/>
          <a:ext cx="800100" cy="3175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552450</xdr:colOff>
      <xdr:row>26</xdr:row>
      <xdr:rowOff>212456</xdr:rowOff>
    </xdr:from>
    <xdr:to>
      <xdr:col>14</xdr:col>
      <xdr:colOff>66675</xdr:colOff>
      <xdr:row>27</xdr:row>
      <xdr:rowOff>215777</xdr:rowOff>
    </xdr:to>
    <xdr:pic>
      <xdr:nvPicPr>
        <xdr:cNvPr id="11" name="図 10">
          <a:extLst>
            <a:ext uri="{FF2B5EF4-FFF2-40B4-BE49-F238E27FC236}">
              <a16:creationId xmlns:a16="http://schemas.microsoft.com/office/drawing/2014/main" id="{00000000-0008-0000-0500-00000B000000}"/>
            </a:ext>
          </a:extLst>
        </xdr:cNvPr>
        <xdr:cNvPicPr>
          <a:picLocks noChangeAspect="1"/>
        </xdr:cNvPicPr>
      </xdr:nvPicPr>
      <xdr:blipFill rotWithShape="1">
        <a:blip xmlns:r="http://schemas.openxmlformats.org/officeDocument/2006/relationships" r:embed="rId1"/>
        <a:srcRect l="1648" t="49414" r="97791" b="48331"/>
        <a:stretch/>
      </xdr:blipFill>
      <xdr:spPr>
        <a:xfrm>
          <a:off x="6772275" y="6460856"/>
          <a:ext cx="219075" cy="241446"/>
        </a:xfrm>
        <a:prstGeom prst="rect">
          <a:avLst/>
        </a:prstGeom>
      </xdr:spPr>
    </xdr:pic>
    <xdr:clientData/>
  </xdr:twoCellAnchor>
  <xdr:twoCellAnchor>
    <xdr:from>
      <xdr:col>8</xdr:col>
      <xdr:colOff>314325</xdr:colOff>
      <xdr:row>16</xdr:row>
      <xdr:rowOff>38100</xdr:rowOff>
    </xdr:from>
    <xdr:to>
      <xdr:col>11</xdr:col>
      <xdr:colOff>53975</xdr:colOff>
      <xdr:row>17</xdr:row>
      <xdr:rowOff>276225</xdr:rowOff>
    </xdr:to>
    <xdr:sp macro="" textlink="">
      <xdr:nvSpPr>
        <xdr:cNvPr id="12" name="四角形: 角を丸くする 11">
          <a:extLst>
            <a:ext uri="{FF2B5EF4-FFF2-40B4-BE49-F238E27FC236}">
              <a16:creationId xmlns:a16="http://schemas.microsoft.com/office/drawing/2014/main" id="{00000000-0008-0000-0500-00000C000000}"/>
            </a:ext>
          </a:extLst>
        </xdr:cNvPr>
        <xdr:cNvSpPr/>
      </xdr:nvSpPr>
      <xdr:spPr>
        <a:xfrm>
          <a:off x="3872865" y="3581400"/>
          <a:ext cx="1515110" cy="5810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36</xdr:row>
      <xdr:rowOff>9525</xdr:rowOff>
    </xdr:from>
    <xdr:to>
      <xdr:col>15</xdr:col>
      <xdr:colOff>0</xdr:colOff>
      <xdr:row>36</xdr:row>
      <xdr:rowOff>304800</xdr:rowOff>
    </xdr:to>
    <xdr:sp macro="" textlink="">
      <xdr:nvSpPr>
        <xdr:cNvPr id="13" name="四角形: 角を丸くする 12">
          <a:extLst>
            <a:ext uri="{FF2B5EF4-FFF2-40B4-BE49-F238E27FC236}">
              <a16:creationId xmlns:a16="http://schemas.microsoft.com/office/drawing/2014/main" id="{00000000-0008-0000-0500-00000D000000}"/>
            </a:ext>
          </a:extLst>
        </xdr:cNvPr>
        <xdr:cNvSpPr/>
      </xdr:nvSpPr>
      <xdr:spPr>
        <a:xfrm>
          <a:off x="200025" y="7210425"/>
          <a:ext cx="7620000" cy="2952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42</xdr:row>
      <xdr:rowOff>0</xdr:rowOff>
    </xdr:from>
    <xdr:to>
      <xdr:col>14</xdr:col>
      <xdr:colOff>857250</xdr:colOff>
      <xdr:row>43</xdr:row>
      <xdr:rowOff>13970</xdr:rowOff>
    </xdr:to>
    <xdr:sp macro="" textlink="">
      <xdr:nvSpPr>
        <xdr:cNvPr id="14" name="四角形: 角を丸くする 13">
          <a:extLst>
            <a:ext uri="{FF2B5EF4-FFF2-40B4-BE49-F238E27FC236}">
              <a16:creationId xmlns:a16="http://schemas.microsoft.com/office/drawing/2014/main" id="{00000000-0008-0000-0500-00000E000000}"/>
            </a:ext>
          </a:extLst>
        </xdr:cNvPr>
        <xdr:cNvSpPr/>
      </xdr:nvSpPr>
      <xdr:spPr>
        <a:xfrm>
          <a:off x="68580" y="9204960"/>
          <a:ext cx="7700010" cy="26543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142875</xdr:colOff>
      <xdr:row>44</xdr:row>
      <xdr:rowOff>142875</xdr:rowOff>
    </xdr:from>
    <xdr:to>
      <xdr:col>12</xdr:col>
      <xdr:colOff>338455</xdr:colOff>
      <xdr:row>52</xdr:row>
      <xdr:rowOff>141605</xdr:rowOff>
    </xdr:to>
    <xdr:sp macro="" textlink="">
      <xdr:nvSpPr>
        <xdr:cNvPr id="15" name="吹き出し: 角を丸めた四角形 14">
          <a:extLst>
            <a:ext uri="{FF2B5EF4-FFF2-40B4-BE49-F238E27FC236}">
              <a16:creationId xmlns:a16="http://schemas.microsoft.com/office/drawing/2014/main" id="{00000000-0008-0000-0500-00000F000000}"/>
            </a:ext>
          </a:extLst>
        </xdr:cNvPr>
        <xdr:cNvSpPr/>
      </xdr:nvSpPr>
      <xdr:spPr>
        <a:xfrm>
          <a:off x="2185035" y="9652635"/>
          <a:ext cx="3548380" cy="1835150"/>
        </a:xfrm>
        <a:prstGeom prst="wedgeRoundRectCallout">
          <a:avLst>
            <a:gd name="adj1" fmla="val -55688"/>
            <a:gd name="adj2" fmla="val -6478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請求年度に該当する実施期間</a:t>
          </a:r>
          <a:r>
            <a:rPr kumimoji="1" lang="en-US" altLang="ja-JP" sz="900" b="1">
              <a:solidFill>
                <a:sysClr val="windowText" lastClr="000000"/>
              </a:solidFill>
            </a:rPr>
            <a:t>(YYYY/MM/DD)</a:t>
          </a:r>
          <a:r>
            <a:rPr kumimoji="1" lang="ja-JP" altLang="en-US" sz="900" b="1">
              <a:solidFill>
                <a:sysClr val="windowText" lastClr="000000"/>
              </a:solidFill>
            </a:rPr>
            <a:t>を記入して下さい。　　　　　　　　</a:t>
          </a:r>
          <a:r>
            <a:rPr kumimoji="1" lang="en-US" altLang="ja-JP" sz="900" b="1">
              <a:solidFill>
                <a:sysClr val="windowText" lastClr="000000"/>
              </a:solidFill>
            </a:rPr>
            <a:t>※</a:t>
          </a:r>
          <a:r>
            <a:rPr kumimoji="1" lang="ja-JP" altLang="en-US" sz="900" b="1">
              <a:solidFill>
                <a:sysClr val="windowText" lastClr="000000"/>
              </a:solidFill>
            </a:rPr>
            <a:t>単年度契約の場合は、契約期間と同じ期間となります。</a:t>
          </a:r>
          <a:endParaRPr kumimoji="1" lang="en-US" altLang="ja-JP" sz="900" b="1">
            <a:solidFill>
              <a:sysClr val="windowText" lastClr="000000"/>
            </a:solidFill>
          </a:endParaRPr>
        </a:p>
        <a:p>
          <a:pPr algn="l"/>
          <a:r>
            <a:rPr kumimoji="1" lang="en-US" altLang="ja-JP" sz="900" b="1">
              <a:solidFill>
                <a:sysClr val="windowText" lastClr="000000"/>
              </a:solidFill>
            </a:rPr>
            <a:t>※</a:t>
          </a:r>
          <a:r>
            <a:rPr kumimoji="1" lang="ja-JP" altLang="en-US" sz="900" b="1">
              <a:solidFill>
                <a:sysClr val="windowText" lastClr="000000"/>
              </a:solidFill>
            </a:rPr>
            <a:t>事業の特性により複数年に跨がる契約を締結している場合 </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   や繰越など変更契約により契約期間が複数年となる場合は、</a:t>
          </a:r>
          <a:endParaRPr kumimoji="1" lang="en-US" altLang="ja-JP" sz="900" b="1" baseline="0">
            <a:solidFill>
              <a:sysClr val="windowText" lastClr="000000"/>
            </a:solidFill>
          </a:endParaRPr>
        </a:p>
        <a:p>
          <a:pPr algn="l"/>
          <a:r>
            <a:rPr kumimoji="1" lang="en-US" altLang="ja-JP" sz="900" b="1" baseline="0">
              <a:solidFill>
                <a:sysClr val="windowText" lastClr="000000"/>
              </a:solidFill>
            </a:rPr>
            <a:t>    </a:t>
          </a:r>
          <a:r>
            <a:rPr kumimoji="1" lang="ja-JP" altLang="en-US" sz="900" b="1" baseline="0">
              <a:solidFill>
                <a:sysClr val="windowText" lastClr="000000"/>
              </a:solidFill>
            </a:rPr>
            <a:t>請求年度</a:t>
          </a:r>
          <a:r>
            <a:rPr kumimoji="1" lang="en-US" altLang="ja-JP" sz="900" b="1">
              <a:solidFill>
                <a:sysClr val="windowText" lastClr="000000"/>
              </a:solidFill>
            </a:rPr>
            <a:t>(</a:t>
          </a:r>
          <a:r>
            <a:rPr kumimoji="1" lang="ja-JP" altLang="en-US" sz="900" b="1">
              <a:solidFill>
                <a:sysClr val="windowText" lastClr="000000"/>
              </a:solidFill>
            </a:rPr>
            <a:t>単年度</a:t>
          </a:r>
          <a:r>
            <a:rPr kumimoji="1" lang="en-US" altLang="ja-JP" sz="900" b="1">
              <a:solidFill>
                <a:sysClr val="windowText" lastClr="000000"/>
              </a:solidFill>
            </a:rPr>
            <a:t>)</a:t>
          </a:r>
          <a:r>
            <a:rPr kumimoji="1" lang="ja-JP" altLang="en-US" sz="900" b="1">
              <a:solidFill>
                <a:sysClr val="windowText" lastClr="000000"/>
              </a:solidFill>
            </a:rPr>
            <a:t>の実施期間を記入して下さい。</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例</a:t>
          </a:r>
          <a:r>
            <a:rPr kumimoji="1" lang="en-US" altLang="ja-JP" sz="900" b="1">
              <a:solidFill>
                <a:sysClr val="windowText" lastClr="000000"/>
              </a:solidFill>
            </a:rPr>
            <a:t>)</a:t>
          </a:r>
          <a:r>
            <a:rPr kumimoji="1" lang="ja-JP" altLang="en-US" sz="900" b="1">
              <a:solidFill>
                <a:sysClr val="windowText" lastClr="000000"/>
              </a:solidFill>
            </a:rPr>
            <a:t>契約期間</a:t>
          </a:r>
          <a:r>
            <a:rPr kumimoji="1" lang="en-US" altLang="ja-JP" sz="900" b="1">
              <a:solidFill>
                <a:sysClr val="windowText" lastClr="000000"/>
              </a:solidFill>
            </a:rPr>
            <a:t>:</a:t>
          </a:r>
          <a:r>
            <a:rPr kumimoji="1" lang="ja-JP" altLang="en-US" sz="900" b="1">
              <a:solidFill>
                <a:sysClr val="windowText" lastClr="000000"/>
              </a:solidFill>
            </a:rPr>
            <a:t>令和</a:t>
          </a:r>
          <a:r>
            <a:rPr kumimoji="1" lang="en-US" altLang="ja-JP" sz="900" b="1">
              <a:solidFill>
                <a:sysClr val="windowText" lastClr="000000"/>
              </a:solidFill>
            </a:rPr>
            <a:t>5</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日から令和</a:t>
          </a:r>
          <a:r>
            <a:rPr kumimoji="1" lang="en-US" altLang="ja-JP" sz="900" b="1">
              <a:solidFill>
                <a:sysClr val="windowText" lastClr="000000"/>
              </a:solidFill>
            </a:rPr>
            <a:t>7</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日のケース</a:t>
          </a:r>
          <a:endParaRPr kumimoji="1" lang="en-US" altLang="ja-JP" sz="900" b="1">
            <a:solidFill>
              <a:sysClr val="windowText" lastClr="000000"/>
            </a:solidFill>
          </a:endParaRPr>
        </a:p>
        <a:p>
          <a:pPr algn="l"/>
          <a:r>
            <a:rPr kumimoji="1" lang="ja-JP" altLang="en-US" sz="900" b="1">
              <a:solidFill>
                <a:sysClr val="windowText" lastClr="000000"/>
              </a:solidFill>
            </a:rPr>
            <a:t>　</a:t>
          </a:r>
          <a:r>
            <a:rPr kumimoji="1" lang="ja-JP" altLang="en-US" sz="900" b="1" baseline="0">
              <a:solidFill>
                <a:sysClr val="windowText" lastClr="000000"/>
              </a:solidFill>
            </a:rPr>
            <a:t>       </a:t>
          </a:r>
          <a:r>
            <a:rPr kumimoji="1" lang="ja-JP" altLang="en-US" sz="900" b="1">
              <a:solidFill>
                <a:sysClr val="windowText" lastClr="000000"/>
              </a:solidFill>
            </a:rPr>
            <a:t>請求年度が令和</a:t>
          </a:r>
          <a:r>
            <a:rPr kumimoji="1" lang="en-US" altLang="ja-JP" sz="900" b="1">
              <a:solidFill>
                <a:sysClr val="windowText" lastClr="000000"/>
              </a:solidFill>
            </a:rPr>
            <a:t>5</a:t>
          </a:r>
          <a:r>
            <a:rPr kumimoji="1" lang="ja-JP" altLang="en-US" sz="900" b="1">
              <a:solidFill>
                <a:sysClr val="windowText" lastClr="000000"/>
              </a:solidFill>
            </a:rPr>
            <a:t>年度の場合の当該年度実施期間は、</a:t>
          </a:r>
          <a:endParaRPr kumimoji="1" lang="en-US" altLang="ja-JP" sz="900" b="1">
            <a:solidFill>
              <a:sysClr val="windowText" lastClr="000000"/>
            </a:solidFill>
          </a:endParaRPr>
        </a:p>
        <a:p>
          <a:pPr algn="l"/>
          <a:r>
            <a:rPr kumimoji="1" lang="ja-JP" altLang="en-US" sz="900" b="1">
              <a:solidFill>
                <a:sysClr val="windowText" lastClr="000000"/>
              </a:solidFill>
            </a:rPr>
            <a:t>           令和</a:t>
          </a:r>
          <a:r>
            <a:rPr kumimoji="1" lang="en-US" altLang="ja-JP" sz="900" b="1">
              <a:solidFill>
                <a:sysClr val="windowText" lastClr="000000"/>
              </a:solidFill>
            </a:rPr>
            <a:t>5</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日～令和</a:t>
          </a:r>
          <a:r>
            <a:rPr kumimoji="1" lang="en-US" altLang="ja-JP" sz="900" b="1">
              <a:solidFill>
                <a:sysClr val="windowText" lastClr="000000"/>
              </a:solidFill>
            </a:rPr>
            <a:t>6</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日となります。</a:t>
          </a:r>
          <a:endParaRPr kumimoji="1" lang="en-US" altLang="ja-JP" sz="900" b="1">
            <a:solidFill>
              <a:sysClr val="windowText" lastClr="000000"/>
            </a:solidFill>
          </a:endParaRPr>
        </a:p>
      </xdr:txBody>
    </xdr:sp>
    <xdr:clientData/>
  </xdr:twoCellAnchor>
  <xdr:twoCellAnchor>
    <xdr:from>
      <xdr:col>7</xdr:col>
      <xdr:colOff>190500</xdr:colOff>
      <xdr:row>26</xdr:row>
      <xdr:rowOff>219075</xdr:rowOff>
    </xdr:from>
    <xdr:to>
      <xdr:col>8</xdr:col>
      <xdr:colOff>918210</xdr:colOff>
      <xdr:row>28</xdr:row>
      <xdr:rowOff>0</xdr:rowOff>
    </xdr:to>
    <xdr:sp macro="" textlink="">
      <xdr:nvSpPr>
        <xdr:cNvPr id="20" name="四角形: 角を丸くする 19">
          <a:extLst>
            <a:ext uri="{FF2B5EF4-FFF2-40B4-BE49-F238E27FC236}">
              <a16:creationId xmlns:a16="http://schemas.microsoft.com/office/drawing/2014/main" id="{00000000-0008-0000-0500-000014000000}"/>
            </a:ext>
          </a:extLst>
        </xdr:cNvPr>
        <xdr:cNvSpPr/>
      </xdr:nvSpPr>
      <xdr:spPr>
        <a:xfrm>
          <a:off x="3200400" y="6467475"/>
          <a:ext cx="1280160" cy="2571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142875</xdr:colOff>
      <xdr:row>21</xdr:row>
      <xdr:rowOff>247650</xdr:rowOff>
    </xdr:from>
    <xdr:to>
      <xdr:col>7</xdr:col>
      <xdr:colOff>308610</xdr:colOff>
      <xdr:row>24</xdr:row>
      <xdr:rowOff>80010</xdr:rowOff>
    </xdr:to>
    <xdr:sp macro="" textlink="">
      <xdr:nvSpPr>
        <xdr:cNvPr id="21" name="吹き出し: 角を丸めた四角形 20">
          <a:extLst>
            <a:ext uri="{FF2B5EF4-FFF2-40B4-BE49-F238E27FC236}">
              <a16:creationId xmlns:a16="http://schemas.microsoft.com/office/drawing/2014/main" id="{00000000-0008-0000-0500-000015000000}"/>
            </a:ext>
          </a:extLst>
        </xdr:cNvPr>
        <xdr:cNvSpPr/>
      </xdr:nvSpPr>
      <xdr:spPr>
        <a:xfrm>
          <a:off x="1657350" y="5038725"/>
          <a:ext cx="1661160" cy="746760"/>
        </a:xfrm>
        <a:prstGeom prst="wedgeRoundRectCallout">
          <a:avLst>
            <a:gd name="adj1" fmla="val 58406"/>
            <a:gd name="adj2" fmla="val 13890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増額金額を入力して下さい。消費税額は計上すべき消費税額を自動表示します。</a:t>
          </a:r>
        </a:p>
      </xdr:txBody>
    </xdr:sp>
    <xdr:clientData/>
  </xdr:twoCellAnchor>
  <xdr:twoCellAnchor>
    <xdr:from>
      <xdr:col>1</xdr:col>
      <xdr:colOff>219075</xdr:colOff>
      <xdr:row>27</xdr:row>
      <xdr:rowOff>9525</xdr:rowOff>
    </xdr:from>
    <xdr:to>
      <xdr:col>4</xdr:col>
      <xdr:colOff>200025</xdr:colOff>
      <xdr:row>28</xdr:row>
      <xdr:rowOff>19050</xdr:rowOff>
    </xdr:to>
    <xdr:sp macro="" textlink="">
      <xdr:nvSpPr>
        <xdr:cNvPr id="22" name="四角形: 角を丸くする 21">
          <a:extLst>
            <a:ext uri="{FF2B5EF4-FFF2-40B4-BE49-F238E27FC236}">
              <a16:creationId xmlns:a16="http://schemas.microsoft.com/office/drawing/2014/main" id="{00000000-0008-0000-0500-000016000000}"/>
            </a:ext>
          </a:extLst>
        </xdr:cNvPr>
        <xdr:cNvSpPr/>
      </xdr:nvSpPr>
      <xdr:spPr>
        <a:xfrm>
          <a:off x="285750" y="6496050"/>
          <a:ext cx="1428750"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371475</xdr:colOff>
      <xdr:row>25</xdr:row>
      <xdr:rowOff>152400</xdr:rowOff>
    </xdr:from>
    <xdr:to>
      <xdr:col>7</xdr:col>
      <xdr:colOff>49530</xdr:colOff>
      <xdr:row>27</xdr:row>
      <xdr:rowOff>201930</xdr:rowOff>
    </xdr:to>
    <xdr:sp macro="" textlink="">
      <xdr:nvSpPr>
        <xdr:cNvPr id="23" name="吹き出し: 角を丸めた四角形 22">
          <a:extLst>
            <a:ext uri="{FF2B5EF4-FFF2-40B4-BE49-F238E27FC236}">
              <a16:creationId xmlns:a16="http://schemas.microsoft.com/office/drawing/2014/main" id="{00000000-0008-0000-0500-000017000000}"/>
            </a:ext>
          </a:extLst>
        </xdr:cNvPr>
        <xdr:cNvSpPr/>
      </xdr:nvSpPr>
      <xdr:spPr>
        <a:xfrm>
          <a:off x="1885950" y="6162675"/>
          <a:ext cx="1173480" cy="525780"/>
        </a:xfrm>
        <a:prstGeom prst="wedgeRoundRectCallout">
          <a:avLst>
            <a:gd name="adj1" fmla="val -64088"/>
            <a:gd name="adj2" fmla="val 33595"/>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契約ごとに時系列で記入して下さい。</a:t>
          </a:r>
        </a:p>
      </xdr:txBody>
    </xdr:sp>
    <xdr:clientData/>
  </xdr:twoCellAnchor>
  <xdr:twoCellAnchor>
    <xdr:from>
      <xdr:col>1</xdr:col>
      <xdr:colOff>247650</xdr:colOff>
      <xdr:row>28</xdr:row>
      <xdr:rowOff>85725</xdr:rowOff>
    </xdr:from>
    <xdr:to>
      <xdr:col>8</xdr:col>
      <xdr:colOff>638175</xdr:colOff>
      <xdr:row>35</xdr:row>
      <xdr:rowOff>114300</xdr:rowOff>
    </xdr:to>
    <xdr:sp macro="" textlink="">
      <xdr:nvSpPr>
        <xdr:cNvPr id="24" name="吹き出し: 角を丸めた四角形 23">
          <a:extLst>
            <a:ext uri="{FF2B5EF4-FFF2-40B4-BE49-F238E27FC236}">
              <a16:creationId xmlns:a16="http://schemas.microsoft.com/office/drawing/2014/main" id="{00000000-0008-0000-0500-000018000000}"/>
            </a:ext>
          </a:extLst>
        </xdr:cNvPr>
        <xdr:cNvSpPr/>
      </xdr:nvSpPr>
      <xdr:spPr>
        <a:xfrm>
          <a:off x="316230" y="6806565"/>
          <a:ext cx="3880485" cy="264795"/>
        </a:xfrm>
        <a:prstGeom prst="wedgeRoundRectCallout">
          <a:avLst>
            <a:gd name="adj1" fmla="val -56172"/>
            <a:gd name="adj2" fmla="val 34959"/>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行数が不足する場合は　　を押して行を追加して下さい。</a:t>
          </a:r>
          <a:r>
            <a:rPr kumimoji="1" lang="en-US" altLang="ja-JP" sz="900" b="1">
              <a:solidFill>
                <a:sysClr val="windowText" lastClr="000000"/>
              </a:solidFill>
            </a:rPr>
            <a:t>(</a:t>
          </a:r>
          <a:r>
            <a:rPr kumimoji="1" lang="ja-JP" altLang="en-US" sz="900" b="1">
              <a:solidFill>
                <a:sysClr val="windowText" lastClr="000000"/>
              </a:solidFill>
            </a:rPr>
            <a:t>最大</a:t>
          </a:r>
          <a:r>
            <a:rPr kumimoji="1" lang="en-US" altLang="ja-JP" sz="900" b="1">
              <a:solidFill>
                <a:sysClr val="windowText" lastClr="000000"/>
              </a:solidFill>
            </a:rPr>
            <a:t>10</a:t>
          </a:r>
          <a:r>
            <a:rPr kumimoji="1" lang="ja-JP" altLang="en-US" sz="900" b="1">
              <a:solidFill>
                <a:sysClr val="windowText" lastClr="000000"/>
              </a:solidFill>
            </a:rPr>
            <a:t>項目</a:t>
          </a:r>
          <a:r>
            <a:rPr kumimoji="1" lang="en-US" altLang="ja-JP" sz="900" b="1">
              <a:solidFill>
                <a:sysClr val="windowText" lastClr="000000"/>
              </a:solidFill>
            </a:rPr>
            <a:t>)</a:t>
          </a:r>
          <a:endParaRPr kumimoji="1" lang="ja-JP" altLang="en-US" sz="900" b="1">
            <a:solidFill>
              <a:sysClr val="windowText" lastClr="000000"/>
            </a:solidFill>
          </a:endParaRPr>
        </a:p>
      </xdr:txBody>
    </xdr:sp>
    <xdr:clientData/>
  </xdr:twoCellAnchor>
  <xdr:twoCellAnchor editAs="oneCell">
    <xdr:from>
      <xdr:col>4</xdr:col>
      <xdr:colOff>66675</xdr:colOff>
      <xdr:row>28</xdr:row>
      <xdr:rowOff>104775</xdr:rowOff>
    </xdr:from>
    <xdr:to>
      <xdr:col>4</xdr:col>
      <xdr:colOff>267154</xdr:colOff>
      <xdr:row>35</xdr:row>
      <xdr:rowOff>82550</xdr:rowOff>
    </xdr:to>
    <xdr:pic>
      <xdr:nvPicPr>
        <xdr:cNvPr id="25" name="図 24">
          <a:extLst>
            <a:ext uri="{FF2B5EF4-FFF2-40B4-BE49-F238E27FC236}">
              <a16:creationId xmlns:a16="http://schemas.microsoft.com/office/drawing/2014/main" id="{00000000-0008-0000-0500-000019000000}"/>
            </a:ext>
          </a:extLst>
        </xdr:cNvPr>
        <xdr:cNvPicPr>
          <a:picLocks noChangeAspect="1"/>
        </xdr:cNvPicPr>
      </xdr:nvPicPr>
      <xdr:blipFill rotWithShape="1">
        <a:blip xmlns:r="http://schemas.openxmlformats.org/officeDocument/2006/relationships" r:embed="rId2"/>
        <a:srcRect l="68" t="65008" r="99254" b="32399"/>
        <a:stretch/>
      </xdr:blipFill>
      <xdr:spPr>
        <a:xfrm>
          <a:off x="1583055" y="6825615"/>
          <a:ext cx="200479" cy="213995"/>
        </a:xfrm>
        <a:prstGeom prst="rect">
          <a:avLst/>
        </a:prstGeom>
      </xdr:spPr>
    </xdr:pic>
    <xdr:clientData/>
  </xdr:twoCellAnchor>
  <xdr:twoCellAnchor>
    <xdr:from>
      <xdr:col>1</xdr:col>
      <xdr:colOff>266700</xdr:colOff>
      <xdr:row>0</xdr:row>
      <xdr:rowOff>123825</xdr:rowOff>
    </xdr:from>
    <xdr:to>
      <xdr:col>10</xdr:col>
      <xdr:colOff>504826</xdr:colOff>
      <xdr:row>4</xdr:row>
      <xdr:rowOff>28575</xdr:rowOff>
    </xdr:to>
    <xdr:sp macro="" textlink="">
      <xdr:nvSpPr>
        <xdr:cNvPr id="27" name="スクロール: 横 26">
          <a:extLst>
            <a:ext uri="{FF2B5EF4-FFF2-40B4-BE49-F238E27FC236}">
              <a16:creationId xmlns:a16="http://schemas.microsoft.com/office/drawing/2014/main" id="{00000000-0008-0000-0500-00001B000000}"/>
            </a:ext>
          </a:extLst>
        </xdr:cNvPr>
        <xdr:cNvSpPr/>
      </xdr:nvSpPr>
      <xdr:spPr>
        <a:xfrm>
          <a:off x="333375" y="123825"/>
          <a:ext cx="4867276" cy="857250"/>
        </a:xfrm>
        <a:prstGeom prst="horizontalScroll">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rPr>
            <a:t>第</a:t>
          </a:r>
          <a:r>
            <a:rPr kumimoji="1" lang="en-US" altLang="ja-JP" sz="1800" b="1">
              <a:solidFill>
                <a:sysClr val="windowText" lastClr="000000"/>
              </a:solidFill>
            </a:rPr>
            <a:t>3</a:t>
          </a:r>
          <a:r>
            <a:rPr kumimoji="1" lang="ja-JP" altLang="en-US" sz="1800" b="1">
              <a:solidFill>
                <a:sysClr val="windowText" lastClr="000000"/>
              </a:solidFill>
            </a:rPr>
            <a:t>四半期分と増額を合算して支払う場合</a:t>
          </a:r>
        </a:p>
      </xdr:txBody>
    </xdr:sp>
    <xdr:clientData/>
  </xdr:twoCellAnchor>
  <xdr:twoCellAnchor>
    <xdr:from>
      <xdr:col>12</xdr:col>
      <xdr:colOff>676275</xdr:colOff>
      <xdr:row>13</xdr:row>
      <xdr:rowOff>0</xdr:rowOff>
    </xdr:from>
    <xdr:to>
      <xdr:col>15</xdr:col>
      <xdr:colOff>24765</xdr:colOff>
      <xdr:row>17</xdr:row>
      <xdr:rowOff>280035</xdr:rowOff>
    </xdr:to>
    <xdr:sp macro="" textlink="">
      <xdr:nvSpPr>
        <xdr:cNvPr id="28" name="吹き出し: 角を丸めた四角形 27">
          <a:extLst>
            <a:ext uri="{FF2B5EF4-FFF2-40B4-BE49-F238E27FC236}">
              <a16:creationId xmlns:a16="http://schemas.microsoft.com/office/drawing/2014/main" id="{00000000-0008-0000-0500-00001C000000}"/>
            </a:ext>
          </a:extLst>
        </xdr:cNvPr>
        <xdr:cNvSpPr/>
      </xdr:nvSpPr>
      <xdr:spPr>
        <a:xfrm>
          <a:off x="6076950" y="2962275"/>
          <a:ext cx="1767840" cy="1203960"/>
        </a:xfrm>
        <a:prstGeom prst="wedgeRoundRectCallout">
          <a:avLst>
            <a:gd name="adj1" fmla="val 3177"/>
            <a:gd name="adj2" fmla="val 15617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第</a:t>
          </a:r>
          <a:r>
            <a:rPr kumimoji="1" lang="en-US" altLang="ja-JP" sz="900" b="1">
              <a:solidFill>
                <a:sysClr val="windowText" lastClr="000000"/>
              </a:solidFill>
            </a:rPr>
            <a:t>3</a:t>
          </a:r>
          <a:r>
            <a:rPr kumimoji="1" lang="ja-JP" altLang="en-US" sz="900" b="1">
              <a:solidFill>
                <a:sysClr val="windowText" lastClr="000000"/>
              </a:solidFill>
            </a:rPr>
            <a:t>四半期分と増額</a:t>
          </a:r>
          <a:r>
            <a:rPr kumimoji="1" lang="en-US" altLang="ja-JP" sz="900" b="1">
              <a:solidFill>
                <a:sysClr val="windowText" lastClr="000000"/>
              </a:solidFill>
            </a:rPr>
            <a:t>(2</a:t>
          </a:r>
          <a:r>
            <a:rPr kumimoji="1" lang="ja-JP" altLang="en-US" sz="900" b="1">
              <a:solidFill>
                <a:sysClr val="windowText" lastClr="000000"/>
              </a:solidFill>
            </a:rPr>
            <a:t>回目</a:t>
          </a:r>
          <a:r>
            <a:rPr kumimoji="1" lang="en-US" altLang="ja-JP" sz="900" b="1">
              <a:solidFill>
                <a:sysClr val="windowText" lastClr="000000"/>
              </a:solidFill>
            </a:rPr>
            <a:t>)</a:t>
          </a:r>
          <a:r>
            <a:rPr kumimoji="1" lang="ja-JP" altLang="en-US" sz="900" b="1">
              <a:solidFill>
                <a:sysClr val="windowText" lastClr="000000"/>
              </a:solidFill>
            </a:rPr>
            <a:t>を合算して支払う場合は対象に”○”を選択して下さい。</a:t>
          </a:r>
          <a:endParaRPr kumimoji="1" lang="en-US" altLang="ja-JP" sz="9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mn-lt"/>
              <a:ea typeface="+mn-ea"/>
              <a:cs typeface="+mn-cs"/>
            </a:rPr>
            <a:t>今回請求を選択 ”○” すると請求額が自動表示</a:t>
          </a:r>
          <a:r>
            <a:rPr kumimoji="1" lang="ja-JP" altLang="en-US" sz="900" b="1">
              <a:solidFill>
                <a:sysClr val="windowText" lastClr="000000"/>
              </a:solidFill>
              <a:effectLst/>
              <a:latin typeface="+mn-lt"/>
              <a:ea typeface="+mn-ea"/>
              <a:cs typeface="+mn-cs"/>
            </a:rPr>
            <a:t>します。</a:t>
          </a:r>
          <a:endParaRPr lang="ja-JP" altLang="ja-JP" sz="900">
            <a:solidFill>
              <a:sysClr val="windowText" lastClr="000000"/>
            </a:solidFill>
            <a:effectLst/>
          </a:endParaRPr>
        </a:p>
        <a:p>
          <a:pPr algn="l"/>
          <a:endParaRPr kumimoji="1" lang="en-US" altLang="ja-JP" sz="900" b="1">
            <a:solidFill>
              <a:sysClr val="windowText" lastClr="000000"/>
            </a:solidFill>
          </a:endParaRPr>
        </a:p>
        <a:p>
          <a:pPr algn="l"/>
          <a:endParaRPr kumimoji="1" lang="ja-JP" altLang="en-US" sz="1100"/>
        </a:p>
      </xdr:txBody>
    </xdr:sp>
    <xdr:clientData/>
  </xdr:twoCellAnchor>
  <xdr:twoCellAnchor>
    <xdr:from>
      <xdr:col>13</xdr:col>
      <xdr:colOff>9525</xdr:colOff>
      <xdr:row>23</xdr:row>
      <xdr:rowOff>19050</xdr:rowOff>
    </xdr:from>
    <xdr:to>
      <xdr:col>14</xdr:col>
      <xdr:colOff>66675</xdr:colOff>
      <xdr:row>23</xdr:row>
      <xdr:rowOff>300990</xdr:rowOff>
    </xdr:to>
    <xdr:sp macro="" textlink="">
      <xdr:nvSpPr>
        <xdr:cNvPr id="29" name="四角形: 角を丸くする 28">
          <a:extLst>
            <a:ext uri="{FF2B5EF4-FFF2-40B4-BE49-F238E27FC236}">
              <a16:creationId xmlns:a16="http://schemas.microsoft.com/office/drawing/2014/main" id="{00000000-0008-0000-0500-00001D000000}"/>
            </a:ext>
          </a:extLst>
        </xdr:cNvPr>
        <xdr:cNvSpPr/>
      </xdr:nvSpPr>
      <xdr:spPr>
        <a:xfrm>
          <a:off x="6229350" y="5419725"/>
          <a:ext cx="762000" cy="28194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581025</xdr:colOff>
      <xdr:row>23</xdr:row>
      <xdr:rowOff>47625</xdr:rowOff>
    </xdr:from>
    <xdr:to>
      <xdr:col>14</xdr:col>
      <xdr:colOff>42222</xdr:colOff>
      <xdr:row>23</xdr:row>
      <xdr:rowOff>234827</xdr:rowOff>
    </xdr:to>
    <xdr:pic>
      <xdr:nvPicPr>
        <xdr:cNvPr id="30" name="図 29">
          <a:extLst>
            <a:ext uri="{FF2B5EF4-FFF2-40B4-BE49-F238E27FC236}">
              <a16:creationId xmlns:a16="http://schemas.microsoft.com/office/drawing/2014/main" id="{00000000-0008-0000-0500-00001E000000}"/>
            </a:ext>
          </a:extLst>
        </xdr:cNvPr>
        <xdr:cNvPicPr>
          <a:picLocks noChangeAspect="1"/>
        </xdr:cNvPicPr>
      </xdr:nvPicPr>
      <xdr:blipFill rotWithShape="1">
        <a:blip xmlns:r="http://schemas.openxmlformats.org/officeDocument/2006/relationships" r:embed="rId1"/>
        <a:srcRect l="1648" t="49414" r="97791" b="48331"/>
        <a:stretch/>
      </xdr:blipFill>
      <xdr:spPr>
        <a:xfrm>
          <a:off x="6800850" y="5448300"/>
          <a:ext cx="166047" cy="187202"/>
        </a:xfrm>
        <a:prstGeom prst="rect">
          <a:avLst/>
        </a:prstGeom>
      </xdr:spPr>
    </xdr:pic>
    <xdr:clientData/>
  </xdr:twoCellAnchor>
  <xdr:twoCellAnchor>
    <xdr:from>
      <xdr:col>14</xdr:col>
      <xdr:colOff>76200</xdr:colOff>
      <xdr:row>23</xdr:row>
      <xdr:rowOff>95250</xdr:rowOff>
    </xdr:from>
    <xdr:to>
      <xdr:col>14</xdr:col>
      <xdr:colOff>142875</xdr:colOff>
      <xdr:row>27</xdr:row>
      <xdr:rowOff>19050</xdr:rowOff>
    </xdr:to>
    <xdr:sp macro="" textlink="">
      <xdr:nvSpPr>
        <xdr:cNvPr id="31" name="右大かっこ 30">
          <a:extLst>
            <a:ext uri="{FF2B5EF4-FFF2-40B4-BE49-F238E27FC236}">
              <a16:creationId xmlns:a16="http://schemas.microsoft.com/office/drawing/2014/main" id="{00000000-0008-0000-0500-00001F000000}"/>
            </a:ext>
          </a:extLst>
        </xdr:cNvPr>
        <xdr:cNvSpPr/>
      </xdr:nvSpPr>
      <xdr:spPr>
        <a:xfrm>
          <a:off x="7000875" y="5495925"/>
          <a:ext cx="66675" cy="1009650"/>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762000</xdr:colOff>
      <xdr:row>16</xdr:row>
      <xdr:rowOff>104775</xdr:rowOff>
    </xdr:from>
    <xdr:to>
      <xdr:col>14</xdr:col>
      <xdr:colOff>784860</xdr:colOff>
      <xdr:row>17</xdr:row>
      <xdr:rowOff>203835</xdr:rowOff>
    </xdr:to>
    <xdr:sp macro="" textlink="">
      <xdr:nvSpPr>
        <xdr:cNvPr id="24590" name="四角形: 角を丸くする 24589">
          <a:extLst>
            <a:ext uri="{FF2B5EF4-FFF2-40B4-BE49-F238E27FC236}">
              <a16:creationId xmlns:a16="http://schemas.microsoft.com/office/drawing/2014/main" id="{00000000-0008-0000-0500-00000E600000}"/>
            </a:ext>
          </a:extLst>
        </xdr:cNvPr>
        <xdr:cNvSpPr/>
      </xdr:nvSpPr>
      <xdr:spPr>
        <a:xfrm>
          <a:off x="6162675" y="3648075"/>
          <a:ext cx="1546860" cy="44196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53975</xdr:colOff>
      <xdr:row>16</xdr:row>
      <xdr:rowOff>323850</xdr:rowOff>
    </xdr:from>
    <xdr:to>
      <xdr:col>12</xdr:col>
      <xdr:colOff>742950</xdr:colOff>
      <xdr:row>16</xdr:row>
      <xdr:rowOff>328613</xdr:rowOff>
    </xdr:to>
    <xdr:cxnSp macro="">
      <xdr:nvCxnSpPr>
        <xdr:cNvPr id="24592" name="直線矢印コネクタ 24591">
          <a:extLst>
            <a:ext uri="{FF2B5EF4-FFF2-40B4-BE49-F238E27FC236}">
              <a16:creationId xmlns:a16="http://schemas.microsoft.com/office/drawing/2014/main" id="{00000000-0008-0000-0500-000010600000}"/>
            </a:ext>
          </a:extLst>
        </xdr:cNvPr>
        <xdr:cNvCxnSpPr>
          <a:endCxn id="12" idx="3"/>
        </xdr:cNvCxnSpPr>
      </xdr:nvCxnSpPr>
      <xdr:spPr>
        <a:xfrm flipH="1">
          <a:off x="5397500" y="3867150"/>
          <a:ext cx="746125" cy="476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361950</xdr:colOff>
      <xdr:row>23</xdr:row>
      <xdr:rowOff>38100</xdr:rowOff>
    </xdr:from>
    <xdr:to>
      <xdr:col>9</xdr:col>
      <xdr:colOff>5715</xdr:colOff>
      <xdr:row>23</xdr:row>
      <xdr:rowOff>289560</xdr:rowOff>
    </xdr:to>
    <xdr:sp macro="" textlink="">
      <xdr:nvSpPr>
        <xdr:cNvPr id="24595" name="四角形: 角を丸くする 24594">
          <a:extLst>
            <a:ext uri="{FF2B5EF4-FFF2-40B4-BE49-F238E27FC236}">
              <a16:creationId xmlns:a16="http://schemas.microsoft.com/office/drawing/2014/main" id="{00000000-0008-0000-0500-000013600000}"/>
            </a:ext>
          </a:extLst>
        </xdr:cNvPr>
        <xdr:cNvSpPr/>
      </xdr:nvSpPr>
      <xdr:spPr>
        <a:xfrm>
          <a:off x="3371850" y="5438775"/>
          <a:ext cx="1120140" cy="251460"/>
        </a:xfrm>
        <a:prstGeom prst="roundRect">
          <a:avLst/>
        </a:prstGeom>
        <a:noFill/>
        <a:ln w="25400">
          <a:solidFill>
            <a:srgbClr val="00B0F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28575</xdr:colOff>
      <xdr:row>23</xdr:row>
      <xdr:rowOff>228600</xdr:rowOff>
    </xdr:from>
    <xdr:to>
      <xdr:col>10</xdr:col>
      <xdr:colOff>9525</xdr:colOff>
      <xdr:row>27</xdr:row>
      <xdr:rowOff>80010</xdr:rowOff>
    </xdr:to>
    <xdr:sp macro="" textlink="">
      <xdr:nvSpPr>
        <xdr:cNvPr id="24596" name="右大かっこ 24595">
          <a:extLst>
            <a:ext uri="{FF2B5EF4-FFF2-40B4-BE49-F238E27FC236}">
              <a16:creationId xmlns:a16="http://schemas.microsoft.com/office/drawing/2014/main" id="{00000000-0008-0000-0500-000014600000}"/>
            </a:ext>
          </a:extLst>
        </xdr:cNvPr>
        <xdr:cNvSpPr/>
      </xdr:nvSpPr>
      <xdr:spPr>
        <a:xfrm>
          <a:off x="4514850" y="5629275"/>
          <a:ext cx="190500" cy="937260"/>
        </a:xfrm>
        <a:prstGeom prst="rightBracket">
          <a:avLst/>
        </a:prstGeom>
        <a:ln w="25400">
          <a:solidFill>
            <a:srgbClr val="00B0F0"/>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17</xdr:row>
      <xdr:rowOff>276225</xdr:rowOff>
    </xdr:from>
    <xdr:to>
      <xdr:col>9</xdr:col>
      <xdr:colOff>150813</xdr:colOff>
      <xdr:row>23</xdr:row>
      <xdr:rowOff>192405</xdr:rowOff>
    </xdr:to>
    <xdr:cxnSp macro="">
      <xdr:nvCxnSpPr>
        <xdr:cNvPr id="24598" name="直線矢印コネクタ 24597">
          <a:extLst>
            <a:ext uri="{FF2B5EF4-FFF2-40B4-BE49-F238E27FC236}">
              <a16:creationId xmlns:a16="http://schemas.microsoft.com/office/drawing/2014/main" id="{00000000-0008-0000-0500-000016600000}"/>
            </a:ext>
          </a:extLst>
        </xdr:cNvPr>
        <xdr:cNvCxnSpPr>
          <a:endCxn id="12" idx="2"/>
        </xdr:cNvCxnSpPr>
      </xdr:nvCxnSpPr>
      <xdr:spPr>
        <a:xfrm flipV="1">
          <a:off x="4619625" y="4162425"/>
          <a:ext cx="17463" cy="1430655"/>
        </a:xfrm>
        <a:prstGeom prst="straightConnector1">
          <a:avLst/>
        </a:prstGeom>
        <a:ln w="25400">
          <a:solidFill>
            <a:srgbClr val="00B0F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200025</xdr:colOff>
      <xdr:row>23</xdr:row>
      <xdr:rowOff>28576</xdr:rowOff>
    </xdr:from>
    <xdr:to>
      <xdr:col>14</xdr:col>
      <xdr:colOff>857250</xdr:colOff>
      <xdr:row>23</xdr:row>
      <xdr:rowOff>276226</xdr:rowOff>
    </xdr:to>
    <xdr:sp macro="" textlink="">
      <xdr:nvSpPr>
        <xdr:cNvPr id="16" name="四角形: 角を丸くする 15">
          <a:extLst>
            <a:ext uri="{FF2B5EF4-FFF2-40B4-BE49-F238E27FC236}">
              <a16:creationId xmlns:a16="http://schemas.microsoft.com/office/drawing/2014/main" id="{00000000-0008-0000-0500-000010000000}"/>
            </a:ext>
          </a:extLst>
        </xdr:cNvPr>
        <xdr:cNvSpPr/>
      </xdr:nvSpPr>
      <xdr:spPr>
        <a:xfrm>
          <a:off x="7124700" y="5429251"/>
          <a:ext cx="657225"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295275</xdr:colOff>
      <xdr:row>21</xdr:row>
      <xdr:rowOff>38100</xdr:rowOff>
    </xdr:from>
    <xdr:to>
      <xdr:col>24</xdr:col>
      <xdr:colOff>466726</xdr:colOff>
      <xdr:row>24</xdr:row>
      <xdr:rowOff>28575</xdr:rowOff>
    </xdr:to>
    <xdr:sp macro="" textlink="">
      <xdr:nvSpPr>
        <xdr:cNvPr id="18" name="吹き出し: 角を丸めた四角形 17">
          <a:extLst>
            <a:ext uri="{FF2B5EF4-FFF2-40B4-BE49-F238E27FC236}">
              <a16:creationId xmlns:a16="http://schemas.microsoft.com/office/drawing/2014/main" id="{00000000-0008-0000-0500-000012000000}"/>
            </a:ext>
          </a:extLst>
        </xdr:cNvPr>
        <xdr:cNvSpPr/>
      </xdr:nvSpPr>
      <xdr:spPr>
        <a:xfrm>
          <a:off x="8315325" y="4829175"/>
          <a:ext cx="8677276" cy="904875"/>
        </a:xfrm>
        <a:prstGeom prst="wedgeRoundRectCallout">
          <a:avLst>
            <a:gd name="adj1" fmla="val -49831"/>
            <a:gd name="adj2" fmla="val 2976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000" b="1">
              <a:solidFill>
                <a:sysClr val="windowText" lastClr="000000"/>
              </a:solidFill>
            </a:rPr>
            <a:t>デフォルト設定は「ー</a:t>
          </a:r>
          <a:r>
            <a:rPr kumimoji="1" lang="ja-JP" altLang="en-US" sz="1000" b="0">
              <a:solidFill>
                <a:sysClr val="windowText" lastClr="000000"/>
              </a:solidFill>
            </a:rPr>
            <a:t>（ブランク）</a:t>
          </a:r>
          <a:r>
            <a:rPr kumimoji="1" lang="ja-JP" altLang="en-US" sz="1000" b="1">
              <a:solidFill>
                <a:sysClr val="windowText" lastClr="000000"/>
              </a:solidFill>
            </a:rPr>
            <a:t>」となっています。</a:t>
          </a:r>
          <a:endParaRPr kumimoji="1" lang="en-US" altLang="ja-JP" sz="10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第</a:t>
          </a:r>
          <a:r>
            <a:rPr kumimoji="1" lang="en-US" altLang="ja-JP" sz="1100" b="1">
              <a:solidFill>
                <a:sysClr val="windowText" lastClr="000000"/>
              </a:solidFill>
            </a:rPr>
            <a:t>1</a:t>
          </a:r>
          <a:r>
            <a:rPr kumimoji="1" lang="ja-JP" altLang="en-US" sz="1100" b="1">
              <a:solidFill>
                <a:sysClr val="windowText" lastClr="000000"/>
              </a:solidFill>
            </a:rPr>
            <a:t>四半期開始</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a:t>
          </a:r>
          <a:r>
            <a:rPr kumimoji="1" lang="en-US" altLang="ja-JP" sz="1100" b="1">
              <a:solidFill>
                <a:sysClr val="windowText" lastClr="000000"/>
              </a:solidFill>
            </a:rPr>
            <a:t>4</a:t>
          </a:r>
          <a:r>
            <a:rPr kumimoji="1" lang="ja-JP" altLang="en-US" sz="1100" b="1">
              <a:solidFill>
                <a:sysClr val="windowText" lastClr="000000"/>
              </a:solidFill>
            </a:rPr>
            <a:t>回分割</a:t>
          </a:r>
          <a:r>
            <a:rPr kumimoji="1" lang="ja-JP" altLang="en-US" sz="1100" b="1">
              <a:solidFill>
                <a:srgbClr val="FF0000"/>
              </a:solidFill>
            </a:rPr>
            <a:t>４</a:t>
          </a:r>
          <a:r>
            <a:rPr kumimoji="1" lang="ja-JP" altLang="en-US" sz="1100" b="1">
              <a:solidFill>
                <a:sysClr val="windowText" lastClr="000000"/>
              </a:solidFill>
            </a:rPr>
            <a:t>、委託期間の開始が第</a:t>
          </a:r>
          <a:r>
            <a:rPr kumimoji="1" lang="en-US" altLang="ja-JP" sz="1100" b="1">
              <a:solidFill>
                <a:sysClr val="windowText" lastClr="000000"/>
              </a:solidFill>
            </a:rPr>
            <a:t>2</a:t>
          </a:r>
          <a:r>
            <a:rPr kumimoji="1" lang="ja-JP" altLang="en-US" sz="1100" b="1">
              <a:solidFill>
                <a:sysClr val="windowText" lastClr="000000"/>
              </a:solidFill>
            </a:rPr>
            <a:t>四半期開始</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ja-JP" altLang="en-US" sz="1100" b="1">
              <a:solidFill>
                <a:srgbClr val="FF0000"/>
              </a:solidFill>
            </a:rPr>
            <a:t>３</a:t>
          </a:r>
          <a:r>
            <a:rPr kumimoji="1" lang="ja-JP" altLang="en-US" sz="1100" b="1">
              <a:solidFill>
                <a:sysClr val="windowText" lastClr="000000"/>
              </a:solidFill>
            </a:rPr>
            <a:t>、第</a:t>
          </a:r>
          <a:r>
            <a:rPr kumimoji="1" lang="en-US" altLang="ja-JP" sz="1100" b="1">
              <a:solidFill>
                <a:sysClr val="windowText" lastClr="000000"/>
              </a:solidFill>
            </a:rPr>
            <a:t>3</a:t>
          </a:r>
          <a:r>
            <a:rPr kumimoji="1" lang="ja-JP" altLang="en-US" sz="1100" b="1">
              <a:solidFill>
                <a:sysClr val="windowText" lastClr="000000"/>
              </a:solidFill>
            </a:rPr>
            <a:t>四半期開始</a:t>
          </a:r>
          <a:r>
            <a:rPr kumimoji="1" lang="en-US" altLang="ja-JP" sz="1100" b="1">
              <a:solidFill>
                <a:sysClr val="windowText" lastClr="000000"/>
              </a:solidFill>
            </a:rPr>
            <a:t>(10</a:t>
          </a:r>
          <a:r>
            <a:rPr kumimoji="1" lang="ja-JP" altLang="en-US" sz="1100" b="1">
              <a:solidFill>
                <a:sysClr val="windowText" lastClr="000000"/>
              </a:solidFill>
            </a:rPr>
            <a:t>～</a:t>
          </a:r>
          <a:r>
            <a:rPr kumimoji="1" lang="en-US" altLang="ja-JP" sz="1100" b="1">
              <a:solidFill>
                <a:sysClr val="windowText" lastClr="000000"/>
              </a:solidFill>
            </a:rPr>
            <a:t>12</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ja-JP" altLang="en-US" sz="1100" b="1">
              <a:solidFill>
                <a:srgbClr val="FF0000"/>
              </a:solidFill>
            </a:rPr>
            <a:t>２</a:t>
          </a:r>
          <a:endParaRPr kumimoji="1" lang="ja-JP" altLang="en-US" sz="1000" b="1">
            <a:solidFill>
              <a:sysClr val="windowText" lastClr="000000"/>
            </a:solidFill>
          </a:endParaRPr>
        </a:p>
      </xdr:txBody>
    </xdr:sp>
    <xdr:clientData/>
  </xdr:twoCellAnchor>
  <xdr:twoCellAnchor>
    <xdr:from>
      <xdr:col>3</xdr:col>
      <xdr:colOff>0</xdr:colOff>
      <xdr:row>10</xdr:row>
      <xdr:rowOff>9525</xdr:rowOff>
    </xdr:from>
    <xdr:to>
      <xdr:col>7</xdr:col>
      <xdr:colOff>57150</xdr:colOff>
      <xdr:row>13</xdr:row>
      <xdr:rowOff>314324</xdr:rowOff>
    </xdr:to>
    <xdr:sp macro="" textlink="">
      <xdr:nvSpPr>
        <xdr:cNvPr id="19" name="吹き出し: 角を丸めた四角形 18">
          <a:extLst>
            <a:ext uri="{FF2B5EF4-FFF2-40B4-BE49-F238E27FC236}">
              <a16:creationId xmlns:a16="http://schemas.microsoft.com/office/drawing/2014/main" id="{00000000-0008-0000-0500-000013000000}"/>
            </a:ext>
          </a:extLst>
        </xdr:cNvPr>
        <xdr:cNvSpPr/>
      </xdr:nvSpPr>
      <xdr:spPr>
        <a:xfrm>
          <a:off x="1133475" y="2486025"/>
          <a:ext cx="1933575" cy="790574"/>
        </a:xfrm>
        <a:prstGeom prst="wedgeRoundRectCallout">
          <a:avLst>
            <a:gd name="adj1" fmla="val 69772"/>
            <a:gd name="adj2" fmla="val 20369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当初契約額を入力して下さい。契約額に対する消費税額が自動表示されます。</a:t>
          </a:r>
        </a:p>
      </xdr:txBody>
    </xdr:sp>
    <xdr:clientData/>
  </xdr:twoCellAnchor>
  <xdr:twoCellAnchor>
    <xdr:from>
      <xdr:col>14</xdr:col>
      <xdr:colOff>152400</xdr:colOff>
      <xdr:row>22</xdr:row>
      <xdr:rowOff>180975</xdr:rowOff>
    </xdr:from>
    <xdr:to>
      <xdr:col>15</xdr:col>
      <xdr:colOff>28575</xdr:colOff>
      <xdr:row>24</xdr:row>
      <xdr:rowOff>104775</xdr:rowOff>
    </xdr:to>
    <xdr:sp macro="" textlink="">
      <xdr:nvSpPr>
        <xdr:cNvPr id="8" name="楕円 7">
          <a:extLst>
            <a:ext uri="{FF2B5EF4-FFF2-40B4-BE49-F238E27FC236}">
              <a16:creationId xmlns:a16="http://schemas.microsoft.com/office/drawing/2014/main" id="{00000000-0008-0000-0500-000008000000}"/>
            </a:ext>
          </a:extLst>
        </xdr:cNvPr>
        <xdr:cNvSpPr/>
      </xdr:nvSpPr>
      <xdr:spPr>
        <a:xfrm>
          <a:off x="7077075" y="5276850"/>
          <a:ext cx="771525" cy="533400"/>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142875</xdr:colOff>
      <xdr:row>41</xdr:row>
      <xdr:rowOff>180975</xdr:rowOff>
    </xdr:from>
    <xdr:to>
      <xdr:col>8</xdr:col>
      <xdr:colOff>838200</xdr:colOff>
      <xdr:row>44</xdr:row>
      <xdr:rowOff>85725</xdr:rowOff>
    </xdr:to>
    <xdr:sp macro="" textlink="">
      <xdr:nvSpPr>
        <xdr:cNvPr id="17" name="楕円 16">
          <a:extLst>
            <a:ext uri="{FF2B5EF4-FFF2-40B4-BE49-F238E27FC236}">
              <a16:creationId xmlns:a16="http://schemas.microsoft.com/office/drawing/2014/main" id="{00000000-0008-0000-0500-000011000000}"/>
            </a:ext>
          </a:extLst>
        </xdr:cNvPr>
        <xdr:cNvSpPr/>
      </xdr:nvSpPr>
      <xdr:spPr>
        <a:xfrm>
          <a:off x="3152775" y="9067800"/>
          <a:ext cx="1247775" cy="533400"/>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523875</xdr:colOff>
      <xdr:row>24</xdr:row>
      <xdr:rowOff>114300</xdr:rowOff>
    </xdr:from>
    <xdr:to>
      <xdr:col>14</xdr:col>
      <xdr:colOff>361950</xdr:colOff>
      <xdr:row>41</xdr:row>
      <xdr:rowOff>228600</xdr:rowOff>
    </xdr:to>
    <xdr:cxnSp macro="">
      <xdr:nvCxnSpPr>
        <xdr:cNvPr id="24576" name="直線矢印コネクタ 24575">
          <a:extLst>
            <a:ext uri="{FF2B5EF4-FFF2-40B4-BE49-F238E27FC236}">
              <a16:creationId xmlns:a16="http://schemas.microsoft.com/office/drawing/2014/main" id="{00000000-0008-0000-0500-000000600000}"/>
            </a:ext>
          </a:extLst>
        </xdr:cNvPr>
        <xdr:cNvCxnSpPr/>
      </xdr:nvCxnSpPr>
      <xdr:spPr>
        <a:xfrm flipV="1">
          <a:off x="4086225" y="5819775"/>
          <a:ext cx="3200400" cy="329565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xdr:colOff>
      <xdr:row>23</xdr:row>
      <xdr:rowOff>47625</xdr:rowOff>
    </xdr:from>
    <xdr:to>
      <xdr:col>16</xdr:col>
      <xdr:colOff>59250</xdr:colOff>
      <xdr:row>23</xdr:row>
      <xdr:rowOff>257269</xdr:rowOff>
    </xdr:to>
    <xdr:pic>
      <xdr:nvPicPr>
        <xdr:cNvPr id="24589" name="図 24588">
          <a:extLst>
            <a:ext uri="{FF2B5EF4-FFF2-40B4-BE49-F238E27FC236}">
              <a16:creationId xmlns:a16="http://schemas.microsoft.com/office/drawing/2014/main" id="{00000000-0008-0000-0500-00000D600000}"/>
            </a:ext>
          </a:extLst>
        </xdr:cNvPr>
        <xdr:cNvPicPr>
          <a:picLocks noChangeAspect="1"/>
        </xdr:cNvPicPr>
      </xdr:nvPicPr>
      <xdr:blipFill>
        <a:blip xmlns:r="http://schemas.openxmlformats.org/officeDocument/2006/relationships" r:embed="rId3"/>
        <a:stretch>
          <a:fillRect/>
        </a:stretch>
      </xdr:blipFill>
      <xdr:spPr>
        <a:xfrm>
          <a:off x="7839075" y="5448300"/>
          <a:ext cx="240225" cy="209644"/>
        </a:xfrm>
        <a:prstGeom prst="rect">
          <a:avLst/>
        </a:prstGeom>
      </xdr:spPr>
    </xdr:pic>
    <xdr:clientData/>
  </xdr:twoCellAnchor>
  <xdr:twoCellAnchor>
    <xdr:from>
      <xdr:col>16</xdr:col>
      <xdr:colOff>38100</xdr:colOff>
      <xdr:row>23</xdr:row>
      <xdr:rowOff>19050</xdr:rowOff>
    </xdr:from>
    <xdr:to>
      <xdr:col>16</xdr:col>
      <xdr:colOff>295275</xdr:colOff>
      <xdr:row>23</xdr:row>
      <xdr:rowOff>152400</xdr:rowOff>
    </xdr:to>
    <xdr:sp macro="" textlink="">
      <xdr:nvSpPr>
        <xdr:cNvPr id="24591" name="矢印: 左 24590">
          <a:extLst>
            <a:ext uri="{FF2B5EF4-FFF2-40B4-BE49-F238E27FC236}">
              <a16:creationId xmlns:a16="http://schemas.microsoft.com/office/drawing/2014/main" id="{00000000-0008-0000-0500-00000F600000}"/>
            </a:ext>
          </a:extLst>
        </xdr:cNvPr>
        <xdr:cNvSpPr/>
      </xdr:nvSpPr>
      <xdr:spPr>
        <a:xfrm>
          <a:off x="8058150" y="541972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28575</xdr:colOff>
      <xdr:row>35</xdr:row>
      <xdr:rowOff>104775</xdr:rowOff>
    </xdr:from>
    <xdr:to>
      <xdr:col>24</xdr:col>
      <xdr:colOff>47625</xdr:colOff>
      <xdr:row>37</xdr:row>
      <xdr:rowOff>57151</xdr:rowOff>
    </xdr:to>
    <xdr:grpSp>
      <xdr:nvGrpSpPr>
        <xdr:cNvPr id="24593" name="グループ化 24592">
          <a:extLst>
            <a:ext uri="{FF2B5EF4-FFF2-40B4-BE49-F238E27FC236}">
              <a16:creationId xmlns:a16="http://schemas.microsoft.com/office/drawing/2014/main" id="{00000000-0008-0000-0500-000011600000}"/>
            </a:ext>
          </a:extLst>
        </xdr:cNvPr>
        <xdr:cNvGrpSpPr/>
      </xdr:nvGrpSpPr>
      <xdr:grpSpPr>
        <a:xfrm>
          <a:off x="7848600" y="7067550"/>
          <a:ext cx="8724900" cy="514351"/>
          <a:chOff x="8020050" y="5274154"/>
          <a:chExt cx="9314871" cy="590238"/>
        </a:xfrm>
      </xdr:grpSpPr>
      <xdr:sp macro="" textlink="">
        <xdr:nvSpPr>
          <xdr:cNvPr id="24594" name="吹き出し: 角を丸めた四角形 24593">
            <a:extLst>
              <a:ext uri="{FF2B5EF4-FFF2-40B4-BE49-F238E27FC236}">
                <a16:creationId xmlns:a16="http://schemas.microsoft.com/office/drawing/2014/main" id="{00000000-0008-0000-0500-000012600000}"/>
              </a:ext>
            </a:extLst>
          </xdr:cNvPr>
          <xdr:cNvSpPr/>
        </xdr:nvSpPr>
        <xdr:spPr>
          <a:xfrm>
            <a:off x="8285397" y="5274154"/>
            <a:ext cx="9049524" cy="590238"/>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ＭＳ 明朝" panose="02020609040205080304" pitchFamily="17" charset="-128"/>
                <a:ea typeface="ＭＳ 明朝" panose="02020609040205080304" pitchFamily="17" charset="-128"/>
              </a:rPr>
              <a:t>【</a:t>
            </a:r>
            <a:r>
              <a:rPr kumimoji="1" lang="ja-JP" altLang="en-US" sz="1100" b="1" u="none">
                <a:solidFill>
                  <a:srgbClr val="FF0000"/>
                </a:solidFill>
                <a:latin typeface="ＭＳ 明朝" panose="02020609040205080304" pitchFamily="17" charset="-128"/>
                <a:ea typeface="ＭＳ 明朝" panose="02020609040205080304" pitchFamily="17" charset="-128"/>
              </a:rPr>
              <a:t>重要</a:t>
            </a:r>
            <a:r>
              <a:rPr kumimoji="1" lang="en-US" altLang="ja-JP" sz="1100" b="1" u="none">
                <a:solidFill>
                  <a:srgbClr val="FF0000"/>
                </a:solidFill>
                <a:latin typeface="ＭＳ 明朝" panose="02020609040205080304" pitchFamily="17" charset="-128"/>
                <a:ea typeface="ＭＳ 明朝" panose="02020609040205080304" pitchFamily="17" charset="-128"/>
              </a:rPr>
              <a:t>】</a:t>
            </a:r>
            <a:r>
              <a:rPr kumimoji="1" lang="ja-JP" altLang="en-US" sz="1100" b="1" u="none">
                <a:solidFill>
                  <a:sysClr val="windowText" lastClr="000000"/>
                </a:solidFill>
                <a:latin typeface="ＭＳ 明朝" panose="02020609040205080304" pitchFamily="17" charset="-128"/>
                <a:ea typeface="ＭＳ 明朝" panose="02020609040205080304" pitchFamily="17" charset="-128"/>
              </a:rPr>
              <a:t>請求書発行日時点において最新の契約額・消費税額と相違がないか、ご確認ください。</a:t>
            </a:r>
            <a:endParaRPr kumimoji="1" lang="en-US" altLang="ja-JP" sz="1100" b="1" u="none">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b="1" u="none">
                <a:solidFill>
                  <a:sysClr val="windowText" lastClr="000000"/>
                </a:solidFill>
                <a:latin typeface="ＭＳ 明朝" panose="02020609040205080304" pitchFamily="17" charset="-128"/>
                <a:ea typeface="ＭＳ 明朝" panose="02020609040205080304" pitchFamily="17" charset="-128"/>
              </a:rPr>
              <a:t>　　　　請求書発行日より以前に変更契約を締結した場合は、必ず増減額を記入し、変更後の契約額としてください。</a:t>
            </a:r>
            <a:endParaRPr kumimoji="1" lang="en-US" altLang="ja-JP" sz="1200" b="1" u="none">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24597" name="矢印: 左 24596">
            <a:extLst>
              <a:ext uri="{FF2B5EF4-FFF2-40B4-BE49-F238E27FC236}">
                <a16:creationId xmlns:a16="http://schemas.microsoft.com/office/drawing/2014/main" id="{00000000-0008-0000-0500-000015600000}"/>
              </a:ext>
            </a:extLst>
          </xdr:cNvPr>
          <xdr:cNvSpPr/>
        </xdr:nvSpPr>
        <xdr:spPr>
          <a:xfrm>
            <a:off x="8020050" y="553402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85725</xdr:colOff>
      <xdr:row>38</xdr:row>
      <xdr:rowOff>85725</xdr:rowOff>
    </xdr:from>
    <xdr:to>
      <xdr:col>12</xdr:col>
      <xdr:colOff>742950</xdr:colOff>
      <xdr:row>40</xdr:row>
      <xdr:rowOff>47624</xdr:rowOff>
    </xdr:to>
    <xdr:sp macro="" textlink="">
      <xdr:nvSpPr>
        <xdr:cNvPr id="24599" name="吹き出し: 角を丸めた四角形 24598">
          <a:extLst>
            <a:ext uri="{FF2B5EF4-FFF2-40B4-BE49-F238E27FC236}">
              <a16:creationId xmlns:a16="http://schemas.microsoft.com/office/drawing/2014/main" id="{00000000-0008-0000-0500-000017600000}"/>
            </a:ext>
          </a:extLst>
        </xdr:cNvPr>
        <xdr:cNvSpPr/>
      </xdr:nvSpPr>
      <xdr:spPr>
        <a:xfrm>
          <a:off x="152400" y="7696200"/>
          <a:ext cx="5991225" cy="571499"/>
        </a:xfrm>
        <a:prstGeom prst="wedgeRoundRectCallout">
          <a:avLst>
            <a:gd name="adj1" fmla="val -4654"/>
            <a:gd name="adj2" fmla="val -992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請求書発行日時点において最新の契約額・消費税額と相違がないか、ご確認ください。</a:t>
          </a:r>
          <a:endParaRPr kumimoji="1" lang="en-US" altLang="ja-JP" sz="900" b="1">
            <a:solidFill>
              <a:sysClr val="windowText" lastClr="000000"/>
            </a:solidFill>
          </a:endParaRPr>
        </a:p>
        <a:p>
          <a:pPr algn="l"/>
          <a:r>
            <a:rPr kumimoji="1" lang="ja-JP" altLang="en-US" sz="900" b="1">
              <a:solidFill>
                <a:sysClr val="windowText" lastClr="000000"/>
              </a:solidFill>
            </a:rPr>
            <a:t>請求書発行日より以前に変更契約を締結した場合は、必ず増減額を記入し、変更後の契約額としてください。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a:off x="8100060" y="9799320"/>
          <a:ext cx="196216" cy="1729740"/>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25601" name="Option Button 1" hidden="1">
              <a:extLst>
                <a:ext uri="{63B3BB69-23CF-44E3-9099-C40C66FF867C}">
                  <a14:compatExt spid="_x0000_s25601"/>
                </a:ext>
                <a:ext uri="{FF2B5EF4-FFF2-40B4-BE49-F238E27FC236}">
                  <a16:creationId xmlns:a16="http://schemas.microsoft.com/office/drawing/2014/main" id="{00000000-0008-0000-06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25602" name="Option Button 2" hidden="1">
              <a:extLst>
                <a:ext uri="{63B3BB69-23CF-44E3-9099-C40C66FF867C}">
                  <a14:compatExt spid="_x0000_s25602"/>
                </a:ext>
                <a:ext uri="{FF2B5EF4-FFF2-40B4-BE49-F238E27FC236}">
                  <a16:creationId xmlns:a16="http://schemas.microsoft.com/office/drawing/2014/main" id="{00000000-0008-0000-06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6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25604" name="Group Box 4" hidden="1">
              <a:extLst>
                <a:ext uri="{63B3BB69-23CF-44E3-9099-C40C66FF867C}">
                  <a14:compatExt spid="_x0000_s25604"/>
                </a:ext>
                <a:ext uri="{FF2B5EF4-FFF2-40B4-BE49-F238E27FC236}">
                  <a16:creationId xmlns:a16="http://schemas.microsoft.com/office/drawing/2014/main" id="{00000000-0008-0000-0600-000004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6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822960</xdr:colOff>
          <xdr:row>47</xdr:row>
          <xdr:rowOff>7620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6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25607" name="Option Button 7" hidden="1">
              <a:extLst>
                <a:ext uri="{63B3BB69-23CF-44E3-9099-C40C66FF867C}">
                  <a14:compatExt spid="_x0000_s25607"/>
                </a:ext>
                <a:ext uri="{FF2B5EF4-FFF2-40B4-BE49-F238E27FC236}">
                  <a16:creationId xmlns:a16="http://schemas.microsoft.com/office/drawing/2014/main" id="{00000000-0008-0000-06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25608" name="Option Button 8" hidden="1">
              <a:extLst>
                <a:ext uri="{63B3BB69-23CF-44E3-9099-C40C66FF867C}">
                  <a14:compatExt spid="_x0000_s25608"/>
                </a:ext>
                <a:ext uri="{FF2B5EF4-FFF2-40B4-BE49-F238E27FC236}">
                  <a16:creationId xmlns:a16="http://schemas.microsoft.com/office/drawing/2014/main" id="{00000000-0008-0000-06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25609" name="Option Button 9" hidden="1">
              <a:extLst>
                <a:ext uri="{63B3BB69-23CF-44E3-9099-C40C66FF867C}">
                  <a14:compatExt spid="_x0000_s25609"/>
                </a:ext>
                <a:ext uri="{FF2B5EF4-FFF2-40B4-BE49-F238E27FC236}">
                  <a16:creationId xmlns:a16="http://schemas.microsoft.com/office/drawing/2014/main" id="{00000000-0008-0000-06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25610" name="Option Button 10" hidden="1">
              <a:extLst>
                <a:ext uri="{63B3BB69-23CF-44E3-9099-C40C66FF867C}">
                  <a14:compatExt spid="_x0000_s25610"/>
                </a:ext>
                <a:ext uri="{FF2B5EF4-FFF2-40B4-BE49-F238E27FC236}">
                  <a16:creationId xmlns:a16="http://schemas.microsoft.com/office/drawing/2014/main" id="{00000000-0008-0000-06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25611" name="Group Box 11" hidden="1">
              <a:extLst>
                <a:ext uri="{63B3BB69-23CF-44E3-9099-C40C66FF867C}">
                  <a14:compatExt spid="_x0000_s25611"/>
                </a:ext>
                <a:ext uri="{FF2B5EF4-FFF2-40B4-BE49-F238E27FC236}">
                  <a16:creationId xmlns:a16="http://schemas.microsoft.com/office/drawing/2014/main" id="{00000000-0008-0000-0600-00000B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25612" name="Group Box 12" hidden="1">
              <a:extLst>
                <a:ext uri="{63B3BB69-23CF-44E3-9099-C40C66FF867C}">
                  <a14:compatExt spid="_x0000_s25612"/>
                </a:ext>
                <a:ext uri="{FF2B5EF4-FFF2-40B4-BE49-F238E27FC236}">
                  <a16:creationId xmlns:a16="http://schemas.microsoft.com/office/drawing/2014/main" id="{00000000-0008-0000-0600-00000C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600-000003000000}"/>
            </a:ext>
          </a:extLst>
        </xdr:cNvPr>
        <xdr:cNvSpPr/>
      </xdr:nvSpPr>
      <xdr:spPr>
        <a:xfrm>
          <a:off x="8161020" y="17526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600-000004000000}"/>
            </a:ext>
          </a:extLst>
        </xdr:cNvPr>
        <xdr:cNvSpPr/>
      </xdr:nvSpPr>
      <xdr:spPr>
        <a:xfrm>
          <a:off x="805815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552450</xdr:colOff>
      <xdr:row>44</xdr:row>
      <xdr:rowOff>0</xdr:rowOff>
    </xdr:from>
    <xdr:to>
      <xdr:col>21</xdr:col>
      <xdr:colOff>647700</xdr:colOff>
      <xdr:row>47</xdr:row>
      <xdr:rowOff>76200</xdr:rowOff>
    </xdr:to>
    <xdr:sp macro="" textlink="">
      <xdr:nvSpPr>
        <xdr:cNvPr id="5" name="四角形: 角を丸くする 4">
          <a:extLst>
            <a:ext uri="{FF2B5EF4-FFF2-40B4-BE49-F238E27FC236}">
              <a16:creationId xmlns:a16="http://schemas.microsoft.com/office/drawing/2014/main" id="{00000000-0008-0000-0600-000005000000}"/>
            </a:ext>
          </a:extLst>
        </xdr:cNvPr>
        <xdr:cNvSpPr/>
      </xdr:nvSpPr>
      <xdr:spPr>
        <a:xfrm>
          <a:off x="8553450" y="9509760"/>
          <a:ext cx="6587490" cy="670560"/>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790575</xdr:colOff>
      <xdr:row>5</xdr:row>
      <xdr:rowOff>333375</xdr:rowOff>
    </xdr:from>
    <xdr:to>
      <xdr:col>14</xdr:col>
      <xdr:colOff>852805</xdr:colOff>
      <xdr:row>6</xdr:row>
      <xdr:rowOff>236855</xdr:rowOff>
    </xdr:to>
    <xdr:sp macro="" textlink="">
      <xdr:nvSpPr>
        <xdr:cNvPr id="6" name="四角形: 角を丸くする 5">
          <a:extLst>
            <a:ext uri="{FF2B5EF4-FFF2-40B4-BE49-F238E27FC236}">
              <a16:creationId xmlns:a16="http://schemas.microsoft.com/office/drawing/2014/main" id="{00000000-0008-0000-0600-000006000000}"/>
            </a:ext>
          </a:extLst>
        </xdr:cNvPr>
        <xdr:cNvSpPr/>
      </xdr:nvSpPr>
      <xdr:spPr>
        <a:xfrm>
          <a:off x="6191250" y="1476375"/>
          <a:ext cx="1586230" cy="24638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314325</xdr:colOff>
      <xdr:row>5</xdr:row>
      <xdr:rowOff>104775</xdr:rowOff>
    </xdr:from>
    <xdr:to>
      <xdr:col>7</xdr:col>
      <xdr:colOff>80645</xdr:colOff>
      <xdr:row>8</xdr:row>
      <xdr:rowOff>97790</xdr:rowOff>
    </xdr:to>
    <xdr:sp macro="" textlink="">
      <xdr:nvSpPr>
        <xdr:cNvPr id="7" name="吹き出し: 角を丸めた四角形 6">
          <a:extLst>
            <a:ext uri="{FF2B5EF4-FFF2-40B4-BE49-F238E27FC236}">
              <a16:creationId xmlns:a16="http://schemas.microsoft.com/office/drawing/2014/main" id="{00000000-0008-0000-0600-000007000000}"/>
            </a:ext>
          </a:extLst>
        </xdr:cNvPr>
        <xdr:cNvSpPr/>
      </xdr:nvSpPr>
      <xdr:spPr>
        <a:xfrm>
          <a:off x="381000" y="1247775"/>
          <a:ext cx="2709545" cy="774065"/>
        </a:xfrm>
        <a:prstGeom prst="wedgeRoundRectCallout">
          <a:avLst>
            <a:gd name="adj1" fmla="val 164157"/>
            <a:gd name="adj2" fmla="val 465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rPr>
            <a:t>【</a:t>
          </a:r>
          <a:r>
            <a:rPr kumimoji="1" lang="ja-JP" altLang="en-US" sz="900" b="1">
              <a:solidFill>
                <a:srgbClr val="FF0000"/>
              </a:solidFill>
            </a:rPr>
            <a:t>重要</a:t>
          </a:r>
          <a:r>
            <a:rPr kumimoji="1" lang="en-US" altLang="ja-JP" sz="900" b="1">
              <a:solidFill>
                <a:srgbClr val="FF0000"/>
              </a:solidFill>
            </a:rPr>
            <a:t>】</a:t>
          </a:r>
          <a:r>
            <a:rPr kumimoji="1" lang="ja-JP" altLang="en-US" sz="900" b="1">
              <a:solidFill>
                <a:sysClr val="windowText" lastClr="000000"/>
              </a:solidFill>
            </a:rPr>
            <a:t>適格請求書発行事業者登録番号を正確に記入して下さい。</a:t>
          </a:r>
          <a:r>
            <a:rPr kumimoji="1" lang="ja-JP" altLang="en-US" sz="900" b="1" u="none">
              <a:solidFill>
                <a:sysClr val="windowText" lastClr="000000"/>
              </a:solidFill>
            </a:rPr>
            <a:t>免税事業者及び番号申請中の場合は、「対象外」と記入して下さい。</a:t>
          </a:r>
        </a:p>
      </xdr:txBody>
    </xdr:sp>
    <xdr:clientData/>
  </xdr:twoCellAnchor>
  <xdr:twoCellAnchor>
    <xdr:from>
      <xdr:col>7</xdr:col>
      <xdr:colOff>295276</xdr:colOff>
      <xdr:row>20</xdr:row>
      <xdr:rowOff>9525</xdr:rowOff>
    </xdr:from>
    <xdr:to>
      <xdr:col>8</xdr:col>
      <xdr:colOff>921386</xdr:colOff>
      <xdr:row>20</xdr:row>
      <xdr:rowOff>285750</xdr:rowOff>
    </xdr:to>
    <xdr:sp macro="" textlink="">
      <xdr:nvSpPr>
        <xdr:cNvPr id="9" name="四角形: 角を丸くする 8">
          <a:extLst>
            <a:ext uri="{FF2B5EF4-FFF2-40B4-BE49-F238E27FC236}">
              <a16:creationId xmlns:a16="http://schemas.microsoft.com/office/drawing/2014/main" id="{00000000-0008-0000-0600-000009000000}"/>
            </a:ext>
          </a:extLst>
        </xdr:cNvPr>
        <xdr:cNvSpPr/>
      </xdr:nvSpPr>
      <xdr:spPr>
        <a:xfrm>
          <a:off x="3305176" y="4497705"/>
          <a:ext cx="1174750" cy="2762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xdr:colOff>
      <xdr:row>25</xdr:row>
      <xdr:rowOff>219075</xdr:rowOff>
    </xdr:from>
    <xdr:to>
      <xdr:col>14</xdr:col>
      <xdr:colOff>70485</xdr:colOff>
      <xdr:row>27</xdr:row>
      <xdr:rowOff>22225</xdr:rowOff>
    </xdr:to>
    <xdr:sp macro="" textlink="">
      <xdr:nvSpPr>
        <xdr:cNvPr id="10" name="四角形: 角を丸くする 9">
          <a:extLst>
            <a:ext uri="{FF2B5EF4-FFF2-40B4-BE49-F238E27FC236}">
              <a16:creationId xmlns:a16="http://schemas.microsoft.com/office/drawing/2014/main" id="{00000000-0008-0000-0600-00000A000000}"/>
            </a:ext>
          </a:extLst>
        </xdr:cNvPr>
        <xdr:cNvSpPr/>
      </xdr:nvSpPr>
      <xdr:spPr>
        <a:xfrm>
          <a:off x="6229350" y="6229350"/>
          <a:ext cx="765810" cy="2794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561975</xdr:colOff>
      <xdr:row>26</xdr:row>
      <xdr:rowOff>19050</xdr:rowOff>
    </xdr:from>
    <xdr:to>
      <xdr:col>14</xdr:col>
      <xdr:colOff>26982</xdr:colOff>
      <xdr:row>26</xdr:row>
      <xdr:rowOff>199902</xdr:rowOff>
    </xdr:to>
    <xdr:pic>
      <xdr:nvPicPr>
        <xdr:cNvPr id="11" name="図 10">
          <a:extLst>
            <a:ext uri="{FF2B5EF4-FFF2-40B4-BE49-F238E27FC236}">
              <a16:creationId xmlns:a16="http://schemas.microsoft.com/office/drawing/2014/main" id="{00000000-0008-0000-0600-00000B000000}"/>
            </a:ext>
          </a:extLst>
        </xdr:cNvPr>
        <xdr:cNvPicPr>
          <a:picLocks noChangeAspect="1"/>
        </xdr:cNvPicPr>
      </xdr:nvPicPr>
      <xdr:blipFill rotWithShape="1">
        <a:blip xmlns:r="http://schemas.openxmlformats.org/officeDocument/2006/relationships" r:embed="rId1"/>
        <a:srcRect l="1648" t="49414" r="97791" b="48331"/>
        <a:stretch/>
      </xdr:blipFill>
      <xdr:spPr>
        <a:xfrm>
          <a:off x="6781800" y="6267450"/>
          <a:ext cx="169857" cy="187202"/>
        </a:xfrm>
        <a:prstGeom prst="rect">
          <a:avLst/>
        </a:prstGeom>
      </xdr:spPr>
    </xdr:pic>
    <xdr:clientData/>
  </xdr:twoCellAnchor>
  <xdr:twoCellAnchor>
    <xdr:from>
      <xdr:col>8</xdr:col>
      <xdr:colOff>314325</xdr:colOff>
      <xdr:row>16</xdr:row>
      <xdr:rowOff>38100</xdr:rowOff>
    </xdr:from>
    <xdr:to>
      <xdr:col>11</xdr:col>
      <xdr:colOff>53975</xdr:colOff>
      <xdr:row>17</xdr:row>
      <xdr:rowOff>276225</xdr:rowOff>
    </xdr:to>
    <xdr:sp macro="" textlink="">
      <xdr:nvSpPr>
        <xdr:cNvPr id="12" name="四角形: 角を丸くする 11">
          <a:extLst>
            <a:ext uri="{FF2B5EF4-FFF2-40B4-BE49-F238E27FC236}">
              <a16:creationId xmlns:a16="http://schemas.microsoft.com/office/drawing/2014/main" id="{00000000-0008-0000-0600-00000C000000}"/>
            </a:ext>
          </a:extLst>
        </xdr:cNvPr>
        <xdr:cNvSpPr/>
      </xdr:nvSpPr>
      <xdr:spPr>
        <a:xfrm>
          <a:off x="3872865" y="3581400"/>
          <a:ext cx="1515110" cy="5810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36</xdr:row>
      <xdr:rowOff>9525</xdr:rowOff>
    </xdr:from>
    <xdr:to>
      <xdr:col>15</xdr:col>
      <xdr:colOff>0</xdr:colOff>
      <xdr:row>37</xdr:row>
      <xdr:rowOff>9525</xdr:rowOff>
    </xdr:to>
    <xdr:sp macro="" textlink="">
      <xdr:nvSpPr>
        <xdr:cNvPr id="13" name="四角形: 角を丸くする 12">
          <a:extLst>
            <a:ext uri="{FF2B5EF4-FFF2-40B4-BE49-F238E27FC236}">
              <a16:creationId xmlns:a16="http://schemas.microsoft.com/office/drawing/2014/main" id="{00000000-0008-0000-0600-00000D000000}"/>
            </a:ext>
          </a:extLst>
        </xdr:cNvPr>
        <xdr:cNvSpPr/>
      </xdr:nvSpPr>
      <xdr:spPr>
        <a:xfrm>
          <a:off x="200025" y="7210425"/>
          <a:ext cx="7620000" cy="3238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42</xdr:row>
      <xdr:rowOff>0</xdr:rowOff>
    </xdr:from>
    <xdr:to>
      <xdr:col>14</xdr:col>
      <xdr:colOff>857250</xdr:colOff>
      <xdr:row>43</xdr:row>
      <xdr:rowOff>13970</xdr:rowOff>
    </xdr:to>
    <xdr:sp macro="" textlink="">
      <xdr:nvSpPr>
        <xdr:cNvPr id="14" name="四角形: 角を丸くする 13">
          <a:extLst>
            <a:ext uri="{FF2B5EF4-FFF2-40B4-BE49-F238E27FC236}">
              <a16:creationId xmlns:a16="http://schemas.microsoft.com/office/drawing/2014/main" id="{00000000-0008-0000-0600-00000E000000}"/>
            </a:ext>
          </a:extLst>
        </xdr:cNvPr>
        <xdr:cNvSpPr/>
      </xdr:nvSpPr>
      <xdr:spPr>
        <a:xfrm>
          <a:off x="68580" y="9204960"/>
          <a:ext cx="7700010" cy="26543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142875</xdr:colOff>
      <xdr:row>44</xdr:row>
      <xdr:rowOff>142875</xdr:rowOff>
    </xdr:from>
    <xdr:to>
      <xdr:col>12</xdr:col>
      <xdr:colOff>338455</xdr:colOff>
      <xdr:row>52</xdr:row>
      <xdr:rowOff>141605</xdr:rowOff>
    </xdr:to>
    <xdr:sp macro="" textlink="">
      <xdr:nvSpPr>
        <xdr:cNvPr id="15" name="吹き出し: 角を丸めた四角形 14">
          <a:extLst>
            <a:ext uri="{FF2B5EF4-FFF2-40B4-BE49-F238E27FC236}">
              <a16:creationId xmlns:a16="http://schemas.microsoft.com/office/drawing/2014/main" id="{00000000-0008-0000-0600-00000F000000}"/>
            </a:ext>
          </a:extLst>
        </xdr:cNvPr>
        <xdr:cNvSpPr/>
      </xdr:nvSpPr>
      <xdr:spPr>
        <a:xfrm>
          <a:off x="2185035" y="9652635"/>
          <a:ext cx="3548380" cy="1835150"/>
        </a:xfrm>
        <a:prstGeom prst="wedgeRoundRectCallout">
          <a:avLst>
            <a:gd name="adj1" fmla="val -55688"/>
            <a:gd name="adj2" fmla="val -6478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請求年度に該当する実施期間</a:t>
          </a:r>
          <a:r>
            <a:rPr kumimoji="1" lang="en-US" altLang="ja-JP" sz="900" b="1">
              <a:solidFill>
                <a:sysClr val="windowText" lastClr="000000"/>
              </a:solidFill>
            </a:rPr>
            <a:t>(YYYY/MM/DD)</a:t>
          </a:r>
          <a:r>
            <a:rPr kumimoji="1" lang="ja-JP" altLang="en-US" sz="900" b="1">
              <a:solidFill>
                <a:sysClr val="windowText" lastClr="000000"/>
              </a:solidFill>
            </a:rPr>
            <a:t>を記入して下さい。　　　　　　　　</a:t>
          </a:r>
          <a:r>
            <a:rPr kumimoji="1" lang="en-US" altLang="ja-JP" sz="900" b="1">
              <a:solidFill>
                <a:sysClr val="windowText" lastClr="000000"/>
              </a:solidFill>
            </a:rPr>
            <a:t>※</a:t>
          </a:r>
          <a:r>
            <a:rPr kumimoji="1" lang="ja-JP" altLang="en-US" sz="900" b="1">
              <a:solidFill>
                <a:sysClr val="windowText" lastClr="000000"/>
              </a:solidFill>
            </a:rPr>
            <a:t>単年度契約の場合は、契約期間と同じ期間となります。</a:t>
          </a:r>
          <a:endParaRPr kumimoji="1" lang="en-US" altLang="ja-JP" sz="900" b="1">
            <a:solidFill>
              <a:sysClr val="windowText" lastClr="000000"/>
            </a:solidFill>
          </a:endParaRPr>
        </a:p>
        <a:p>
          <a:pPr algn="l"/>
          <a:r>
            <a:rPr kumimoji="1" lang="en-US" altLang="ja-JP" sz="900" b="1">
              <a:solidFill>
                <a:sysClr val="windowText" lastClr="000000"/>
              </a:solidFill>
            </a:rPr>
            <a:t>※</a:t>
          </a:r>
          <a:r>
            <a:rPr kumimoji="1" lang="ja-JP" altLang="en-US" sz="900" b="1">
              <a:solidFill>
                <a:sysClr val="windowText" lastClr="000000"/>
              </a:solidFill>
            </a:rPr>
            <a:t>事業の特性により複数年に跨がる契約を締結している場合 </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   や繰越など変更契約により契約期間が複数年となる場合は、</a:t>
          </a:r>
          <a:endParaRPr kumimoji="1" lang="en-US" altLang="ja-JP" sz="900" b="1" baseline="0">
            <a:solidFill>
              <a:sysClr val="windowText" lastClr="000000"/>
            </a:solidFill>
          </a:endParaRPr>
        </a:p>
        <a:p>
          <a:pPr algn="l"/>
          <a:r>
            <a:rPr kumimoji="1" lang="en-US" altLang="ja-JP" sz="900" b="1" baseline="0">
              <a:solidFill>
                <a:sysClr val="windowText" lastClr="000000"/>
              </a:solidFill>
            </a:rPr>
            <a:t>    </a:t>
          </a:r>
          <a:r>
            <a:rPr kumimoji="1" lang="ja-JP" altLang="en-US" sz="900" b="1" baseline="0">
              <a:solidFill>
                <a:sysClr val="windowText" lastClr="000000"/>
              </a:solidFill>
            </a:rPr>
            <a:t>請求年度</a:t>
          </a:r>
          <a:r>
            <a:rPr kumimoji="1" lang="en-US" altLang="ja-JP" sz="900" b="1">
              <a:solidFill>
                <a:sysClr val="windowText" lastClr="000000"/>
              </a:solidFill>
            </a:rPr>
            <a:t>(</a:t>
          </a:r>
          <a:r>
            <a:rPr kumimoji="1" lang="ja-JP" altLang="en-US" sz="900" b="1">
              <a:solidFill>
                <a:sysClr val="windowText" lastClr="000000"/>
              </a:solidFill>
            </a:rPr>
            <a:t>単年度</a:t>
          </a:r>
          <a:r>
            <a:rPr kumimoji="1" lang="en-US" altLang="ja-JP" sz="900" b="1">
              <a:solidFill>
                <a:sysClr val="windowText" lastClr="000000"/>
              </a:solidFill>
            </a:rPr>
            <a:t>)</a:t>
          </a:r>
          <a:r>
            <a:rPr kumimoji="1" lang="ja-JP" altLang="en-US" sz="900" b="1">
              <a:solidFill>
                <a:sysClr val="windowText" lastClr="000000"/>
              </a:solidFill>
            </a:rPr>
            <a:t>の実施期間を記入して下さい。</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例</a:t>
          </a:r>
          <a:r>
            <a:rPr kumimoji="1" lang="en-US" altLang="ja-JP" sz="900" b="1">
              <a:solidFill>
                <a:sysClr val="windowText" lastClr="000000"/>
              </a:solidFill>
            </a:rPr>
            <a:t>)</a:t>
          </a:r>
          <a:r>
            <a:rPr kumimoji="1" lang="ja-JP" altLang="en-US" sz="900" b="1">
              <a:solidFill>
                <a:sysClr val="windowText" lastClr="000000"/>
              </a:solidFill>
            </a:rPr>
            <a:t>契約期間</a:t>
          </a:r>
          <a:r>
            <a:rPr kumimoji="1" lang="en-US" altLang="ja-JP" sz="900" b="1">
              <a:solidFill>
                <a:sysClr val="windowText" lastClr="000000"/>
              </a:solidFill>
            </a:rPr>
            <a:t>:</a:t>
          </a:r>
          <a:r>
            <a:rPr kumimoji="1" lang="ja-JP" altLang="en-US" sz="900" b="1">
              <a:solidFill>
                <a:sysClr val="windowText" lastClr="000000"/>
              </a:solidFill>
            </a:rPr>
            <a:t>令和</a:t>
          </a:r>
          <a:r>
            <a:rPr kumimoji="1" lang="en-US" altLang="ja-JP" sz="900" b="1">
              <a:solidFill>
                <a:sysClr val="windowText" lastClr="000000"/>
              </a:solidFill>
            </a:rPr>
            <a:t>5</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日から令和</a:t>
          </a:r>
          <a:r>
            <a:rPr kumimoji="1" lang="en-US" altLang="ja-JP" sz="900" b="1">
              <a:solidFill>
                <a:sysClr val="windowText" lastClr="000000"/>
              </a:solidFill>
            </a:rPr>
            <a:t>7</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日のケース</a:t>
          </a:r>
          <a:endParaRPr kumimoji="1" lang="en-US" altLang="ja-JP" sz="900" b="1">
            <a:solidFill>
              <a:sysClr val="windowText" lastClr="000000"/>
            </a:solidFill>
          </a:endParaRPr>
        </a:p>
        <a:p>
          <a:pPr algn="l"/>
          <a:r>
            <a:rPr kumimoji="1" lang="ja-JP" altLang="en-US" sz="900" b="1">
              <a:solidFill>
                <a:sysClr val="windowText" lastClr="000000"/>
              </a:solidFill>
            </a:rPr>
            <a:t>　</a:t>
          </a:r>
          <a:r>
            <a:rPr kumimoji="1" lang="ja-JP" altLang="en-US" sz="900" b="1" baseline="0">
              <a:solidFill>
                <a:sysClr val="windowText" lastClr="000000"/>
              </a:solidFill>
            </a:rPr>
            <a:t>       </a:t>
          </a:r>
          <a:r>
            <a:rPr kumimoji="1" lang="ja-JP" altLang="en-US" sz="900" b="1">
              <a:solidFill>
                <a:sysClr val="windowText" lastClr="000000"/>
              </a:solidFill>
            </a:rPr>
            <a:t>請求年度が令和</a:t>
          </a:r>
          <a:r>
            <a:rPr kumimoji="1" lang="en-US" altLang="ja-JP" sz="900" b="1">
              <a:solidFill>
                <a:sysClr val="windowText" lastClr="000000"/>
              </a:solidFill>
            </a:rPr>
            <a:t>5</a:t>
          </a:r>
          <a:r>
            <a:rPr kumimoji="1" lang="ja-JP" altLang="en-US" sz="900" b="1">
              <a:solidFill>
                <a:sysClr val="windowText" lastClr="000000"/>
              </a:solidFill>
            </a:rPr>
            <a:t>年度の場合の当該年度実施期間は、</a:t>
          </a:r>
          <a:endParaRPr kumimoji="1" lang="en-US" altLang="ja-JP" sz="900" b="1">
            <a:solidFill>
              <a:sysClr val="windowText" lastClr="000000"/>
            </a:solidFill>
          </a:endParaRPr>
        </a:p>
        <a:p>
          <a:pPr algn="l"/>
          <a:r>
            <a:rPr kumimoji="1" lang="ja-JP" altLang="en-US" sz="900" b="1">
              <a:solidFill>
                <a:sysClr val="windowText" lastClr="000000"/>
              </a:solidFill>
            </a:rPr>
            <a:t>           令和</a:t>
          </a:r>
          <a:r>
            <a:rPr kumimoji="1" lang="en-US" altLang="ja-JP" sz="900" b="1">
              <a:solidFill>
                <a:sysClr val="windowText" lastClr="000000"/>
              </a:solidFill>
            </a:rPr>
            <a:t>5</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日～令和</a:t>
          </a:r>
          <a:r>
            <a:rPr kumimoji="1" lang="en-US" altLang="ja-JP" sz="900" b="1">
              <a:solidFill>
                <a:sysClr val="windowText" lastClr="000000"/>
              </a:solidFill>
            </a:rPr>
            <a:t>6</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日となります。</a:t>
          </a:r>
          <a:endParaRPr kumimoji="1" lang="en-US" altLang="ja-JP" sz="900" b="1">
            <a:solidFill>
              <a:sysClr val="windowText" lastClr="000000"/>
            </a:solidFill>
          </a:endParaRPr>
        </a:p>
      </xdr:txBody>
    </xdr:sp>
    <xdr:clientData/>
  </xdr:twoCellAnchor>
  <xdr:twoCellAnchor>
    <xdr:from>
      <xdr:col>7</xdr:col>
      <xdr:colOff>200025</xdr:colOff>
      <xdr:row>26</xdr:row>
      <xdr:rowOff>0</xdr:rowOff>
    </xdr:from>
    <xdr:to>
      <xdr:col>9</xdr:col>
      <xdr:colOff>3810</xdr:colOff>
      <xdr:row>27</xdr:row>
      <xdr:rowOff>19050</xdr:rowOff>
    </xdr:to>
    <xdr:sp macro="" textlink="">
      <xdr:nvSpPr>
        <xdr:cNvPr id="16" name="四角形: 角を丸くする 15">
          <a:extLst>
            <a:ext uri="{FF2B5EF4-FFF2-40B4-BE49-F238E27FC236}">
              <a16:creationId xmlns:a16="http://schemas.microsoft.com/office/drawing/2014/main" id="{00000000-0008-0000-0600-000010000000}"/>
            </a:ext>
          </a:extLst>
        </xdr:cNvPr>
        <xdr:cNvSpPr/>
      </xdr:nvSpPr>
      <xdr:spPr>
        <a:xfrm>
          <a:off x="3209925" y="6248400"/>
          <a:ext cx="1280160" cy="2571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142875</xdr:colOff>
      <xdr:row>21</xdr:row>
      <xdr:rowOff>28575</xdr:rowOff>
    </xdr:from>
    <xdr:to>
      <xdr:col>7</xdr:col>
      <xdr:colOff>308610</xdr:colOff>
      <xdr:row>24</xdr:row>
      <xdr:rowOff>80010</xdr:rowOff>
    </xdr:to>
    <xdr:sp macro="" textlink="">
      <xdr:nvSpPr>
        <xdr:cNvPr id="17" name="吹き出し: 角を丸めた四角形 16">
          <a:extLst>
            <a:ext uri="{FF2B5EF4-FFF2-40B4-BE49-F238E27FC236}">
              <a16:creationId xmlns:a16="http://schemas.microsoft.com/office/drawing/2014/main" id="{00000000-0008-0000-0600-000011000000}"/>
            </a:ext>
          </a:extLst>
        </xdr:cNvPr>
        <xdr:cNvSpPr/>
      </xdr:nvSpPr>
      <xdr:spPr>
        <a:xfrm>
          <a:off x="1657350" y="4819650"/>
          <a:ext cx="1661160" cy="965835"/>
        </a:xfrm>
        <a:prstGeom prst="wedgeRoundRectCallout">
          <a:avLst>
            <a:gd name="adj1" fmla="val 47512"/>
            <a:gd name="adj2" fmla="val 99997"/>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減額金額をマイナス金額で入力して下さい。消費税額は計上すべき消費税額を自動表示します。</a:t>
          </a:r>
        </a:p>
      </xdr:txBody>
    </xdr:sp>
    <xdr:clientData/>
  </xdr:twoCellAnchor>
  <xdr:twoCellAnchor>
    <xdr:from>
      <xdr:col>1</xdr:col>
      <xdr:colOff>228600</xdr:colOff>
      <xdr:row>26</xdr:row>
      <xdr:rowOff>9525</xdr:rowOff>
    </xdr:from>
    <xdr:to>
      <xdr:col>4</xdr:col>
      <xdr:colOff>209550</xdr:colOff>
      <xdr:row>27</xdr:row>
      <xdr:rowOff>19050</xdr:rowOff>
    </xdr:to>
    <xdr:sp macro="" textlink="">
      <xdr:nvSpPr>
        <xdr:cNvPr id="18" name="四角形: 角を丸くする 17">
          <a:extLst>
            <a:ext uri="{FF2B5EF4-FFF2-40B4-BE49-F238E27FC236}">
              <a16:creationId xmlns:a16="http://schemas.microsoft.com/office/drawing/2014/main" id="{00000000-0008-0000-0600-000012000000}"/>
            </a:ext>
          </a:extLst>
        </xdr:cNvPr>
        <xdr:cNvSpPr/>
      </xdr:nvSpPr>
      <xdr:spPr>
        <a:xfrm>
          <a:off x="295275" y="6257925"/>
          <a:ext cx="1428750"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371475</xdr:colOff>
      <xdr:row>25</xdr:row>
      <xdr:rowOff>152400</xdr:rowOff>
    </xdr:from>
    <xdr:to>
      <xdr:col>7</xdr:col>
      <xdr:colOff>49530</xdr:colOff>
      <xdr:row>27</xdr:row>
      <xdr:rowOff>201930</xdr:rowOff>
    </xdr:to>
    <xdr:sp macro="" textlink="">
      <xdr:nvSpPr>
        <xdr:cNvPr id="19" name="吹き出し: 角を丸めた四角形 18">
          <a:extLst>
            <a:ext uri="{FF2B5EF4-FFF2-40B4-BE49-F238E27FC236}">
              <a16:creationId xmlns:a16="http://schemas.microsoft.com/office/drawing/2014/main" id="{00000000-0008-0000-0600-000013000000}"/>
            </a:ext>
          </a:extLst>
        </xdr:cNvPr>
        <xdr:cNvSpPr/>
      </xdr:nvSpPr>
      <xdr:spPr>
        <a:xfrm>
          <a:off x="1885950" y="6162675"/>
          <a:ext cx="1173480" cy="525780"/>
        </a:xfrm>
        <a:prstGeom prst="wedgeRoundRectCallout">
          <a:avLst>
            <a:gd name="adj1" fmla="val -66523"/>
            <a:gd name="adj2" fmla="val 4610"/>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契約ごとに時系列で記入して下さい。</a:t>
          </a:r>
        </a:p>
      </xdr:txBody>
    </xdr:sp>
    <xdr:clientData/>
  </xdr:twoCellAnchor>
  <xdr:twoCellAnchor>
    <xdr:from>
      <xdr:col>1</xdr:col>
      <xdr:colOff>247650</xdr:colOff>
      <xdr:row>28</xdr:row>
      <xdr:rowOff>85725</xdr:rowOff>
    </xdr:from>
    <xdr:to>
      <xdr:col>8</xdr:col>
      <xdr:colOff>638175</xdr:colOff>
      <xdr:row>35</xdr:row>
      <xdr:rowOff>114300</xdr:rowOff>
    </xdr:to>
    <xdr:sp macro="" textlink="">
      <xdr:nvSpPr>
        <xdr:cNvPr id="20" name="吹き出し: 角を丸めた四角形 19">
          <a:extLst>
            <a:ext uri="{FF2B5EF4-FFF2-40B4-BE49-F238E27FC236}">
              <a16:creationId xmlns:a16="http://schemas.microsoft.com/office/drawing/2014/main" id="{00000000-0008-0000-0600-000014000000}"/>
            </a:ext>
          </a:extLst>
        </xdr:cNvPr>
        <xdr:cNvSpPr/>
      </xdr:nvSpPr>
      <xdr:spPr>
        <a:xfrm>
          <a:off x="316230" y="6806565"/>
          <a:ext cx="3880485" cy="264795"/>
        </a:xfrm>
        <a:prstGeom prst="wedgeRoundRectCallout">
          <a:avLst>
            <a:gd name="adj1" fmla="val -56172"/>
            <a:gd name="adj2" fmla="val 34959"/>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行数が不足する場合は　　を押して行を追加して下さい。</a:t>
          </a:r>
          <a:r>
            <a:rPr kumimoji="1" lang="en-US" altLang="ja-JP" sz="900" b="1">
              <a:solidFill>
                <a:sysClr val="windowText" lastClr="000000"/>
              </a:solidFill>
            </a:rPr>
            <a:t>(</a:t>
          </a:r>
          <a:r>
            <a:rPr kumimoji="1" lang="ja-JP" altLang="en-US" sz="900" b="1">
              <a:solidFill>
                <a:sysClr val="windowText" lastClr="000000"/>
              </a:solidFill>
            </a:rPr>
            <a:t>最大</a:t>
          </a:r>
          <a:r>
            <a:rPr kumimoji="1" lang="en-US" altLang="ja-JP" sz="900" b="1">
              <a:solidFill>
                <a:sysClr val="windowText" lastClr="000000"/>
              </a:solidFill>
            </a:rPr>
            <a:t>10</a:t>
          </a:r>
          <a:r>
            <a:rPr kumimoji="1" lang="ja-JP" altLang="en-US" sz="900" b="1">
              <a:solidFill>
                <a:sysClr val="windowText" lastClr="000000"/>
              </a:solidFill>
            </a:rPr>
            <a:t>項目</a:t>
          </a:r>
          <a:r>
            <a:rPr kumimoji="1" lang="en-US" altLang="ja-JP" sz="900" b="1">
              <a:solidFill>
                <a:sysClr val="windowText" lastClr="000000"/>
              </a:solidFill>
            </a:rPr>
            <a:t>)</a:t>
          </a:r>
          <a:endParaRPr kumimoji="1" lang="ja-JP" altLang="en-US" sz="900" b="1">
            <a:solidFill>
              <a:sysClr val="windowText" lastClr="000000"/>
            </a:solidFill>
          </a:endParaRPr>
        </a:p>
      </xdr:txBody>
    </xdr:sp>
    <xdr:clientData/>
  </xdr:twoCellAnchor>
  <xdr:twoCellAnchor editAs="oneCell">
    <xdr:from>
      <xdr:col>4</xdr:col>
      <xdr:colOff>66675</xdr:colOff>
      <xdr:row>28</xdr:row>
      <xdr:rowOff>104775</xdr:rowOff>
    </xdr:from>
    <xdr:to>
      <xdr:col>4</xdr:col>
      <xdr:colOff>267154</xdr:colOff>
      <xdr:row>35</xdr:row>
      <xdr:rowOff>82550</xdr:rowOff>
    </xdr:to>
    <xdr:pic>
      <xdr:nvPicPr>
        <xdr:cNvPr id="21" name="図 20">
          <a:extLst>
            <a:ext uri="{FF2B5EF4-FFF2-40B4-BE49-F238E27FC236}">
              <a16:creationId xmlns:a16="http://schemas.microsoft.com/office/drawing/2014/main" id="{00000000-0008-0000-0600-000015000000}"/>
            </a:ext>
          </a:extLst>
        </xdr:cNvPr>
        <xdr:cNvPicPr>
          <a:picLocks noChangeAspect="1"/>
        </xdr:cNvPicPr>
      </xdr:nvPicPr>
      <xdr:blipFill rotWithShape="1">
        <a:blip xmlns:r="http://schemas.openxmlformats.org/officeDocument/2006/relationships" r:embed="rId2"/>
        <a:srcRect l="68" t="65008" r="99254" b="32399"/>
        <a:stretch/>
      </xdr:blipFill>
      <xdr:spPr>
        <a:xfrm>
          <a:off x="1583055" y="6825615"/>
          <a:ext cx="200479" cy="213995"/>
        </a:xfrm>
        <a:prstGeom prst="rect">
          <a:avLst/>
        </a:prstGeom>
      </xdr:spPr>
    </xdr:pic>
    <xdr:clientData/>
  </xdr:twoCellAnchor>
  <xdr:twoCellAnchor>
    <xdr:from>
      <xdr:col>13</xdr:col>
      <xdr:colOff>9525</xdr:colOff>
      <xdr:row>24</xdr:row>
      <xdr:rowOff>9525</xdr:rowOff>
    </xdr:from>
    <xdr:to>
      <xdr:col>14</xdr:col>
      <xdr:colOff>66675</xdr:colOff>
      <xdr:row>24</xdr:row>
      <xdr:rowOff>291465</xdr:rowOff>
    </xdr:to>
    <xdr:sp macro="" textlink="">
      <xdr:nvSpPr>
        <xdr:cNvPr id="25" name="四角形: 角を丸くする 24">
          <a:extLst>
            <a:ext uri="{FF2B5EF4-FFF2-40B4-BE49-F238E27FC236}">
              <a16:creationId xmlns:a16="http://schemas.microsoft.com/office/drawing/2014/main" id="{00000000-0008-0000-0600-000019000000}"/>
            </a:ext>
          </a:extLst>
        </xdr:cNvPr>
        <xdr:cNvSpPr/>
      </xdr:nvSpPr>
      <xdr:spPr>
        <a:xfrm>
          <a:off x="6229350" y="5715000"/>
          <a:ext cx="762000" cy="28194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571500</xdr:colOff>
      <xdr:row>24</xdr:row>
      <xdr:rowOff>57150</xdr:rowOff>
    </xdr:from>
    <xdr:to>
      <xdr:col>14</xdr:col>
      <xdr:colOff>26347</xdr:colOff>
      <xdr:row>24</xdr:row>
      <xdr:rowOff>238002</xdr:rowOff>
    </xdr:to>
    <xdr:pic>
      <xdr:nvPicPr>
        <xdr:cNvPr id="26" name="図 25">
          <a:extLst>
            <a:ext uri="{FF2B5EF4-FFF2-40B4-BE49-F238E27FC236}">
              <a16:creationId xmlns:a16="http://schemas.microsoft.com/office/drawing/2014/main" id="{00000000-0008-0000-0600-00001A000000}"/>
            </a:ext>
          </a:extLst>
        </xdr:cNvPr>
        <xdr:cNvPicPr>
          <a:picLocks noChangeAspect="1"/>
        </xdr:cNvPicPr>
      </xdr:nvPicPr>
      <xdr:blipFill rotWithShape="1">
        <a:blip xmlns:r="http://schemas.openxmlformats.org/officeDocument/2006/relationships" r:embed="rId1"/>
        <a:srcRect l="1648" t="49414" r="97791" b="48331"/>
        <a:stretch/>
      </xdr:blipFill>
      <xdr:spPr>
        <a:xfrm>
          <a:off x="6791325" y="5762625"/>
          <a:ext cx="166047" cy="187202"/>
        </a:xfrm>
        <a:prstGeom prst="rect">
          <a:avLst/>
        </a:prstGeom>
      </xdr:spPr>
    </xdr:pic>
    <xdr:clientData/>
  </xdr:twoCellAnchor>
  <xdr:twoCellAnchor>
    <xdr:from>
      <xdr:col>7</xdr:col>
      <xdr:colOff>361950</xdr:colOff>
      <xdr:row>24</xdr:row>
      <xdr:rowOff>38100</xdr:rowOff>
    </xdr:from>
    <xdr:to>
      <xdr:col>9</xdr:col>
      <xdr:colOff>5715</xdr:colOff>
      <xdr:row>24</xdr:row>
      <xdr:rowOff>289560</xdr:rowOff>
    </xdr:to>
    <xdr:sp macro="" textlink="">
      <xdr:nvSpPr>
        <xdr:cNvPr id="30" name="四角形: 角を丸くする 29">
          <a:extLst>
            <a:ext uri="{FF2B5EF4-FFF2-40B4-BE49-F238E27FC236}">
              <a16:creationId xmlns:a16="http://schemas.microsoft.com/office/drawing/2014/main" id="{00000000-0008-0000-0600-00001E000000}"/>
            </a:ext>
          </a:extLst>
        </xdr:cNvPr>
        <xdr:cNvSpPr/>
      </xdr:nvSpPr>
      <xdr:spPr>
        <a:xfrm>
          <a:off x="3371850" y="5743575"/>
          <a:ext cx="1120140" cy="251460"/>
        </a:xfrm>
        <a:prstGeom prst="roundRect">
          <a:avLst/>
        </a:prstGeom>
        <a:noFill/>
        <a:ln w="25400">
          <a:solidFill>
            <a:srgbClr val="00B0F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24</xdr:row>
      <xdr:rowOff>161925</xdr:rowOff>
    </xdr:from>
    <xdr:to>
      <xdr:col>10</xdr:col>
      <xdr:colOff>9525</xdr:colOff>
      <xdr:row>26</xdr:row>
      <xdr:rowOff>142876</xdr:rowOff>
    </xdr:to>
    <xdr:sp macro="" textlink="">
      <xdr:nvSpPr>
        <xdr:cNvPr id="31" name="右大かっこ 30">
          <a:extLst>
            <a:ext uri="{FF2B5EF4-FFF2-40B4-BE49-F238E27FC236}">
              <a16:creationId xmlns:a16="http://schemas.microsoft.com/office/drawing/2014/main" id="{00000000-0008-0000-0600-00001F000000}"/>
            </a:ext>
          </a:extLst>
        </xdr:cNvPr>
        <xdr:cNvSpPr/>
      </xdr:nvSpPr>
      <xdr:spPr>
        <a:xfrm>
          <a:off x="4533900" y="5867400"/>
          <a:ext cx="171450" cy="523876"/>
        </a:xfrm>
        <a:prstGeom prst="rightBracket">
          <a:avLst/>
        </a:prstGeom>
        <a:ln w="25400">
          <a:solidFill>
            <a:srgbClr val="00B0F0"/>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150813</xdr:colOff>
      <xdr:row>17</xdr:row>
      <xdr:rowOff>276225</xdr:rowOff>
    </xdr:from>
    <xdr:to>
      <xdr:col>9</xdr:col>
      <xdr:colOff>161925</xdr:colOff>
      <xdr:row>24</xdr:row>
      <xdr:rowOff>180975</xdr:rowOff>
    </xdr:to>
    <xdr:cxnSp macro="">
      <xdr:nvCxnSpPr>
        <xdr:cNvPr id="25600" name="直線矢印コネクタ 25599">
          <a:extLst>
            <a:ext uri="{FF2B5EF4-FFF2-40B4-BE49-F238E27FC236}">
              <a16:creationId xmlns:a16="http://schemas.microsoft.com/office/drawing/2014/main" id="{00000000-0008-0000-0600-000000640000}"/>
            </a:ext>
          </a:extLst>
        </xdr:cNvPr>
        <xdr:cNvCxnSpPr>
          <a:endCxn id="12" idx="2"/>
        </xdr:cNvCxnSpPr>
      </xdr:nvCxnSpPr>
      <xdr:spPr>
        <a:xfrm flipH="1" flipV="1">
          <a:off x="4637088" y="4162425"/>
          <a:ext cx="11112" cy="1724025"/>
        </a:xfrm>
        <a:prstGeom prst="straightConnector1">
          <a:avLst/>
        </a:prstGeom>
        <a:ln w="25400">
          <a:solidFill>
            <a:srgbClr val="00B0F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847725</xdr:colOff>
      <xdr:row>0</xdr:row>
      <xdr:rowOff>76200</xdr:rowOff>
    </xdr:from>
    <xdr:to>
      <xdr:col>10</xdr:col>
      <xdr:colOff>470535</xdr:colOff>
      <xdr:row>5</xdr:row>
      <xdr:rowOff>95249</xdr:rowOff>
    </xdr:to>
    <xdr:sp macro="" textlink="">
      <xdr:nvSpPr>
        <xdr:cNvPr id="25614" name="スクロール: 横 25613">
          <a:extLst>
            <a:ext uri="{FF2B5EF4-FFF2-40B4-BE49-F238E27FC236}">
              <a16:creationId xmlns:a16="http://schemas.microsoft.com/office/drawing/2014/main" id="{00000000-0008-0000-0600-00000E640000}"/>
            </a:ext>
          </a:extLst>
        </xdr:cNvPr>
        <xdr:cNvSpPr/>
      </xdr:nvSpPr>
      <xdr:spPr>
        <a:xfrm>
          <a:off x="914400" y="76200"/>
          <a:ext cx="4251960" cy="1162049"/>
        </a:xfrm>
        <a:prstGeom prst="horizontalScroll">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第</a:t>
          </a:r>
          <a:r>
            <a:rPr kumimoji="1" lang="en-US" altLang="ja-JP" sz="1600" b="1">
              <a:solidFill>
                <a:sysClr val="windowText" lastClr="000000"/>
              </a:solidFill>
            </a:rPr>
            <a:t>4</a:t>
          </a:r>
          <a:r>
            <a:rPr kumimoji="1" lang="ja-JP" altLang="en-US" sz="1600" b="1">
              <a:solidFill>
                <a:sysClr val="windowText" lastClr="000000"/>
              </a:solidFill>
            </a:rPr>
            <a:t>四半期分と減額を合算して支払う場合</a:t>
          </a:r>
          <a:endParaRPr kumimoji="1" lang="en-US" altLang="ja-JP" sz="1600" b="1">
            <a:solidFill>
              <a:sysClr val="windowText" lastClr="000000"/>
            </a:solidFill>
          </a:endParaRPr>
        </a:p>
        <a:p>
          <a:pPr algn="ctr"/>
          <a:r>
            <a:rPr kumimoji="1" lang="en-US" altLang="ja-JP" sz="1600" b="1">
              <a:solidFill>
                <a:sysClr val="windowText" lastClr="000000"/>
              </a:solidFill>
            </a:rPr>
            <a:t>※</a:t>
          </a:r>
          <a:r>
            <a:rPr kumimoji="1" lang="ja-JP" altLang="en-US" sz="1600" b="1">
              <a:solidFill>
                <a:sysClr val="windowText" lastClr="000000"/>
              </a:solidFill>
            </a:rPr>
            <a:t>翌期へ繰越の場合も減額と同様の処理</a:t>
          </a:r>
        </a:p>
      </xdr:txBody>
    </xdr:sp>
    <xdr:clientData/>
  </xdr:twoCellAnchor>
  <xdr:twoCellAnchor>
    <xdr:from>
      <xdr:col>14</xdr:col>
      <xdr:colOff>57150</xdr:colOff>
      <xdr:row>24</xdr:row>
      <xdr:rowOff>123825</xdr:rowOff>
    </xdr:from>
    <xdr:to>
      <xdr:col>14</xdr:col>
      <xdr:colOff>123825</xdr:colOff>
      <xdr:row>26</xdr:row>
      <xdr:rowOff>121920</xdr:rowOff>
    </xdr:to>
    <xdr:sp macro="" textlink="">
      <xdr:nvSpPr>
        <xdr:cNvPr id="25615" name="右大かっこ 25614">
          <a:extLst>
            <a:ext uri="{FF2B5EF4-FFF2-40B4-BE49-F238E27FC236}">
              <a16:creationId xmlns:a16="http://schemas.microsoft.com/office/drawing/2014/main" id="{00000000-0008-0000-0600-00000F640000}"/>
            </a:ext>
          </a:extLst>
        </xdr:cNvPr>
        <xdr:cNvSpPr/>
      </xdr:nvSpPr>
      <xdr:spPr>
        <a:xfrm>
          <a:off x="6981825" y="5829300"/>
          <a:ext cx="66675" cy="541020"/>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752475</xdr:colOff>
      <xdr:row>10</xdr:row>
      <xdr:rowOff>171450</xdr:rowOff>
    </xdr:from>
    <xdr:to>
      <xdr:col>14</xdr:col>
      <xdr:colOff>790575</xdr:colOff>
      <xdr:row>19</xdr:row>
      <xdr:rowOff>74295</xdr:rowOff>
    </xdr:to>
    <xdr:sp macro="" textlink="">
      <xdr:nvSpPr>
        <xdr:cNvPr id="25617" name="吹き出し: 角を丸めた四角形 25616">
          <a:extLst>
            <a:ext uri="{FF2B5EF4-FFF2-40B4-BE49-F238E27FC236}">
              <a16:creationId xmlns:a16="http://schemas.microsoft.com/office/drawing/2014/main" id="{00000000-0008-0000-0600-000011640000}"/>
            </a:ext>
          </a:extLst>
        </xdr:cNvPr>
        <xdr:cNvSpPr/>
      </xdr:nvSpPr>
      <xdr:spPr>
        <a:xfrm>
          <a:off x="6153150" y="2647950"/>
          <a:ext cx="1562100" cy="1645920"/>
        </a:xfrm>
        <a:prstGeom prst="wedgeRoundRectCallout">
          <a:avLst>
            <a:gd name="adj1" fmla="val 1267"/>
            <a:gd name="adj2" fmla="val 133615"/>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第</a:t>
          </a:r>
          <a:r>
            <a:rPr kumimoji="1" lang="en-US" altLang="ja-JP" sz="900" b="1">
              <a:solidFill>
                <a:sysClr val="windowText" lastClr="000000"/>
              </a:solidFill>
            </a:rPr>
            <a:t>4</a:t>
          </a:r>
          <a:r>
            <a:rPr kumimoji="1" lang="ja-JP" altLang="en-US" sz="900" b="1">
              <a:solidFill>
                <a:sysClr val="windowText" lastClr="000000"/>
              </a:solidFill>
            </a:rPr>
            <a:t>四半期分と減額　</a:t>
          </a:r>
          <a:r>
            <a:rPr kumimoji="1" lang="en-US" altLang="ja-JP" sz="900" b="1">
              <a:solidFill>
                <a:sysClr val="windowText" lastClr="000000"/>
              </a:solidFill>
            </a:rPr>
            <a:t>(</a:t>
          </a:r>
          <a:r>
            <a:rPr kumimoji="1" lang="ja-JP" altLang="en-US" sz="900" b="1">
              <a:solidFill>
                <a:sysClr val="windowText" lastClr="000000"/>
              </a:solidFill>
            </a:rPr>
            <a:t>又は繰越</a:t>
          </a:r>
          <a:r>
            <a:rPr kumimoji="1" lang="en-US" altLang="ja-JP" sz="900" b="1">
              <a:solidFill>
                <a:sysClr val="windowText" lastClr="000000"/>
              </a:solidFill>
            </a:rPr>
            <a:t>)</a:t>
          </a:r>
          <a:r>
            <a:rPr kumimoji="1" lang="ja-JP" altLang="en-US" sz="900" b="1">
              <a:solidFill>
                <a:sysClr val="windowText" lastClr="000000"/>
              </a:solidFill>
            </a:rPr>
            <a:t>を合算して支払う場合、対象に”○”を選択して下さい。</a:t>
          </a:r>
          <a:endParaRPr kumimoji="1" lang="en-US" altLang="ja-JP" sz="9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mn-lt"/>
              <a:ea typeface="+mn-ea"/>
              <a:cs typeface="+mn-cs"/>
            </a:rPr>
            <a:t>今回請求を選択 ”○” </a:t>
          </a:r>
          <a:r>
            <a:rPr kumimoji="1" lang="en-US" altLang="ja-JP" sz="900" b="1">
              <a:solidFill>
                <a:sysClr val="windowText" lastClr="000000"/>
              </a:solidFill>
              <a:effectLst/>
              <a:latin typeface="+mn-lt"/>
              <a:ea typeface="+mn-ea"/>
              <a:cs typeface="+mn-cs"/>
            </a:rPr>
            <a:t>    </a:t>
          </a:r>
          <a:r>
            <a:rPr kumimoji="1" lang="ja-JP" altLang="ja-JP" sz="900" b="1">
              <a:solidFill>
                <a:sysClr val="windowText" lastClr="000000"/>
              </a:solidFill>
              <a:effectLst/>
              <a:latin typeface="+mn-lt"/>
              <a:ea typeface="+mn-ea"/>
              <a:cs typeface="+mn-cs"/>
            </a:rPr>
            <a:t>すると請求額が自動表示されます</a:t>
          </a:r>
          <a:r>
            <a:rPr kumimoji="1" lang="ja-JP" altLang="en-US" sz="900" b="1">
              <a:solidFill>
                <a:sysClr val="windowText" lastClr="000000"/>
              </a:solidFill>
              <a:effectLst/>
              <a:latin typeface="+mn-lt"/>
              <a:ea typeface="+mn-ea"/>
              <a:cs typeface="+mn-cs"/>
            </a:rPr>
            <a:t>。</a:t>
          </a:r>
          <a:endParaRPr lang="ja-JP" altLang="ja-JP" sz="900">
            <a:solidFill>
              <a:sysClr val="windowText" lastClr="000000"/>
            </a:solidFill>
            <a:effectLst/>
          </a:endParaRPr>
        </a:p>
        <a:p>
          <a:pPr algn="l"/>
          <a:endParaRPr kumimoji="1" lang="en-US" altLang="ja-JP" sz="900" b="1">
            <a:solidFill>
              <a:sysClr val="windowText" lastClr="000000"/>
            </a:solidFill>
          </a:endParaRPr>
        </a:p>
        <a:p>
          <a:pPr algn="l"/>
          <a:endParaRPr kumimoji="1" lang="ja-JP" altLang="en-US" sz="1100"/>
        </a:p>
      </xdr:txBody>
    </xdr:sp>
    <xdr:clientData/>
  </xdr:twoCellAnchor>
  <xdr:twoCellAnchor>
    <xdr:from>
      <xdr:col>13</xdr:col>
      <xdr:colOff>38100</xdr:colOff>
      <xdr:row>16</xdr:row>
      <xdr:rowOff>9525</xdr:rowOff>
    </xdr:from>
    <xdr:to>
      <xdr:col>14</xdr:col>
      <xdr:colOff>613410</xdr:colOff>
      <xdr:row>17</xdr:row>
      <xdr:rowOff>253365</xdr:rowOff>
    </xdr:to>
    <xdr:sp macro="" textlink="">
      <xdr:nvSpPr>
        <xdr:cNvPr id="25618" name="四角形: 角を丸くする 25617">
          <a:extLst>
            <a:ext uri="{FF2B5EF4-FFF2-40B4-BE49-F238E27FC236}">
              <a16:creationId xmlns:a16="http://schemas.microsoft.com/office/drawing/2014/main" id="{00000000-0008-0000-0600-000012640000}"/>
            </a:ext>
          </a:extLst>
        </xdr:cNvPr>
        <xdr:cNvSpPr/>
      </xdr:nvSpPr>
      <xdr:spPr>
        <a:xfrm>
          <a:off x="6257925" y="3552825"/>
          <a:ext cx="1280160" cy="58674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38100</xdr:colOff>
      <xdr:row>17</xdr:row>
      <xdr:rowOff>0</xdr:rowOff>
    </xdr:from>
    <xdr:to>
      <xdr:col>13</xdr:col>
      <xdr:colOff>38100</xdr:colOff>
      <xdr:row>17</xdr:row>
      <xdr:rowOff>0</xdr:rowOff>
    </xdr:to>
    <xdr:cxnSp macro="">
      <xdr:nvCxnSpPr>
        <xdr:cNvPr id="25625" name="直線矢印コネクタ 25624">
          <a:extLst>
            <a:ext uri="{FF2B5EF4-FFF2-40B4-BE49-F238E27FC236}">
              <a16:creationId xmlns:a16="http://schemas.microsoft.com/office/drawing/2014/main" id="{00000000-0008-0000-0600-000019640000}"/>
            </a:ext>
          </a:extLst>
        </xdr:cNvPr>
        <xdr:cNvCxnSpPr/>
      </xdr:nvCxnSpPr>
      <xdr:spPr>
        <a:xfrm flipH="1">
          <a:off x="5438775" y="3886200"/>
          <a:ext cx="819150"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161925</xdr:colOff>
      <xdr:row>23</xdr:row>
      <xdr:rowOff>47625</xdr:rowOff>
    </xdr:from>
    <xdr:to>
      <xdr:col>14</xdr:col>
      <xdr:colOff>819150</xdr:colOff>
      <xdr:row>23</xdr:row>
      <xdr:rowOff>295275</xdr:rowOff>
    </xdr:to>
    <xdr:sp macro="" textlink="">
      <xdr:nvSpPr>
        <xdr:cNvPr id="23" name="四角形: 角を丸くする 22">
          <a:extLst>
            <a:ext uri="{FF2B5EF4-FFF2-40B4-BE49-F238E27FC236}">
              <a16:creationId xmlns:a16="http://schemas.microsoft.com/office/drawing/2014/main" id="{00000000-0008-0000-0600-000017000000}"/>
            </a:ext>
          </a:extLst>
        </xdr:cNvPr>
        <xdr:cNvSpPr/>
      </xdr:nvSpPr>
      <xdr:spPr>
        <a:xfrm>
          <a:off x="7086600" y="5448300"/>
          <a:ext cx="657225"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266700</xdr:colOff>
      <xdr:row>21</xdr:row>
      <xdr:rowOff>38100</xdr:rowOff>
    </xdr:from>
    <xdr:to>
      <xdr:col>24</xdr:col>
      <xdr:colOff>438151</xdr:colOff>
      <xdr:row>24</xdr:row>
      <xdr:rowOff>28575</xdr:rowOff>
    </xdr:to>
    <xdr:sp macro="" textlink="">
      <xdr:nvSpPr>
        <xdr:cNvPr id="27" name="吹き出し: 角を丸めた四角形 26">
          <a:extLst>
            <a:ext uri="{FF2B5EF4-FFF2-40B4-BE49-F238E27FC236}">
              <a16:creationId xmlns:a16="http://schemas.microsoft.com/office/drawing/2014/main" id="{00000000-0008-0000-0600-00001B000000}"/>
            </a:ext>
          </a:extLst>
        </xdr:cNvPr>
        <xdr:cNvSpPr/>
      </xdr:nvSpPr>
      <xdr:spPr>
        <a:xfrm>
          <a:off x="8286750" y="4829175"/>
          <a:ext cx="8677276" cy="904875"/>
        </a:xfrm>
        <a:prstGeom prst="wedgeRoundRectCallout">
          <a:avLst>
            <a:gd name="adj1" fmla="val -49830"/>
            <a:gd name="adj2" fmla="val 26604"/>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000" b="1">
              <a:solidFill>
                <a:sysClr val="windowText" lastClr="000000"/>
              </a:solidFill>
            </a:rPr>
            <a:t>デフォルト設定は「ー</a:t>
          </a:r>
          <a:r>
            <a:rPr kumimoji="1" lang="ja-JP" altLang="en-US" sz="1000" b="0">
              <a:solidFill>
                <a:sysClr val="windowText" lastClr="000000"/>
              </a:solidFill>
            </a:rPr>
            <a:t>（ブランク）</a:t>
          </a:r>
          <a:r>
            <a:rPr kumimoji="1" lang="ja-JP" altLang="en-US" sz="1000" b="1">
              <a:solidFill>
                <a:sysClr val="windowText" lastClr="000000"/>
              </a:solidFill>
            </a:rPr>
            <a:t>」となっています。</a:t>
          </a:r>
          <a:endParaRPr kumimoji="1" lang="en-US" altLang="ja-JP" sz="10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第</a:t>
          </a:r>
          <a:r>
            <a:rPr kumimoji="1" lang="en-US" altLang="ja-JP" sz="1100" b="1">
              <a:solidFill>
                <a:sysClr val="windowText" lastClr="000000"/>
              </a:solidFill>
            </a:rPr>
            <a:t>1</a:t>
          </a:r>
          <a:r>
            <a:rPr kumimoji="1" lang="ja-JP" altLang="en-US" sz="1100" b="1">
              <a:solidFill>
                <a:sysClr val="windowText" lastClr="000000"/>
              </a:solidFill>
            </a:rPr>
            <a:t>四半期開始</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a:t>
          </a:r>
          <a:r>
            <a:rPr kumimoji="1" lang="en-US" altLang="ja-JP" sz="1100" b="1">
              <a:solidFill>
                <a:sysClr val="windowText" lastClr="000000"/>
              </a:solidFill>
            </a:rPr>
            <a:t>4</a:t>
          </a:r>
          <a:r>
            <a:rPr kumimoji="1" lang="ja-JP" altLang="en-US" sz="1100" b="1">
              <a:solidFill>
                <a:sysClr val="windowText" lastClr="000000"/>
              </a:solidFill>
            </a:rPr>
            <a:t>回分割</a:t>
          </a:r>
          <a:r>
            <a:rPr kumimoji="1" lang="ja-JP" altLang="en-US" sz="1100" b="1">
              <a:solidFill>
                <a:srgbClr val="FF0000"/>
              </a:solidFill>
            </a:rPr>
            <a:t>４</a:t>
          </a:r>
          <a:r>
            <a:rPr kumimoji="1" lang="ja-JP" altLang="en-US" sz="1100" b="1">
              <a:solidFill>
                <a:sysClr val="windowText" lastClr="000000"/>
              </a:solidFill>
            </a:rPr>
            <a:t>、委託期間の開始が第</a:t>
          </a:r>
          <a:r>
            <a:rPr kumimoji="1" lang="en-US" altLang="ja-JP" sz="1100" b="1">
              <a:solidFill>
                <a:sysClr val="windowText" lastClr="000000"/>
              </a:solidFill>
            </a:rPr>
            <a:t>2</a:t>
          </a:r>
          <a:r>
            <a:rPr kumimoji="1" lang="ja-JP" altLang="en-US" sz="1100" b="1">
              <a:solidFill>
                <a:sysClr val="windowText" lastClr="000000"/>
              </a:solidFill>
            </a:rPr>
            <a:t>四半期開始</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ja-JP" altLang="en-US" sz="1100" b="1">
              <a:solidFill>
                <a:srgbClr val="FF0000"/>
              </a:solidFill>
            </a:rPr>
            <a:t>３</a:t>
          </a:r>
          <a:r>
            <a:rPr kumimoji="1" lang="ja-JP" altLang="en-US" sz="1100" b="1">
              <a:solidFill>
                <a:sysClr val="windowText" lastClr="000000"/>
              </a:solidFill>
            </a:rPr>
            <a:t>、第</a:t>
          </a:r>
          <a:r>
            <a:rPr kumimoji="1" lang="en-US" altLang="ja-JP" sz="1100" b="1">
              <a:solidFill>
                <a:sysClr val="windowText" lastClr="000000"/>
              </a:solidFill>
            </a:rPr>
            <a:t>3</a:t>
          </a:r>
          <a:r>
            <a:rPr kumimoji="1" lang="ja-JP" altLang="en-US" sz="1100" b="1">
              <a:solidFill>
                <a:sysClr val="windowText" lastClr="000000"/>
              </a:solidFill>
            </a:rPr>
            <a:t>四半期開始</a:t>
          </a:r>
          <a:r>
            <a:rPr kumimoji="1" lang="en-US" altLang="ja-JP" sz="1100" b="1">
              <a:solidFill>
                <a:sysClr val="windowText" lastClr="000000"/>
              </a:solidFill>
            </a:rPr>
            <a:t>(10</a:t>
          </a:r>
          <a:r>
            <a:rPr kumimoji="1" lang="ja-JP" altLang="en-US" sz="1100" b="1">
              <a:solidFill>
                <a:sysClr val="windowText" lastClr="000000"/>
              </a:solidFill>
            </a:rPr>
            <a:t>～</a:t>
          </a:r>
          <a:r>
            <a:rPr kumimoji="1" lang="en-US" altLang="ja-JP" sz="1100" b="1">
              <a:solidFill>
                <a:sysClr val="windowText" lastClr="000000"/>
              </a:solidFill>
            </a:rPr>
            <a:t>12</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ja-JP" altLang="en-US" sz="1100" b="1">
              <a:solidFill>
                <a:srgbClr val="FF0000"/>
              </a:solidFill>
            </a:rPr>
            <a:t>２</a:t>
          </a:r>
          <a:endParaRPr kumimoji="1" lang="ja-JP" altLang="en-US" sz="1000" b="1">
            <a:solidFill>
              <a:sysClr val="windowText" lastClr="000000"/>
            </a:solidFill>
          </a:endParaRPr>
        </a:p>
      </xdr:txBody>
    </xdr:sp>
    <xdr:clientData/>
  </xdr:twoCellAnchor>
  <xdr:twoCellAnchor>
    <xdr:from>
      <xdr:col>3</xdr:col>
      <xdr:colOff>0</xdr:colOff>
      <xdr:row>10</xdr:row>
      <xdr:rowOff>0</xdr:rowOff>
    </xdr:from>
    <xdr:to>
      <xdr:col>7</xdr:col>
      <xdr:colOff>57150</xdr:colOff>
      <xdr:row>13</xdr:row>
      <xdr:rowOff>304799</xdr:rowOff>
    </xdr:to>
    <xdr:sp macro="" textlink="">
      <xdr:nvSpPr>
        <xdr:cNvPr id="28" name="吹き出し: 角を丸めた四角形 27">
          <a:extLst>
            <a:ext uri="{FF2B5EF4-FFF2-40B4-BE49-F238E27FC236}">
              <a16:creationId xmlns:a16="http://schemas.microsoft.com/office/drawing/2014/main" id="{00000000-0008-0000-0600-00001C000000}"/>
            </a:ext>
          </a:extLst>
        </xdr:cNvPr>
        <xdr:cNvSpPr/>
      </xdr:nvSpPr>
      <xdr:spPr>
        <a:xfrm>
          <a:off x="1133475" y="2476500"/>
          <a:ext cx="1933575" cy="790574"/>
        </a:xfrm>
        <a:prstGeom prst="wedgeRoundRectCallout">
          <a:avLst>
            <a:gd name="adj1" fmla="val 69772"/>
            <a:gd name="adj2" fmla="val 20369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当初契約額を入力して下さい。契約額に対する消費税額が自動表示されます。</a:t>
          </a:r>
        </a:p>
      </xdr:txBody>
    </xdr:sp>
    <xdr:clientData/>
  </xdr:twoCellAnchor>
  <xdr:twoCellAnchor>
    <xdr:from>
      <xdr:col>14</xdr:col>
      <xdr:colOff>133350</xdr:colOff>
      <xdr:row>22</xdr:row>
      <xdr:rowOff>200025</xdr:rowOff>
    </xdr:from>
    <xdr:to>
      <xdr:col>15</xdr:col>
      <xdr:colOff>9525</xdr:colOff>
      <xdr:row>24</xdr:row>
      <xdr:rowOff>123825</xdr:rowOff>
    </xdr:to>
    <xdr:sp macro="" textlink="">
      <xdr:nvSpPr>
        <xdr:cNvPr id="8" name="楕円 7">
          <a:extLst>
            <a:ext uri="{FF2B5EF4-FFF2-40B4-BE49-F238E27FC236}">
              <a16:creationId xmlns:a16="http://schemas.microsoft.com/office/drawing/2014/main" id="{00000000-0008-0000-0600-000008000000}"/>
            </a:ext>
          </a:extLst>
        </xdr:cNvPr>
        <xdr:cNvSpPr/>
      </xdr:nvSpPr>
      <xdr:spPr>
        <a:xfrm>
          <a:off x="7058025" y="5295900"/>
          <a:ext cx="771525" cy="533400"/>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123825</xdr:colOff>
      <xdr:row>41</xdr:row>
      <xdr:rowOff>180975</xdr:rowOff>
    </xdr:from>
    <xdr:to>
      <xdr:col>8</xdr:col>
      <xdr:colOff>819150</xdr:colOff>
      <xdr:row>44</xdr:row>
      <xdr:rowOff>85725</xdr:rowOff>
    </xdr:to>
    <xdr:sp macro="" textlink="">
      <xdr:nvSpPr>
        <xdr:cNvPr id="24" name="楕円 23">
          <a:extLst>
            <a:ext uri="{FF2B5EF4-FFF2-40B4-BE49-F238E27FC236}">
              <a16:creationId xmlns:a16="http://schemas.microsoft.com/office/drawing/2014/main" id="{00000000-0008-0000-0600-000018000000}"/>
            </a:ext>
          </a:extLst>
        </xdr:cNvPr>
        <xdr:cNvSpPr/>
      </xdr:nvSpPr>
      <xdr:spPr>
        <a:xfrm>
          <a:off x="3133725" y="9067800"/>
          <a:ext cx="1247775" cy="533400"/>
        </a:xfrm>
        <a:prstGeom prst="ellipse">
          <a:avLst/>
        </a:prstGeom>
        <a:no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600075</xdr:colOff>
      <xdr:row>24</xdr:row>
      <xdr:rowOff>114300</xdr:rowOff>
    </xdr:from>
    <xdr:to>
      <xdr:col>14</xdr:col>
      <xdr:colOff>438150</xdr:colOff>
      <xdr:row>41</xdr:row>
      <xdr:rowOff>228600</xdr:rowOff>
    </xdr:to>
    <xdr:cxnSp macro="">
      <xdr:nvCxnSpPr>
        <xdr:cNvPr id="29" name="直線矢印コネクタ 28">
          <a:extLst>
            <a:ext uri="{FF2B5EF4-FFF2-40B4-BE49-F238E27FC236}">
              <a16:creationId xmlns:a16="http://schemas.microsoft.com/office/drawing/2014/main" id="{00000000-0008-0000-0600-00001D000000}"/>
            </a:ext>
          </a:extLst>
        </xdr:cNvPr>
        <xdr:cNvCxnSpPr/>
      </xdr:nvCxnSpPr>
      <xdr:spPr>
        <a:xfrm flipV="1">
          <a:off x="4162425" y="5819775"/>
          <a:ext cx="3200400" cy="329565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876300</xdr:colOff>
      <xdr:row>23</xdr:row>
      <xdr:rowOff>57150</xdr:rowOff>
    </xdr:from>
    <xdr:to>
      <xdr:col>16</xdr:col>
      <xdr:colOff>21150</xdr:colOff>
      <xdr:row>23</xdr:row>
      <xdr:rowOff>266794</xdr:rowOff>
    </xdr:to>
    <xdr:pic>
      <xdr:nvPicPr>
        <xdr:cNvPr id="25616" name="図 25615">
          <a:extLst>
            <a:ext uri="{FF2B5EF4-FFF2-40B4-BE49-F238E27FC236}">
              <a16:creationId xmlns:a16="http://schemas.microsoft.com/office/drawing/2014/main" id="{00000000-0008-0000-0600-000010640000}"/>
            </a:ext>
          </a:extLst>
        </xdr:cNvPr>
        <xdr:cNvPicPr>
          <a:picLocks noChangeAspect="1"/>
        </xdr:cNvPicPr>
      </xdr:nvPicPr>
      <xdr:blipFill>
        <a:blip xmlns:r="http://schemas.openxmlformats.org/officeDocument/2006/relationships" r:embed="rId3"/>
        <a:stretch>
          <a:fillRect/>
        </a:stretch>
      </xdr:blipFill>
      <xdr:spPr>
        <a:xfrm>
          <a:off x="7800975" y="5457825"/>
          <a:ext cx="240225" cy="209644"/>
        </a:xfrm>
        <a:prstGeom prst="rect">
          <a:avLst/>
        </a:prstGeom>
      </xdr:spPr>
    </xdr:pic>
    <xdr:clientData/>
  </xdr:twoCellAnchor>
  <xdr:twoCellAnchor>
    <xdr:from>
      <xdr:col>16</xdr:col>
      <xdr:colOff>0</xdr:colOff>
      <xdr:row>23</xdr:row>
      <xdr:rowOff>19050</xdr:rowOff>
    </xdr:from>
    <xdr:to>
      <xdr:col>16</xdr:col>
      <xdr:colOff>257175</xdr:colOff>
      <xdr:row>23</xdr:row>
      <xdr:rowOff>152400</xdr:rowOff>
    </xdr:to>
    <xdr:sp macro="" textlink="">
      <xdr:nvSpPr>
        <xdr:cNvPr id="25619" name="矢印: 左 25618">
          <a:extLst>
            <a:ext uri="{FF2B5EF4-FFF2-40B4-BE49-F238E27FC236}">
              <a16:creationId xmlns:a16="http://schemas.microsoft.com/office/drawing/2014/main" id="{00000000-0008-0000-0600-000013640000}"/>
            </a:ext>
          </a:extLst>
        </xdr:cNvPr>
        <xdr:cNvSpPr/>
      </xdr:nvSpPr>
      <xdr:spPr>
        <a:xfrm>
          <a:off x="8020050" y="541972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28575</xdr:colOff>
      <xdr:row>35</xdr:row>
      <xdr:rowOff>123825</xdr:rowOff>
    </xdr:from>
    <xdr:to>
      <xdr:col>24</xdr:col>
      <xdr:colOff>47625</xdr:colOff>
      <xdr:row>37</xdr:row>
      <xdr:rowOff>76201</xdr:rowOff>
    </xdr:to>
    <xdr:grpSp>
      <xdr:nvGrpSpPr>
        <xdr:cNvPr id="25613" name="グループ化 25612">
          <a:extLst>
            <a:ext uri="{FF2B5EF4-FFF2-40B4-BE49-F238E27FC236}">
              <a16:creationId xmlns:a16="http://schemas.microsoft.com/office/drawing/2014/main" id="{00000000-0008-0000-0600-00000D640000}"/>
            </a:ext>
          </a:extLst>
        </xdr:cNvPr>
        <xdr:cNvGrpSpPr/>
      </xdr:nvGrpSpPr>
      <xdr:grpSpPr>
        <a:xfrm>
          <a:off x="7848600" y="7086600"/>
          <a:ext cx="8724900" cy="514351"/>
          <a:chOff x="8020050" y="5274154"/>
          <a:chExt cx="9314871" cy="590238"/>
        </a:xfrm>
      </xdr:grpSpPr>
      <xdr:sp macro="" textlink="">
        <xdr:nvSpPr>
          <xdr:cNvPr id="25620" name="吹き出し: 角を丸めた四角形 25619">
            <a:extLst>
              <a:ext uri="{FF2B5EF4-FFF2-40B4-BE49-F238E27FC236}">
                <a16:creationId xmlns:a16="http://schemas.microsoft.com/office/drawing/2014/main" id="{00000000-0008-0000-0600-000014640000}"/>
              </a:ext>
            </a:extLst>
          </xdr:cNvPr>
          <xdr:cNvSpPr/>
        </xdr:nvSpPr>
        <xdr:spPr>
          <a:xfrm>
            <a:off x="8285397" y="5274154"/>
            <a:ext cx="9049524" cy="590238"/>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ＭＳ 明朝" panose="02020609040205080304" pitchFamily="17" charset="-128"/>
                <a:ea typeface="ＭＳ 明朝" panose="02020609040205080304" pitchFamily="17" charset="-128"/>
              </a:rPr>
              <a:t>【</a:t>
            </a:r>
            <a:r>
              <a:rPr kumimoji="1" lang="ja-JP" altLang="en-US" sz="1100" b="1" u="none">
                <a:solidFill>
                  <a:srgbClr val="FF0000"/>
                </a:solidFill>
                <a:latin typeface="ＭＳ 明朝" panose="02020609040205080304" pitchFamily="17" charset="-128"/>
                <a:ea typeface="ＭＳ 明朝" panose="02020609040205080304" pitchFamily="17" charset="-128"/>
              </a:rPr>
              <a:t>重要</a:t>
            </a:r>
            <a:r>
              <a:rPr kumimoji="1" lang="en-US" altLang="ja-JP" sz="1100" b="1" u="none">
                <a:solidFill>
                  <a:srgbClr val="FF0000"/>
                </a:solidFill>
                <a:latin typeface="ＭＳ 明朝" panose="02020609040205080304" pitchFamily="17" charset="-128"/>
                <a:ea typeface="ＭＳ 明朝" panose="02020609040205080304" pitchFamily="17" charset="-128"/>
              </a:rPr>
              <a:t>】</a:t>
            </a:r>
            <a:r>
              <a:rPr kumimoji="1" lang="ja-JP" altLang="en-US" sz="1100" b="1" u="none">
                <a:solidFill>
                  <a:sysClr val="windowText" lastClr="000000"/>
                </a:solidFill>
                <a:latin typeface="ＭＳ 明朝" panose="02020609040205080304" pitchFamily="17" charset="-128"/>
                <a:ea typeface="ＭＳ 明朝" panose="02020609040205080304" pitchFamily="17" charset="-128"/>
              </a:rPr>
              <a:t>請求書発行日時点において最新の契約額・消費税額と相違がないか、ご確認ください。</a:t>
            </a:r>
            <a:endParaRPr kumimoji="1" lang="en-US" altLang="ja-JP" sz="1100" b="1" u="none">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b="1" u="none">
                <a:solidFill>
                  <a:sysClr val="windowText" lastClr="000000"/>
                </a:solidFill>
                <a:latin typeface="ＭＳ 明朝" panose="02020609040205080304" pitchFamily="17" charset="-128"/>
                <a:ea typeface="ＭＳ 明朝" panose="02020609040205080304" pitchFamily="17" charset="-128"/>
              </a:rPr>
              <a:t>　　　　請求書発行日より以前に変更契約を締結した場合は、必ず増減額を記入し、変更後の契約額としてください。</a:t>
            </a:r>
            <a:endParaRPr kumimoji="1" lang="en-US" altLang="ja-JP" sz="1200" b="1" u="none">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25621" name="矢印: 左 25620">
            <a:extLst>
              <a:ext uri="{FF2B5EF4-FFF2-40B4-BE49-F238E27FC236}">
                <a16:creationId xmlns:a16="http://schemas.microsoft.com/office/drawing/2014/main" id="{00000000-0008-0000-0600-000015640000}"/>
              </a:ext>
            </a:extLst>
          </xdr:cNvPr>
          <xdr:cNvSpPr/>
        </xdr:nvSpPr>
        <xdr:spPr>
          <a:xfrm>
            <a:off x="8020050" y="553402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133350</xdr:colOff>
      <xdr:row>38</xdr:row>
      <xdr:rowOff>85725</xdr:rowOff>
    </xdr:from>
    <xdr:to>
      <xdr:col>12</xdr:col>
      <xdr:colOff>790575</xdr:colOff>
      <xdr:row>40</xdr:row>
      <xdr:rowOff>47624</xdr:rowOff>
    </xdr:to>
    <xdr:sp macro="" textlink="">
      <xdr:nvSpPr>
        <xdr:cNvPr id="25622" name="吹き出し: 角を丸めた四角形 25621">
          <a:extLst>
            <a:ext uri="{FF2B5EF4-FFF2-40B4-BE49-F238E27FC236}">
              <a16:creationId xmlns:a16="http://schemas.microsoft.com/office/drawing/2014/main" id="{00000000-0008-0000-0600-000016640000}"/>
            </a:ext>
          </a:extLst>
        </xdr:cNvPr>
        <xdr:cNvSpPr/>
      </xdr:nvSpPr>
      <xdr:spPr>
        <a:xfrm>
          <a:off x="200025" y="7696200"/>
          <a:ext cx="5991225" cy="571499"/>
        </a:xfrm>
        <a:prstGeom prst="wedgeRoundRectCallout">
          <a:avLst>
            <a:gd name="adj1" fmla="val -4654"/>
            <a:gd name="adj2" fmla="val -992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請求書発行日時点において最新の契約額・消費税額と相違がないか、ご確認ください。</a:t>
          </a:r>
          <a:endParaRPr kumimoji="1" lang="en-US" altLang="ja-JP" sz="900" b="1">
            <a:solidFill>
              <a:sysClr val="windowText" lastClr="000000"/>
            </a:solidFill>
          </a:endParaRPr>
        </a:p>
        <a:p>
          <a:pPr algn="l"/>
          <a:r>
            <a:rPr kumimoji="1" lang="ja-JP" altLang="en-US" sz="900" b="1">
              <a:solidFill>
                <a:sysClr val="windowText" lastClr="000000"/>
              </a:solidFill>
            </a:rPr>
            <a:t>請求書発行日より以前に変更契約を締結した場合は、必ず増減額を記入し、変更後の契約額としてください。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99060</xdr:colOff>
      <xdr:row>45</xdr:row>
      <xdr:rowOff>91440</xdr:rowOff>
    </xdr:from>
    <xdr:to>
      <xdr:col>16</xdr:col>
      <xdr:colOff>295276</xdr:colOff>
      <xdr:row>52</xdr:row>
      <xdr:rowOff>182880</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8100060" y="9799320"/>
          <a:ext cx="196216" cy="1729740"/>
        </a:xfrm>
        <a:prstGeom prst="rightBrace">
          <a:avLst>
            <a:gd name="adj1" fmla="val 49317"/>
            <a:gd name="adj2" fmla="val 4594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99060</xdr:colOff>
          <xdr:row>45</xdr:row>
          <xdr:rowOff>7620</xdr:rowOff>
        </xdr:from>
        <xdr:to>
          <xdr:col>8</xdr:col>
          <xdr:colOff>830580</xdr:colOff>
          <xdr:row>46</xdr:row>
          <xdr:rowOff>45720</xdr:rowOff>
        </xdr:to>
        <xdr:sp macro="" textlink="">
          <xdr:nvSpPr>
            <xdr:cNvPr id="26625" name="Option Button 1" hidden="1">
              <a:extLst>
                <a:ext uri="{63B3BB69-23CF-44E3-9099-C40C66FF867C}">
                  <a14:compatExt spid="_x0000_s26625"/>
                </a:ext>
                <a:ext uri="{FF2B5EF4-FFF2-40B4-BE49-F238E27FC236}">
                  <a16:creationId xmlns:a16="http://schemas.microsoft.com/office/drawing/2014/main" id="{00000000-0008-0000-07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銀　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46</xdr:row>
          <xdr:rowOff>0</xdr:rowOff>
        </xdr:from>
        <xdr:to>
          <xdr:col>8</xdr:col>
          <xdr:colOff>830580</xdr:colOff>
          <xdr:row>47</xdr:row>
          <xdr:rowOff>38100</xdr:rowOff>
        </xdr:to>
        <xdr:sp macro="" textlink="">
          <xdr:nvSpPr>
            <xdr:cNvPr id="26626" name="Option Button 2" hidden="1">
              <a:extLst>
                <a:ext uri="{63B3BB69-23CF-44E3-9099-C40C66FF867C}">
                  <a14:compatExt spid="_x0000_s26626"/>
                </a:ext>
                <a:ext uri="{FF2B5EF4-FFF2-40B4-BE49-F238E27FC236}">
                  <a16:creationId xmlns:a16="http://schemas.microsoft.com/office/drawing/2014/main" id="{00000000-0008-0000-07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47</xdr:row>
          <xdr:rowOff>0</xdr:rowOff>
        </xdr:from>
        <xdr:to>
          <xdr:col>8</xdr:col>
          <xdr:colOff>830580</xdr:colOff>
          <xdr:row>48</xdr:row>
          <xdr:rowOff>22860</xdr:rowOff>
        </xdr:to>
        <xdr:sp macro="" textlink="">
          <xdr:nvSpPr>
            <xdr:cNvPr id="26627" name="Option Button 3" hidden="1">
              <a:extLst>
                <a:ext uri="{63B3BB69-23CF-44E3-9099-C40C66FF867C}">
                  <a14:compatExt spid="_x0000_s26627"/>
                </a:ext>
                <a:ext uri="{FF2B5EF4-FFF2-40B4-BE49-F238E27FC236}">
                  <a16:creationId xmlns:a16="http://schemas.microsoft.com/office/drawing/2014/main" id="{00000000-0008-0000-07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組　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44</xdr:row>
          <xdr:rowOff>45720</xdr:rowOff>
        </xdr:from>
        <xdr:to>
          <xdr:col>8</xdr:col>
          <xdr:colOff>899160</xdr:colOff>
          <xdr:row>48</xdr:row>
          <xdr:rowOff>160020</xdr:rowOff>
        </xdr:to>
        <xdr:sp macro="" textlink="">
          <xdr:nvSpPr>
            <xdr:cNvPr id="26628" name="Group Box 4" hidden="1">
              <a:extLst>
                <a:ext uri="{63B3BB69-23CF-44E3-9099-C40C66FF867C}">
                  <a14:compatExt spid="_x0000_s26628"/>
                </a:ext>
                <a:ext uri="{FF2B5EF4-FFF2-40B4-BE49-F238E27FC236}">
                  <a16:creationId xmlns:a16="http://schemas.microsoft.com/office/drawing/2014/main" id="{00000000-0008-0000-0700-000004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45</xdr:row>
          <xdr:rowOff>22860</xdr:rowOff>
        </xdr:from>
        <xdr:to>
          <xdr:col>14</xdr:col>
          <xdr:colOff>754380</xdr:colOff>
          <xdr:row>46</xdr:row>
          <xdr:rowOff>0</xdr:rowOff>
        </xdr:to>
        <xdr:sp macro="" textlink="">
          <xdr:nvSpPr>
            <xdr:cNvPr id="26629" name="Option Button 5" hidden="1">
              <a:extLst>
                <a:ext uri="{63B3BB69-23CF-44E3-9099-C40C66FF867C}">
                  <a14:compatExt spid="_x0000_s26629"/>
                </a:ext>
                <a:ext uri="{FF2B5EF4-FFF2-40B4-BE49-F238E27FC236}">
                  <a16:creationId xmlns:a16="http://schemas.microsoft.com/office/drawing/2014/main" id="{00000000-0008-0000-07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本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46</xdr:row>
          <xdr:rowOff>22860</xdr:rowOff>
        </xdr:from>
        <xdr:to>
          <xdr:col>14</xdr:col>
          <xdr:colOff>822960</xdr:colOff>
          <xdr:row>47</xdr:row>
          <xdr:rowOff>7620</xdr:rowOff>
        </xdr:to>
        <xdr:sp macro="" textlink="">
          <xdr:nvSpPr>
            <xdr:cNvPr id="26630" name="Option Button 6" hidden="1">
              <a:extLst>
                <a:ext uri="{63B3BB69-23CF-44E3-9099-C40C66FF867C}">
                  <a14:compatExt spid="_x0000_s26630"/>
                </a:ext>
                <a:ext uri="{FF2B5EF4-FFF2-40B4-BE49-F238E27FC236}">
                  <a16:creationId xmlns:a16="http://schemas.microsoft.com/office/drawing/2014/main" id="{00000000-0008-0000-07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支 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47</xdr:row>
          <xdr:rowOff>22860</xdr:rowOff>
        </xdr:from>
        <xdr:to>
          <xdr:col>14</xdr:col>
          <xdr:colOff>762000</xdr:colOff>
          <xdr:row>47</xdr:row>
          <xdr:rowOff>190500</xdr:rowOff>
        </xdr:to>
        <xdr:sp macro="" textlink="">
          <xdr:nvSpPr>
            <xdr:cNvPr id="26631" name="Option Button 7" hidden="1">
              <a:extLst>
                <a:ext uri="{63B3BB69-23CF-44E3-9099-C40C66FF867C}">
                  <a14:compatExt spid="_x0000_s26631"/>
                </a:ext>
                <a:ext uri="{FF2B5EF4-FFF2-40B4-BE49-F238E27FC236}">
                  <a16:creationId xmlns:a16="http://schemas.microsoft.com/office/drawing/2014/main" id="{00000000-0008-0000-07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48</xdr:row>
          <xdr:rowOff>60960</xdr:rowOff>
        </xdr:from>
        <xdr:to>
          <xdr:col>6</xdr:col>
          <xdr:colOff>182880</xdr:colOff>
          <xdr:row>48</xdr:row>
          <xdr:rowOff>335280</xdr:rowOff>
        </xdr:to>
        <xdr:sp macro="" textlink="">
          <xdr:nvSpPr>
            <xdr:cNvPr id="26632" name="Option Button 8" hidden="1">
              <a:extLst>
                <a:ext uri="{63B3BB69-23CF-44E3-9099-C40C66FF867C}">
                  <a14:compatExt spid="_x0000_s26632"/>
                </a:ext>
                <a:ext uri="{FF2B5EF4-FFF2-40B4-BE49-F238E27FC236}">
                  <a16:creationId xmlns:a16="http://schemas.microsoft.com/office/drawing/2014/main" id="{00000000-0008-0000-07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48</xdr:row>
          <xdr:rowOff>76200</xdr:rowOff>
        </xdr:from>
        <xdr:to>
          <xdr:col>7</xdr:col>
          <xdr:colOff>121920</xdr:colOff>
          <xdr:row>48</xdr:row>
          <xdr:rowOff>327660</xdr:rowOff>
        </xdr:to>
        <xdr:sp macro="" textlink="">
          <xdr:nvSpPr>
            <xdr:cNvPr id="26633" name="Option Button 9" hidden="1">
              <a:extLst>
                <a:ext uri="{63B3BB69-23CF-44E3-9099-C40C66FF867C}">
                  <a14:compatExt spid="_x0000_s26633"/>
                </a:ext>
                <a:ext uri="{FF2B5EF4-FFF2-40B4-BE49-F238E27FC236}">
                  <a16:creationId xmlns:a16="http://schemas.microsoft.com/office/drawing/2014/main" id="{00000000-0008-0000-07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48</xdr:row>
          <xdr:rowOff>60960</xdr:rowOff>
        </xdr:from>
        <xdr:to>
          <xdr:col>8</xdr:col>
          <xdr:colOff>419100</xdr:colOff>
          <xdr:row>48</xdr:row>
          <xdr:rowOff>335280</xdr:rowOff>
        </xdr:to>
        <xdr:sp macro="" textlink="">
          <xdr:nvSpPr>
            <xdr:cNvPr id="26634" name="Option Button 10" hidden="1">
              <a:extLst>
                <a:ext uri="{63B3BB69-23CF-44E3-9099-C40C66FF867C}">
                  <a14:compatExt spid="_x0000_s26634"/>
                </a:ext>
                <a:ext uri="{FF2B5EF4-FFF2-40B4-BE49-F238E27FC236}">
                  <a16:creationId xmlns:a16="http://schemas.microsoft.com/office/drawing/2014/main" id="{00000000-0008-0000-07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48</xdr:row>
          <xdr:rowOff>0</xdr:rowOff>
        </xdr:from>
        <xdr:to>
          <xdr:col>8</xdr:col>
          <xdr:colOff>579120</xdr:colOff>
          <xdr:row>49</xdr:row>
          <xdr:rowOff>30480</xdr:rowOff>
        </xdr:to>
        <xdr:sp macro="" textlink="">
          <xdr:nvSpPr>
            <xdr:cNvPr id="26635" name="Group Box 11" hidden="1">
              <a:extLst>
                <a:ext uri="{63B3BB69-23CF-44E3-9099-C40C66FF867C}">
                  <a14:compatExt spid="_x0000_s26635"/>
                </a:ext>
                <a:ext uri="{FF2B5EF4-FFF2-40B4-BE49-F238E27FC236}">
                  <a16:creationId xmlns:a16="http://schemas.microsoft.com/office/drawing/2014/main" id="{00000000-0008-0000-0700-00000B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617220</xdr:colOff>
          <xdr:row>44</xdr:row>
          <xdr:rowOff>30480</xdr:rowOff>
        </xdr:from>
        <xdr:to>
          <xdr:col>15</xdr:col>
          <xdr:colOff>0</xdr:colOff>
          <xdr:row>48</xdr:row>
          <xdr:rowOff>106680</xdr:rowOff>
        </xdr:to>
        <xdr:sp macro="" textlink="">
          <xdr:nvSpPr>
            <xdr:cNvPr id="26636" name="Group Box 12" hidden="1">
              <a:extLst>
                <a:ext uri="{63B3BB69-23CF-44E3-9099-C40C66FF867C}">
                  <a14:compatExt spid="_x0000_s26636"/>
                </a:ext>
                <a:ext uri="{FF2B5EF4-FFF2-40B4-BE49-F238E27FC236}">
                  <a16:creationId xmlns:a16="http://schemas.microsoft.com/office/drawing/2014/main" id="{00000000-0008-0000-0700-00000C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twoCellAnchor>
    <xdr:from>
      <xdr:col>16</xdr:col>
      <xdr:colOff>160020</xdr:colOff>
      <xdr:row>7</xdr:row>
      <xdr:rowOff>22860</xdr:rowOff>
    </xdr:from>
    <xdr:to>
      <xdr:col>16</xdr:col>
      <xdr:colOff>502920</xdr:colOff>
      <xdr:row>11</xdr:row>
      <xdr:rowOff>0</xdr:rowOff>
    </xdr:to>
    <xdr:sp macro="" textlink="">
      <xdr:nvSpPr>
        <xdr:cNvPr id="3" name="右中かっこ 2">
          <a:extLst>
            <a:ext uri="{FF2B5EF4-FFF2-40B4-BE49-F238E27FC236}">
              <a16:creationId xmlns:a16="http://schemas.microsoft.com/office/drawing/2014/main" id="{00000000-0008-0000-0700-000003000000}"/>
            </a:ext>
          </a:extLst>
        </xdr:cNvPr>
        <xdr:cNvSpPr/>
      </xdr:nvSpPr>
      <xdr:spPr>
        <a:xfrm>
          <a:off x="8161020" y="1752600"/>
          <a:ext cx="342900" cy="982980"/>
        </a:xfrm>
        <a:prstGeom prst="rightBrace">
          <a:avLst>
            <a:gd name="adj1" fmla="val 49317"/>
            <a:gd name="adj2" fmla="val 4286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57150</xdr:colOff>
      <xdr:row>0</xdr:row>
      <xdr:rowOff>28575</xdr:rowOff>
    </xdr:from>
    <xdr:to>
      <xdr:col>16</xdr:col>
      <xdr:colOff>628650</xdr:colOff>
      <xdr:row>0</xdr:row>
      <xdr:rowOff>238125</xdr:rowOff>
    </xdr:to>
    <xdr:sp macro="" textlink="">
      <xdr:nvSpPr>
        <xdr:cNvPr id="4" name="四角形: 角を丸くする 3">
          <a:extLst>
            <a:ext uri="{FF2B5EF4-FFF2-40B4-BE49-F238E27FC236}">
              <a16:creationId xmlns:a16="http://schemas.microsoft.com/office/drawing/2014/main" id="{00000000-0008-0000-0700-000004000000}"/>
            </a:ext>
          </a:extLst>
        </xdr:cNvPr>
        <xdr:cNvSpPr/>
      </xdr:nvSpPr>
      <xdr:spPr>
        <a:xfrm>
          <a:off x="8058150" y="28575"/>
          <a:ext cx="571500" cy="209550"/>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552450</xdr:colOff>
      <xdr:row>44</xdr:row>
      <xdr:rowOff>0</xdr:rowOff>
    </xdr:from>
    <xdr:to>
      <xdr:col>21</xdr:col>
      <xdr:colOff>647700</xdr:colOff>
      <xdr:row>47</xdr:row>
      <xdr:rowOff>76200</xdr:rowOff>
    </xdr:to>
    <xdr:sp macro="" textlink="">
      <xdr:nvSpPr>
        <xdr:cNvPr id="5" name="四角形: 角を丸くする 4">
          <a:extLst>
            <a:ext uri="{FF2B5EF4-FFF2-40B4-BE49-F238E27FC236}">
              <a16:creationId xmlns:a16="http://schemas.microsoft.com/office/drawing/2014/main" id="{00000000-0008-0000-0700-000005000000}"/>
            </a:ext>
          </a:extLst>
        </xdr:cNvPr>
        <xdr:cNvSpPr/>
      </xdr:nvSpPr>
      <xdr:spPr>
        <a:xfrm>
          <a:off x="8553450" y="9509760"/>
          <a:ext cx="6587490" cy="670560"/>
        </a:xfrm>
        <a:prstGeom prst="roundRect">
          <a:avLst/>
        </a:prstGeom>
        <a:noFill/>
        <a:ln w="28575">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771525</xdr:colOff>
      <xdr:row>6</xdr:row>
      <xdr:rowOff>9525</xdr:rowOff>
    </xdr:from>
    <xdr:to>
      <xdr:col>14</xdr:col>
      <xdr:colOff>833755</xdr:colOff>
      <xdr:row>7</xdr:row>
      <xdr:rowOff>8255</xdr:rowOff>
    </xdr:to>
    <xdr:sp macro="" textlink="">
      <xdr:nvSpPr>
        <xdr:cNvPr id="6" name="四角形: 角を丸くする 5">
          <a:extLst>
            <a:ext uri="{FF2B5EF4-FFF2-40B4-BE49-F238E27FC236}">
              <a16:creationId xmlns:a16="http://schemas.microsoft.com/office/drawing/2014/main" id="{00000000-0008-0000-0700-000006000000}"/>
            </a:ext>
          </a:extLst>
        </xdr:cNvPr>
        <xdr:cNvSpPr/>
      </xdr:nvSpPr>
      <xdr:spPr>
        <a:xfrm>
          <a:off x="6172200" y="1495425"/>
          <a:ext cx="1586230" cy="24638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314325</xdr:colOff>
      <xdr:row>5</xdr:row>
      <xdr:rowOff>104775</xdr:rowOff>
    </xdr:from>
    <xdr:to>
      <xdr:col>7</xdr:col>
      <xdr:colOff>80645</xdr:colOff>
      <xdr:row>8</xdr:row>
      <xdr:rowOff>97790</xdr:rowOff>
    </xdr:to>
    <xdr:sp macro="" textlink="">
      <xdr:nvSpPr>
        <xdr:cNvPr id="7" name="吹き出し: 角を丸めた四角形 6">
          <a:extLst>
            <a:ext uri="{FF2B5EF4-FFF2-40B4-BE49-F238E27FC236}">
              <a16:creationId xmlns:a16="http://schemas.microsoft.com/office/drawing/2014/main" id="{00000000-0008-0000-0700-000007000000}"/>
            </a:ext>
          </a:extLst>
        </xdr:cNvPr>
        <xdr:cNvSpPr/>
      </xdr:nvSpPr>
      <xdr:spPr>
        <a:xfrm>
          <a:off x="381000" y="1247775"/>
          <a:ext cx="2709545" cy="774065"/>
        </a:xfrm>
        <a:prstGeom prst="wedgeRoundRectCallout">
          <a:avLst>
            <a:gd name="adj1" fmla="val 164158"/>
            <a:gd name="adj2" fmla="val 711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b="1">
              <a:solidFill>
                <a:srgbClr val="FF0000"/>
              </a:solidFill>
            </a:rPr>
            <a:t>【</a:t>
          </a:r>
          <a:r>
            <a:rPr kumimoji="1" lang="ja-JP" altLang="en-US" sz="900" b="1">
              <a:solidFill>
                <a:srgbClr val="FF0000"/>
              </a:solidFill>
            </a:rPr>
            <a:t>重要</a:t>
          </a:r>
          <a:r>
            <a:rPr kumimoji="1" lang="en-US" altLang="ja-JP" sz="900" b="1">
              <a:solidFill>
                <a:srgbClr val="FF0000"/>
              </a:solidFill>
            </a:rPr>
            <a:t>】</a:t>
          </a:r>
          <a:r>
            <a:rPr kumimoji="1" lang="ja-JP" altLang="en-US" sz="900" b="1">
              <a:solidFill>
                <a:sysClr val="windowText" lastClr="000000"/>
              </a:solidFill>
            </a:rPr>
            <a:t>適格請求書発行事業者登録番号を正確に記入して下さい。</a:t>
          </a:r>
          <a:r>
            <a:rPr kumimoji="1" lang="ja-JP" altLang="en-US" sz="900" b="1" u="none">
              <a:solidFill>
                <a:sysClr val="windowText" lastClr="000000"/>
              </a:solidFill>
            </a:rPr>
            <a:t>免税事業者及び番号申請中の場合は、「対象外」と記入して下さい。</a:t>
          </a:r>
        </a:p>
      </xdr:txBody>
    </xdr:sp>
    <xdr:clientData/>
  </xdr:twoCellAnchor>
  <xdr:twoCellAnchor>
    <xdr:from>
      <xdr:col>7</xdr:col>
      <xdr:colOff>295276</xdr:colOff>
      <xdr:row>20</xdr:row>
      <xdr:rowOff>9525</xdr:rowOff>
    </xdr:from>
    <xdr:to>
      <xdr:col>8</xdr:col>
      <xdr:colOff>921386</xdr:colOff>
      <xdr:row>20</xdr:row>
      <xdr:rowOff>285750</xdr:rowOff>
    </xdr:to>
    <xdr:sp macro="" textlink="">
      <xdr:nvSpPr>
        <xdr:cNvPr id="10" name="四角形: 角を丸くする 9">
          <a:extLst>
            <a:ext uri="{FF2B5EF4-FFF2-40B4-BE49-F238E27FC236}">
              <a16:creationId xmlns:a16="http://schemas.microsoft.com/office/drawing/2014/main" id="{00000000-0008-0000-0700-00000A000000}"/>
            </a:ext>
          </a:extLst>
        </xdr:cNvPr>
        <xdr:cNvSpPr/>
      </xdr:nvSpPr>
      <xdr:spPr>
        <a:xfrm>
          <a:off x="3305176" y="4497705"/>
          <a:ext cx="1174750" cy="2762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733425</xdr:colOff>
      <xdr:row>11</xdr:row>
      <xdr:rowOff>152400</xdr:rowOff>
    </xdr:from>
    <xdr:to>
      <xdr:col>14</xdr:col>
      <xdr:colOff>772795</xdr:colOff>
      <xdr:row>17</xdr:row>
      <xdr:rowOff>215900</xdr:rowOff>
    </xdr:to>
    <xdr:sp macro="" textlink="">
      <xdr:nvSpPr>
        <xdr:cNvPr id="11" name="吹き出し: 角を丸めた四角形 10">
          <a:extLst>
            <a:ext uri="{FF2B5EF4-FFF2-40B4-BE49-F238E27FC236}">
              <a16:creationId xmlns:a16="http://schemas.microsoft.com/office/drawing/2014/main" id="{00000000-0008-0000-0700-00000B000000}"/>
            </a:ext>
          </a:extLst>
        </xdr:cNvPr>
        <xdr:cNvSpPr/>
      </xdr:nvSpPr>
      <xdr:spPr>
        <a:xfrm>
          <a:off x="6128385" y="2887980"/>
          <a:ext cx="1555750" cy="1214120"/>
        </a:xfrm>
        <a:prstGeom prst="wedgeRoundRectCallout">
          <a:avLst>
            <a:gd name="adj1" fmla="val 1021"/>
            <a:gd name="adj2" fmla="val 80984"/>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mn-lt"/>
              <a:ea typeface="+mn-ea"/>
              <a:cs typeface="+mn-cs"/>
            </a:rPr>
            <a:t>一括払いを選択”○”</a:t>
          </a:r>
          <a:r>
            <a:rPr kumimoji="1" lang="ja-JP" altLang="en-US" sz="900" b="1">
              <a:solidFill>
                <a:sysClr val="windowText" lastClr="000000"/>
              </a:solidFill>
              <a:effectLst/>
              <a:latin typeface="+mn-lt"/>
              <a:ea typeface="+mn-ea"/>
              <a:cs typeface="+mn-cs"/>
            </a:rPr>
            <a:t>　  </a:t>
          </a:r>
          <a:r>
            <a:rPr kumimoji="1" lang="ja-JP" altLang="ja-JP" sz="900" b="1">
              <a:solidFill>
                <a:sysClr val="windowText" lastClr="000000"/>
              </a:solidFill>
              <a:effectLst/>
              <a:latin typeface="+mn-lt"/>
              <a:ea typeface="+mn-ea"/>
              <a:cs typeface="+mn-cs"/>
            </a:rPr>
            <a:t>して下さい</a:t>
          </a:r>
          <a:r>
            <a:rPr kumimoji="1" lang="ja-JP" altLang="ja-JP" sz="1100" b="1">
              <a:solidFill>
                <a:sysClr val="windowText" lastClr="000000"/>
              </a:solidFill>
              <a:effectLst/>
              <a:latin typeface="+mn-lt"/>
              <a:ea typeface="+mn-ea"/>
              <a:cs typeface="+mn-cs"/>
            </a:rPr>
            <a:t>。</a:t>
          </a:r>
          <a:endParaRPr lang="ja-JP" altLang="ja-JP" sz="90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ysClr val="windowText" lastClr="000000"/>
              </a:solidFill>
              <a:effectLst/>
              <a:latin typeface="+mn-lt"/>
              <a:ea typeface="+mn-ea"/>
              <a:cs typeface="+mn-cs"/>
            </a:rPr>
            <a:t>今回請求を</a:t>
          </a:r>
          <a:r>
            <a:rPr kumimoji="1" lang="ja-JP" altLang="en-US" sz="900" b="1">
              <a:solidFill>
                <a:sysClr val="windowText" lastClr="000000"/>
              </a:solidFill>
              <a:effectLst/>
              <a:latin typeface="+mn-lt"/>
              <a:ea typeface="+mn-ea"/>
              <a:cs typeface="+mn-cs"/>
            </a:rPr>
            <a:t>選択</a:t>
          </a:r>
          <a:r>
            <a:rPr kumimoji="1" lang="ja-JP" altLang="ja-JP" sz="900" b="1">
              <a:solidFill>
                <a:sysClr val="windowText" lastClr="000000"/>
              </a:solidFill>
              <a:effectLst/>
              <a:latin typeface="+mn-lt"/>
              <a:ea typeface="+mn-ea"/>
              <a:cs typeface="+mn-cs"/>
            </a:rPr>
            <a:t> ”○” </a:t>
          </a:r>
          <a:r>
            <a:rPr kumimoji="1" lang="en-US" altLang="ja-JP" sz="900" b="1">
              <a:solidFill>
                <a:sysClr val="windowText" lastClr="000000"/>
              </a:solidFill>
              <a:effectLst/>
              <a:latin typeface="+mn-lt"/>
              <a:ea typeface="+mn-ea"/>
              <a:cs typeface="+mn-cs"/>
            </a:rPr>
            <a:t>    </a:t>
          </a:r>
          <a:r>
            <a:rPr kumimoji="1" lang="ja-JP" altLang="ja-JP" sz="900" b="1">
              <a:solidFill>
                <a:sysClr val="windowText" lastClr="000000"/>
              </a:solidFill>
              <a:effectLst/>
              <a:latin typeface="+mn-lt"/>
              <a:ea typeface="+mn-ea"/>
              <a:cs typeface="+mn-cs"/>
            </a:rPr>
            <a:t>すると請求額が自動表示</a:t>
          </a:r>
          <a:r>
            <a:rPr kumimoji="1" lang="ja-JP" altLang="en-US" sz="900" b="1">
              <a:solidFill>
                <a:sysClr val="windowText" lastClr="000000"/>
              </a:solidFill>
              <a:effectLst/>
              <a:latin typeface="+mn-lt"/>
              <a:ea typeface="+mn-ea"/>
              <a:cs typeface="+mn-cs"/>
            </a:rPr>
            <a:t>します。</a:t>
          </a:r>
          <a:endParaRPr lang="ja-JP" altLang="ja-JP" sz="900">
            <a:solidFill>
              <a:sysClr val="windowText" lastClr="000000"/>
            </a:solidFill>
            <a:effectLst/>
          </a:endParaRPr>
        </a:p>
        <a:p>
          <a:pPr algn="l"/>
          <a:endParaRPr kumimoji="1" lang="en-US" altLang="ja-JP" sz="900" b="1">
            <a:solidFill>
              <a:sysClr val="windowText" lastClr="000000"/>
            </a:solidFill>
          </a:endParaRPr>
        </a:p>
        <a:p>
          <a:pPr algn="l"/>
          <a:endParaRPr kumimoji="1" lang="ja-JP" altLang="en-US" sz="1100"/>
        </a:p>
      </xdr:txBody>
    </xdr:sp>
    <xdr:clientData/>
  </xdr:twoCellAnchor>
  <xdr:twoCellAnchor>
    <xdr:from>
      <xdr:col>13</xdr:col>
      <xdr:colOff>9525</xdr:colOff>
      <xdr:row>20</xdr:row>
      <xdr:rowOff>9525</xdr:rowOff>
    </xdr:from>
    <xdr:to>
      <xdr:col>14</xdr:col>
      <xdr:colOff>70485</xdr:colOff>
      <xdr:row>20</xdr:row>
      <xdr:rowOff>288925</xdr:rowOff>
    </xdr:to>
    <xdr:sp macro="" textlink="">
      <xdr:nvSpPr>
        <xdr:cNvPr id="12" name="四角形: 角を丸くする 11">
          <a:extLst>
            <a:ext uri="{FF2B5EF4-FFF2-40B4-BE49-F238E27FC236}">
              <a16:creationId xmlns:a16="http://schemas.microsoft.com/office/drawing/2014/main" id="{00000000-0008-0000-0700-00000C000000}"/>
            </a:ext>
          </a:extLst>
        </xdr:cNvPr>
        <xdr:cNvSpPr/>
      </xdr:nvSpPr>
      <xdr:spPr>
        <a:xfrm>
          <a:off x="6219825" y="4497705"/>
          <a:ext cx="762000" cy="2794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552450</xdr:colOff>
      <xdr:row>20</xdr:row>
      <xdr:rowOff>57150</xdr:rowOff>
    </xdr:from>
    <xdr:to>
      <xdr:col>14</xdr:col>
      <xdr:colOff>17457</xdr:colOff>
      <xdr:row>20</xdr:row>
      <xdr:rowOff>238002</xdr:rowOff>
    </xdr:to>
    <xdr:pic>
      <xdr:nvPicPr>
        <xdr:cNvPr id="13" name="図 12">
          <a:extLst>
            <a:ext uri="{FF2B5EF4-FFF2-40B4-BE49-F238E27FC236}">
              <a16:creationId xmlns:a16="http://schemas.microsoft.com/office/drawing/2014/main" id="{00000000-0008-0000-0700-00000D000000}"/>
            </a:ext>
          </a:extLst>
        </xdr:cNvPr>
        <xdr:cNvPicPr>
          <a:picLocks noChangeAspect="1"/>
        </xdr:cNvPicPr>
      </xdr:nvPicPr>
      <xdr:blipFill rotWithShape="1">
        <a:blip xmlns:r="http://schemas.openxmlformats.org/officeDocument/2006/relationships" r:embed="rId1"/>
        <a:srcRect l="1648" t="49414" r="97791" b="48331"/>
        <a:stretch/>
      </xdr:blipFill>
      <xdr:spPr>
        <a:xfrm>
          <a:off x="6762750" y="4545330"/>
          <a:ext cx="166047" cy="187202"/>
        </a:xfrm>
        <a:prstGeom prst="rect">
          <a:avLst/>
        </a:prstGeom>
      </xdr:spPr>
    </xdr:pic>
    <xdr:clientData/>
  </xdr:twoCellAnchor>
  <xdr:twoCellAnchor>
    <xdr:from>
      <xdr:col>8</xdr:col>
      <xdr:colOff>314325</xdr:colOff>
      <xdr:row>16</xdr:row>
      <xdr:rowOff>38100</xdr:rowOff>
    </xdr:from>
    <xdr:to>
      <xdr:col>11</xdr:col>
      <xdr:colOff>53975</xdr:colOff>
      <xdr:row>17</xdr:row>
      <xdr:rowOff>276225</xdr:rowOff>
    </xdr:to>
    <xdr:sp macro="" textlink="">
      <xdr:nvSpPr>
        <xdr:cNvPr id="14" name="四角形: 角を丸くする 13">
          <a:extLst>
            <a:ext uri="{FF2B5EF4-FFF2-40B4-BE49-F238E27FC236}">
              <a16:creationId xmlns:a16="http://schemas.microsoft.com/office/drawing/2014/main" id="{00000000-0008-0000-0700-00000E000000}"/>
            </a:ext>
          </a:extLst>
        </xdr:cNvPr>
        <xdr:cNvSpPr/>
      </xdr:nvSpPr>
      <xdr:spPr>
        <a:xfrm>
          <a:off x="3872865" y="3581400"/>
          <a:ext cx="1515110" cy="5810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xdr:colOff>
      <xdr:row>15</xdr:row>
      <xdr:rowOff>76200</xdr:rowOff>
    </xdr:from>
    <xdr:to>
      <xdr:col>14</xdr:col>
      <xdr:colOff>677545</xdr:colOff>
      <xdr:row>17</xdr:row>
      <xdr:rowOff>103505</xdr:rowOff>
    </xdr:to>
    <xdr:sp macro="" textlink="">
      <xdr:nvSpPr>
        <xdr:cNvPr id="15" name="四角形: 角を丸くする 14">
          <a:extLst>
            <a:ext uri="{FF2B5EF4-FFF2-40B4-BE49-F238E27FC236}">
              <a16:creationId xmlns:a16="http://schemas.microsoft.com/office/drawing/2014/main" id="{00000000-0008-0000-0700-00000F000000}"/>
            </a:ext>
          </a:extLst>
        </xdr:cNvPr>
        <xdr:cNvSpPr/>
      </xdr:nvSpPr>
      <xdr:spPr>
        <a:xfrm>
          <a:off x="6219825" y="3421380"/>
          <a:ext cx="1369060" cy="56832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16</xdr:row>
      <xdr:rowOff>76200</xdr:rowOff>
    </xdr:from>
    <xdr:to>
      <xdr:col>13</xdr:col>
      <xdr:colOff>0</xdr:colOff>
      <xdr:row>16</xdr:row>
      <xdr:rowOff>76200</xdr:rowOff>
    </xdr:to>
    <xdr:cxnSp macro="">
      <xdr:nvCxnSpPr>
        <xdr:cNvPr id="16" name="直線矢印コネクタ 15">
          <a:extLst>
            <a:ext uri="{FF2B5EF4-FFF2-40B4-BE49-F238E27FC236}">
              <a16:creationId xmlns:a16="http://schemas.microsoft.com/office/drawing/2014/main" id="{00000000-0008-0000-0700-000010000000}"/>
            </a:ext>
          </a:extLst>
        </xdr:cNvPr>
        <xdr:cNvCxnSpPr/>
      </xdr:nvCxnSpPr>
      <xdr:spPr>
        <a:xfrm flipH="1">
          <a:off x="5404485" y="3619500"/>
          <a:ext cx="805815" cy="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36</xdr:row>
      <xdr:rowOff>9525</xdr:rowOff>
    </xdr:from>
    <xdr:to>
      <xdr:col>14</xdr:col>
      <xdr:colOff>876300</xdr:colOff>
      <xdr:row>37</xdr:row>
      <xdr:rowOff>0</xdr:rowOff>
    </xdr:to>
    <xdr:sp macro="" textlink="">
      <xdr:nvSpPr>
        <xdr:cNvPr id="19" name="四角形: 角を丸くする 18">
          <a:extLst>
            <a:ext uri="{FF2B5EF4-FFF2-40B4-BE49-F238E27FC236}">
              <a16:creationId xmlns:a16="http://schemas.microsoft.com/office/drawing/2014/main" id="{00000000-0008-0000-0700-000013000000}"/>
            </a:ext>
          </a:extLst>
        </xdr:cNvPr>
        <xdr:cNvSpPr/>
      </xdr:nvSpPr>
      <xdr:spPr>
        <a:xfrm>
          <a:off x="200025" y="7210425"/>
          <a:ext cx="7600950" cy="3143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42</xdr:row>
      <xdr:rowOff>0</xdr:rowOff>
    </xdr:from>
    <xdr:to>
      <xdr:col>14</xdr:col>
      <xdr:colOff>857250</xdr:colOff>
      <xdr:row>43</xdr:row>
      <xdr:rowOff>13970</xdr:rowOff>
    </xdr:to>
    <xdr:sp macro="" textlink="">
      <xdr:nvSpPr>
        <xdr:cNvPr id="21" name="四角形: 角を丸くする 20">
          <a:extLst>
            <a:ext uri="{FF2B5EF4-FFF2-40B4-BE49-F238E27FC236}">
              <a16:creationId xmlns:a16="http://schemas.microsoft.com/office/drawing/2014/main" id="{00000000-0008-0000-0700-000015000000}"/>
            </a:ext>
          </a:extLst>
        </xdr:cNvPr>
        <xdr:cNvSpPr/>
      </xdr:nvSpPr>
      <xdr:spPr>
        <a:xfrm>
          <a:off x="68580" y="9204960"/>
          <a:ext cx="7700010" cy="26543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142875</xdr:colOff>
      <xdr:row>44</xdr:row>
      <xdr:rowOff>142875</xdr:rowOff>
    </xdr:from>
    <xdr:to>
      <xdr:col>12</xdr:col>
      <xdr:colOff>338455</xdr:colOff>
      <xdr:row>52</xdr:row>
      <xdr:rowOff>141605</xdr:rowOff>
    </xdr:to>
    <xdr:sp macro="" textlink="">
      <xdr:nvSpPr>
        <xdr:cNvPr id="22" name="吹き出し: 角を丸めた四角形 21">
          <a:extLst>
            <a:ext uri="{FF2B5EF4-FFF2-40B4-BE49-F238E27FC236}">
              <a16:creationId xmlns:a16="http://schemas.microsoft.com/office/drawing/2014/main" id="{00000000-0008-0000-0700-000016000000}"/>
            </a:ext>
          </a:extLst>
        </xdr:cNvPr>
        <xdr:cNvSpPr/>
      </xdr:nvSpPr>
      <xdr:spPr>
        <a:xfrm>
          <a:off x="2185035" y="9652635"/>
          <a:ext cx="3548380" cy="1835150"/>
        </a:xfrm>
        <a:prstGeom prst="wedgeRoundRectCallout">
          <a:avLst>
            <a:gd name="adj1" fmla="val -55688"/>
            <a:gd name="adj2" fmla="val -6478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請求年度に該当する実施期間</a:t>
          </a:r>
          <a:r>
            <a:rPr kumimoji="1" lang="en-US" altLang="ja-JP" sz="900" b="1">
              <a:solidFill>
                <a:sysClr val="windowText" lastClr="000000"/>
              </a:solidFill>
            </a:rPr>
            <a:t>(YYYY/MM/DD)</a:t>
          </a:r>
          <a:r>
            <a:rPr kumimoji="1" lang="ja-JP" altLang="en-US" sz="900" b="1">
              <a:solidFill>
                <a:sysClr val="windowText" lastClr="000000"/>
              </a:solidFill>
            </a:rPr>
            <a:t>を記入して下さい。　　　　　　　　</a:t>
          </a:r>
          <a:r>
            <a:rPr kumimoji="1" lang="en-US" altLang="ja-JP" sz="900" b="1">
              <a:solidFill>
                <a:sysClr val="windowText" lastClr="000000"/>
              </a:solidFill>
            </a:rPr>
            <a:t>※</a:t>
          </a:r>
          <a:r>
            <a:rPr kumimoji="1" lang="ja-JP" altLang="en-US" sz="900" b="1">
              <a:solidFill>
                <a:sysClr val="windowText" lastClr="000000"/>
              </a:solidFill>
            </a:rPr>
            <a:t>単年度契約の場合は、契約期間と同じ期間となります。</a:t>
          </a:r>
          <a:endParaRPr kumimoji="1" lang="en-US" altLang="ja-JP" sz="900" b="1">
            <a:solidFill>
              <a:sysClr val="windowText" lastClr="000000"/>
            </a:solidFill>
          </a:endParaRPr>
        </a:p>
        <a:p>
          <a:pPr algn="l"/>
          <a:r>
            <a:rPr kumimoji="1" lang="en-US" altLang="ja-JP" sz="900" b="1">
              <a:solidFill>
                <a:sysClr val="windowText" lastClr="000000"/>
              </a:solidFill>
            </a:rPr>
            <a:t>※</a:t>
          </a:r>
          <a:r>
            <a:rPr kumimoji="1" lang="ja-JP" altLang="en-US" sz="900" b="1">
              <a:solidFill>
                <a:sysClr val="windowText" lastClr="000000"/>
              </a:solidFill>
            </a:rPr>
            <a:t>事業の特性により複数年に跨がる契約を締結している場合 </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   や繰越など変更契約により契約期間が複数年となる場合は、</a:t>
          </a:r>
          <a:endParaRPr kumimoji="1" lang="en-US" altLang="ja-JP" sz="900" b="1" baseline="0">
            <a:solidFill>
              <a:sysClr val="windowText" lastClr="000000"/>
            </a:solidFill>
          </a:endParaRPr>
        </a:p>
        <a:p>
          <a:pPr algn="l"/>
          <a:r>
            <a:rPr kumimoji="1" lang="en-US" altLang="ja-JP" sz="900" b="1" baseline="0">
              <a:solidFill>
                <a:sysClr val="windowText" lastClr="000000"/>
              </a:solidFill>
            </a:rPr>
            <a:t>    </a:t>
          </a:r>
          <a:r>
            <a:rPr kumimoji="1" lang="ja-JP" altLang="en-US" sz="900" b="1" baseline="0">
              <a:solidFill>
                <a:sysClr val="windowText" lastClr="000000"/>
              </a:solidFill>
            </a:rPr>
            <a:t>請求年度</a:t>
          </a:r>
          <a:r>
            <a:rPr kumimoji="1" lang="en-US" altLang="ja-JP" sz="900" b="1">
              <a:solidFill>
                <a:sysClr val="windowText" lastClr="000000"/>
              </a:solidFill>
            </a:rPr>
            <a:t>(</a:t>
          </a:r>
          <a:r>
            <a:rPr kumimoji="1" lang="ja-JP" altLang="en-US" sz="900" b="1">
              <a:solidFill>
                <a:sysClr val="windowText" lastClr="000000"/>
              </a:solidFill>
            </a:rPr>
            <a:t>単年度</a:t>
          </a:r>
          <a:r>
            <a:rPr kumimoji="1" lang="en-US" altLang="ja-JP" sz="900" b="1">
              <a:solidFill>
                <a:sysClr val="windowText" lastClr="000000"/>
              </a:solidFill>
            </a:rPr>
            <a:t>)</a:t>
          </a:r>
          <a:r>
            <a:rPr kumimoji="1" lang="ja-JP" altLang="en-US" sz="900" b="1">
              <a:solidFill>
                <a:sysClr val="windowText" lastClr="000000"/>
              </a:solidFill>
            </a:rPr>
            <a:t>の実施期間を記入して下さい。</a:t>
          </a:r>
          <a:endParaRPr kumimoji="1" lang="en-US" altLang="ja-JP" sz="900" b="1">
            <a:solidFill>
              <a:sysClr val="windowText" lastClr="000000"/>
            </a:solidFill>
          </a:endParaRPr>
        </a:p>
        <a:p>
          <a:pPr algn="l"/>
          <a:r>
            <a:rPr kumimoji="1" lang="en-US" altLang="ja-JP" sz="900" b="1">
              <a:solidFill>
                <a:sysClr val="windowText" lastClr="000000"/>
              </a:solidFill>
            </a:rPr>
            <a:t>    (</a:t>
          </a:r>
          <a:r>
            <a:rPr kumimoji="1" lang="ja-JP" altLang="en-US" sz="900" b="1">
              <a:solidFill>
                <a:sysClr val="windowText" lastClr="000000"/>
              </a:solidFill>
            </a:rPr>
            <a:t>例</a:t>
          </a:r>
          <a:r>
            <a:rPr kumimoji="1" lang="en-US" altLang="ja-JP" sz="900" b="1">
              <a:solidFill>
                <a:sysClr val="windowText" lastClr="000000"/>
              </a:solidFill>
            </a:rPr>
            <a:t>)</a:t>
          </a:r>
          <a:r>
            <a:rPr kumimoji="1" lang="ja-JP" altLang="en-US" sz="900" b="1">
              <a:solidFill>
                <a:sysClr val="windowText" lastClr="000000"/>
              </a:solidFill>
            </a:rPr>
            <a:t>契約期間</a:t>
          </a:r>
          <a:r>
            <a:rPr kumimoji="1" lang="en-US" altLang="ja-JP" sz="900" b="1">
              <a:solidFill>
                <a:sysClr val="windowText" lastClr="000000"/>
              </a:solidFill>
            </a:rPr>
            <a:t>:</a:t>
          </a:r>
          <a:r>
            <a:rPr kumimoji="1" lang="ja-JP" altLang="en-US" sz="900" b="1">
              <a:solidFill>
                <a:sysClr val="windowText" lastClr="000000"/>
              </a:solidFill>
            </a:rPr>
            <a:t>令和</a:t>
          </a:r>
          <a:r>
            <a:rPr kumimoji="1" lang="en-US" altLang="ja-JP" sz="900" b="1">
              <a:solidFill>
                <a:sysClr val="windowText" lastClr="000000"/>
              </a:solidFill>
            </a:rPr>
            <a:t>5</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日から令和</a:t>
          </a:r>
          <a:r>
            <a:rPr kumimoji="1" lang="en-US" altLang="ja-JP" sz="900" b="1">
              <a:solidFill>
                <a:sysClr val="windowText" lastClr="000000"/>
              </a:solidFill>
            </a:rPr>
            <a:t>7</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日のケース</a:t>
          </a:r>
          <a:endParaRPr kumimoji="1" lang="en-US" altLang="ja-JP" sz="900" b="1">
            <a:solidFill>
              <a:sysClr val="windowText" lastClr="000000"/>
            </a:solidFill>
          </a:endParaRPr>
        </a:p>
        <a:p>
          <a:pPr algn="l"/>
          <a:r>
            <a:rPr kumimoji="1" lang="ja-JP" altLang="en-US" sz="900" b="1">
              <a:solidFill>
                <a:sysClr val="windowText" lastClr="000000"/>
              </a:solidFill>
            </a:rPr>
            <a:t>　</a:t>
          </a:r>
          <a:r>
            <a:rPr kumimoji="1" lang="ja-JP" altLang="en-US" sz="900" b="1" baseline="0">
              <a:solidFill>
                <a:sysClr val="windowText" lastClr="000000"/>
              </a:solidFill>
            </a:rPr>
            <a:t>       </a:t>
          </a:r>
          <a:r>
            <a:rPr kumimoji="1" lang="ja-JP" altLang="en-US" sz="900" b="1">
              <a:solidFill>
                <a:sysClr val="windowText" lastClr="000000"/>
              </a:solidFill>
            </a:rPr>
            <a:t>請求年度が令和</a:t>
          </a:r>
          <a:r>
            <a:rPr kumimoji="1" lang="en-US" altLang="ja-JP" sz="900" b="1">
              <a:solidFill>
                <a:sysClr val="windowText" lastClr="000000"/>
              </a:solidFill>
            </a:rPr>
            <a:t>5</a:t>
          </a:r>
          <a:r>
            <a:rPr kumimoji="1" lang="ja-JP" altLang="en-US" sz="900" b="1">
              <a:solidFill>
                <a:sysClr val="windowText" lastClr="000000"/>
              </a:solidFill>
            </a:rPr>
            <a:t>年度の場合の当該年度実施期間は、</a:t>
          </a:r>
          <a:endParaRPr kumimoji="1" lang="en-US" altLang="ja-JP" sz="900" b="1">
            <a:solidFill>
              <a:sysClr val="windowText" lastClr="000000"/>
            </a:solidFill>
          </a:endParaRPr>
        </a:p>
        <a:p>
          <a:pPr algn="l"/>
          <a:r>
            <a:rPr kumimoji="1" lang="ja-JP" altLang="en-US" sz="900" b="1">
              <a:solidFill>
                <a:sysClr val="windowText" lastClr="000000"/>
              </a:solidFill>
            </a:rPr>
            <a:t>           令和</a:t>
          </a:r>
          <a:r>
            <a:rPr kumimoji="1" lang="en-US" altLang="ja-JP" sz="900" b="1">
              <a:solidFill>
                <a:sysClr val="windowText" lastClr="000000"/>
              </a:solidFill>
            </a:rPr>
            <a:t>5</a:t>
          </a:r>
          <a:r>
            <a:rPr kumimoji="1" lang="ja-JP" altLang="en-US" sz="900" b="1">
              <a:solidFill>
                <a:sysClr val="windowText" lastClr="000000"/>
              </a:solidFill>
            </a:rPr>
            <a:t>年</a:t>
          </a:r>
          <a:r>
            <a:rPr kumimoji="1" lang="en-US" altLang="ja-JP" sz="900" b="1">
              <a:solidFill>
                <a:sysClr val="windowText" lastClr="000000"/>
              </a:solidFill>
            </a:rPr>
            <a:t>4</a:t>
          </a:r>
          <a:r>
            <a:rPr kumimoji="1" lang="ja-JP" altLang="en-US" sz="900" b="1">
              <a:solidFill>
                <a:sysClr val="windowText" lastClr="000000"/>
              </a:solidFill>
            </a:rPr>
            <a:t>月</a:t>
          </a:r>
          <a:r>
            <a:rPr kumimoji="1" lang="en-US" altLang="ja-JP" sz="900" b="1">
              <a:solidFill>
                <a:sysClr val="windowText" lastClr="000000"/>
              </a:solidFill>
            </a:rPr>
            <a:t>1</a:t>
          </a:r>
          <a:r>
            <a:rPr kumimoji="1" lang="ja-JP" altLang="en-US" sz="900" b="1">
              <a:solidFill>
                <a:sysClr val="windowText" lastClr="000000"/>
              </a:solidFill>
            </a:rPr>
            <a:t>日～令和</a:t>
          </a:r>
          <a:r>
            <a:rPr kumimoji="1" lang="en-US" altLang="ja-JP" sz="900" b="1">
              <a:solidFill>
                <a:sysClr val="windowText" lastClr="000000"/>
              </a:solidFill>
            </a:rPr>
            <a:t>6</a:t>
          </a:r>
          <a:r>
            <a:rPr kumimoji="1" lang="ja-JP" altLang="en-US" sz="900" b="1">
              <a:solidFill>
                <a:sysClr val="windowText" lastClr="000000"/>
              </a:solidFill>
            </a:rPr>
            <a:t>年</a:t>
          </a:r>
          <a:r>
            <a:rPr kumimoji="1" lang="en-US" altLang="ja-JP" sz="900" b="1">
              <a:solidFill>
                <a:sysClr val="windowText" lastClr="000000"/>
              </a:solidFill>
            </a:rPr>
            <a:t>3</a:t>
          </a:r>
          <a:r>
            <a:rPr kumimoji="1" lang="ja-JP" altLang="en-US" sz="900" b="1">
              <a:solidFill>
                <a:sysClr val="windowText" lastClr="000000"/>
              </a:solidFill>
            </a:rPr>
            <a:t>月</a:t>
          </a:r>
          <a:r>
            <a:rPr kumimoji="1" lang="en-US" altLang="ja-JP" sz="900" b="1">
              <a:solidFill>
                <a:sysClr val="windowText" lastClr="000000"/>
              </a:solidFill>
            </a:rPr>
            <a:t>31</a:t>
          </a:r>
          <a:r>
            <a:rPr kumimoji="1" lang="ja-JP" altLang="en-US" sz="900" b="1">
              <a:solidFill>
                <a:sysClr val="windowText" lastClr="000000"/>
              </a:solidFill>
            </a:rPr>
            <a:t>日となります。</a:t>
          </a:r>
          <a:endParaRPr kumimoji="1" lang="en-US" altLang="ja-JP" sz="900" b="1">
            <a:solidFill>
              <a:sysClr val="windowText" lastClr="000000"/>
            </a:solidFill>
          </a:endParaRPr>
        </a:p>
      </xdr:txBody>
    </xdr:sp>
    <xdr:clientData/>
  </xdr:twoCellAnchor>
  <xdr:twoCellAnchor>
    <xdr:from>
      <xdr:col>0</xdr:col>
      <xdr:colOff>57150</xdr:colOff>
      <xdr:row>20</xdr:row>
      <xdr:rowOff>9525</xdr:rowOff>
    </xdr:from>
    <xdr:to>
      <xdr:col>5</xdr:col>
      <xdr:colOff>9525</xdr:colOff>
      <xdr:row>21</xdr:row>
      <xdr:rowOff>9525</xdr:rowOff>
    </xdr:to>
    <xdr:sp macro="" textlink="">
      <xdr:nvSpPr>
        <xdr:cNvPr id="26624" name="四角形: 角を丸くする 26623">
          <a:extLst>
            <a:ext uri="{FF2B5EF4-FFF2-40B4-BE49-F238E27FC236}">
              <a16:creationId xmlns:a16="http://schemas.microsoft.com/office/drawing/2014/main" id="{00000000-0008-0000-0700-000000680000}"/>
            </a:ext>
          </a:extLst>
        </xdr:cNvPr>
        <xdr:cNvSpPr/>
      </xdr:nvSpPr>
      <xdr:spPr>
        <a:xfrm>
          <a:off x="57150" y="4495800"/>
          <a:ext cx="1933575" cy="3048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466725</xdr:colOff>
      <xdr:row>22</xdr:row>
      <xdr:rowOff>247650</xdr:rowOff>
    </xdr:from>
    <xdr:to>
      <xdr:col>7</xdr:col>
      <xdr:colOff>91440</xdr:colOff>
      <xdr:row>24</xdr:row>
      <xdr:rowOff>217170</xdr:rowOff>
    </xdr:to>
    <xdr:sp macro="" textlink="">
      <xdr:nvSpPr>
        <xdr:cNvPr id="26637" name="吹き出し: 角を丸めた四角形 26636">
          <a:extLst>
            <a:ext uri="{FF2B5EF4-FFF2-40B4-BE49-F238E27FC236}">
              <a16:creationId xmlns:a16="http://schemas.microsoft.com/office/drawing/2014/main" id="{00000000-0008-0000-0700-00000D680000}"/>
            </a:ext>
          </a:extLst>
        </xdr:cNvPr>
        <xdr:cNvSpPr/>
      </xdr:nvSpPr>
      <xdr:spPr>
        <a:xfrm>
          <a:off x="533400" y="5343525"/>
          <a:ext cx="2567940" cy="579120"/>
        </a:xfrm>
        <a:prstGeom prst="wedgeRoundRectCallout">
          <a:avLst>
            <a:gd name="adj1" fmla="val -602"/>
            <a:gd name="adj2" fmla="val -144201"/>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　ボタンを押して</a:t>
          </a:r>
          <a:r>
            <a:rPr kumimoji="1" lang="en-US" altLang="ja-JP" sz="900" b="1">
              <a:solidFill>
                <a:sysClr val="windowText" lastClr="000000"/>
              </a:solidFill>
            </a:rPr>
            <a:t>『</a:t>
          </a:r>
          <a:r>
            <a:rPr kumimoji="1" lang="ja-JP" altLang="en-US" sz="900" b="1">
              <a:solidFill>
                <a:sysClr val="windowText" lastClr="000000"/>
              </a:solidFill>
            </a:rPr>
            <a:t>前年度からの繰越金額</a:t>
          </a:r>
          <a:r>
            <a:rPr kumimoji="1" lang="en-US" altLang="ja-JP" sz="900" b="1">
              <a:solidFill>
                <a:sysClr val="windowText" lastClr="000000"/>
              </a:solidFill>
            </a:rPr>
            <a:t>』</a:t>
          </a:r>
          <a:r>
            <a:rPr kumimoji="1" lang="ja-JP" altLang="en-US" sz="900" b="1">
              <a:solidFill>
                <a:sysClr val="windowText" lastClr="000000"/>
              </a:solidFill>
            </a:rPr>
            <a:t>を選択して下さい。　</a:t>
          </a:r>
        </a:p>
      </xdr:txBody>
    </xdr:sp>
    <xdr:clientData/>
  </xdr:twoCellAnchor>
  <xdr:twoCellAnchor editAs="oneCell">
    <xdr:from>
      <xdr:col>1</xdr:col>
      <xdr:colOff>523875</xdr:colOff>
      <xdr:row>23</xdr:row>
      <xdr:rowOff>9525</xdr:rowOff>
    </xdr:from>
    <xdr:to>
      <xdr:col>1</xdr:col>
      <xdr:colOff>696272</xdr:colOff>
      <xdr:row>23</xdr:row>
      <xdr:rowOff>203077</xdr:rowOff>
    </xdr:to>
    <xdr:pic>
      <xdr:nvPicPr>
        <xdr:cNvPr id="26638" name="図 26637">
          <a:extLst>
            <a:ext uri="{FF2B5EF4-FFF2-40B4-BE49-F238E27FC236}">
              <a16:creationId xmlns:a16="http://schemas.microsoft.com/office/drawing/2014/main" id="{00000000-0008-0000-0700-00000E680000}"/>
            </a:ext>
          </a:extLst>
        </xdr:cNvPr>
        <xdr:cNvPicPr>
          <a:picLocks noChangeAspect="1"/>
        </xdr:cNvPicPr>
      </xdr:nvPicPr>
      <xdr:blipFill rotWithShape="1">
        <a:blip xmlns:r="http://schemas.openxmlformats.org/officeDocument/2006/relationships" r:embed="rId1"/>
        <a:srcRect l="1648" t="49414" r="97791" b="48331"/>
        <a:stretch/>
      </xdr:blipFill>
      <xdr:spPr>
        <a:xfrm>
          <a:off x="590550" y="5410200"/>
          <a:ext cx="166047" cy="187202"/>
        </a:xfrm>
        <a:prstGeom prst="rect">
          <a:avLst/>
        </a:prstGeom>
      </xdr:spPr>
    </xdr:pic>
    <xdr:clientData/>
  </xdr:twoCellAnchor>
  <xdr:twoCellAnchor>
    <xdr:from>
      <xdr:col>1</xdr:col>
      <xdr:colOff>638175</xdr:colOff>
      <xdr:row>0</xdr:row>
      <xdr:rowOff>142875</xdr:rowOff>
    </xdr:from>
    <xdr:to>
      <xdr:col>10</xdr:col>
      <xdr:colOff>152400</xdr:colOff>
      <xdr:row>3</xdr:row>
      <xdr:rowOff>38100</xdr:rowOff>
    </xdr:to>
    <xdr:sp macro="" textlink="">
      <xdr:nvSpPr>
        <xdr:cNvPr id="9" name="スクロール: 横 8">
          <a:extLst>
            <a:ext uri="{FF2B5EF4-FFF2-40B4-BE49-F238E27FC236}">
              <a16:creationId xmlns:a16="http://schemas.microsoft.com/office/drawing/2014/main" id="{00000000-0008-0000-0700-000009000000}"/>
            </a:ext>
          </a:extLst>
        </xdr:cNvPr>
        <xdr:cNvSpPr/>
      </xdr:nvSpPr>
      <xdr:spPr>
        <a:xfrm>
          <a:off x="704850" y="142875"/>
          <a:ext cx="4143375" cy="657225"/>
        </a:xfrm>
        <a:prstGeom prst="horizontalScroll">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前年度からの繰越額支払いの場合</a:t>
          </a:r>
        </a:p>
      </xdr:txBody>
    </xdr:sp>
    <xdr:clientData/>
  </xdr:twoCellAnchor>
  <xdr:twoCellAnchor>
    <xdr:from>
      <xdr:col>6</xdr:col>
      <xdr:colOff>819150</xdr:colOff>
      <xdr:row>40</xdr:row>
      <xdr:rowOff>600076</xdr:rowOff>
    </xdr:from>
    <xdr:to>
      <xdr:col>14</xdr:col>
      <xdr:colOff>666750</xdr:colOff>
      <xdr:row>41</xdr:row>
      <xdr:rowOff>180976</xdr:rowOff>
    </xdr:to>
    <xdr:sp macro="" textlink="">
      <xdr:nvSpPr>
        <xdr:cNvPr id="8" name="吹き出し: 角を丸めた四角形 7">
          <a:extLst>
            <a:ext uri="{FF2B5EF4-FFF2-40B4-BE49-F238E27FC236}">
              <a16:creationId xmlns:a16="http://schemas.microsoft.com/office/drawing/2014/main" id="{00000000-0008-0000-0700-000008000000}"/>
            </a:ext>
          </a:extLst>
        </xdr:cNvPr>
        <xdr:cNvSpPr/>
      </xdr:nvSpPr>
      <xdr:spPr>
        <a:xfrm>
          <a:off x="2857500" y="8820151"/>
          <a:ext cx="4733925" cy="247650"/>
        </a:xfrm>
        <a:prstGeom prst="wedgeRoundRectCallout">
          <a:avLst>
            <a:gd name="adj1" fmla="val -36288"/>
            <a:gd name="adj2" fmla="val 116491"/>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ysClr val="windowText" lastClr="000000"/>
              </a:solidFill>
            </a:rPr>
            <a:t>記載例は繰越により契約期間が延長した場合</a:t>
          </a:r>
          <a:r>
            <a:rPr kumimoji="1" lang="en-US" altLang="ja-JP" sz="900" b="0">
              <a:solidFill>
                <a:sysClr val="windowText" lastClr="000000"/>
              </a:solidFill>
            </a:rPr>
            <a:t>(</a:t>
          </a:r>
          <a:r>
            <a:rPr kumimoji="1" lang="ja-JP" altLang="en-US" sz="900" b="0">
              <a:solidFill>
                <a:sysClr val="windowText" lastClr="000000"/>
              </a:solidFill>
            </a:rPr>
            <a:t>令和</a:t>
          </a:r>
          <a:r>
            <a:rPr kumimoji="1" lang="en-US" altLang="ja-JP" sz="900" b="0">
              <a:solidFill>
                <a:sysClr val="windowText" lastClr="000000"/>
              </a:solidFill>
            </a:rPr>
            <a:t>6</a:t>
          </a:r>
          <a:r>
            <a:rPr kumimoji="1" lang="ja-JP" altLang="en-US" sz="900" b="0">
              <a:solidFill>
                <a:sysClr val="windowText" lastClr="000000"/>
              </a:solidFill>
            </a:rPr>
            <a:t>年度の請求年度に該当する実施期間</a:t>
          </a:r>
          <a:r>
            <a:rPr kumimoji="1" lang="en-US" altLang="ja-JP" sz="900" b="0">
              <a:solidFill>
                <a:sysClr val="windowText" lastClr="000000"/>
              </a:solidFill>
            </a:rPr>
            <a:t>)</a:t>
          </a:r>
          <a:endParaRPr kumimoji="1" lang="ja-JP" altLang="en-US" sz="900" b="0">
            <a:solidFill>
              <a:sysClr val="windowText" lastClr="000000"/>
            </a:solidFill>
          </a:endParaRPr>
        </a:p>
      </xdr:txBody>
    </xdr:sp>
    <xdr:clientData/>
  </xdr:twoCellAnchor>
  <xdr:twoCellAnchor>
    <xdr:from>
      <xdr:col>14</xdr:col>
      <xdr:colOff>114300</xdr:colOff>
      <xdr:row>23</xdr:row>
      <xdr:rowOff>28575</xdr:rowOff>
    </xdr:from>
    <xdr:to>
      <xdr:col>14</xdr:col>
      <xdr:colOff>857250</xdr:colOff>
      <xdr:row>23</xdr:row>
      <xdr:rowOff>276225</xdr:rowOff>
    </xdr:to>
    <xdr:sp macro="" textlink="">
      <xdr:nvSpPr>
        <xdr:cNvPr id="23" name="四角形: 角を丸くする 22">
          <a:extLst>
            <a:ext uri="{FF2B5EF4-FFF2-40B4-BE49-F238E27FC236}">
              <a16:creationId xmlns:a16="http://schemas.microsoft.com/office/drawing/2014/main" id="{00000000-0008-0000-0700-000017000000}"/>
            </a:ext>
          </a:extLst>
        </xdr:cNvPr>
        <xdr:cNvSpPr/>
      </xdr:nvSpPr>
      <xdr:spPr>
        <a:xfrm>
          <a:off x="7038975" y="5429250"/>
          <a:ext cx="742950"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10</xdr:row>
      <xdr:rowOff>0</xdr:rowOff>
    </xdr:from>
    <xdr:to>
      <xdr:col>7</xdr:col>
      <xdr:colOff>57150</xdr:colOff>
      <xdr:row>13</xdr:row>
      <xdr:rowOff>304799</xdr:rowOff>
    </xdr:to>
    <xdr:sp macro="" textlink="">
      <xdr:nvSpPr>
        <xdr:cNvPr id="25" name="吹き出し: 角を丸めた四角形 24">
          <a:extLst>
            <a:ext uri="{FF2B5EF4-FFF2-40B4-BE49-F238E27FC236}">
              <a16:creationId xmlns:a16="http://schemas.microsoft.com/office/drawing/2014/main" id="{00000000-0008-0000-0700-000019000000}"/>
            </a:ext>
          </a:extLst>
        </xdr:cNvPr>
        <xdr:cNvSpPr/>
      </xdr:nvSpPr>
      <xdr:spPr>
        <a:xfrm>
          <a:off x="1133475" y="2476500"/>
          <a:ext cx="1933575" cy="790574"/>
        </a:xfrm>
        <a:prstGeom prst="wedgeRoundRectCallout">
          <a:avLst>
            <a:gd name="adj1" fmla="val 69772"/>
            <a:gd name="adj2" fmla="val 203692"/>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前年度からの繰越額を入力して下さい。繰越額に対する消費税額が自動表示されます。</a:t>
          </a:r>
        </a:p>
      </xdr:txBody>
    </xdr:sp>
    <xdr:clientData/>
  </xdr:twoCellAnchor>
  <xdr:twoCellAnchor>
    <xdr:from>
      <xdr:col>16</xdr:col>
      <xdr:colOff>285750</xdr:colOff>
      <xdr:row>21</xdr:row>
      <xdr:rowOff>57150</xdr:rowOff>
    </xdr:from>
    <xdr:to>
      <xdr:col>24</xdr:col>
      <xdr:colOff>457201</xdr:colOff>
      <xdr:row>24</xdr:row>
      <xdr:rowOff>47625</xdr:rowOff>
    </xdr:to>
    <xdr:sp macro="" textlink="">
      <xdr:nvSpPr>
        <xdr:cNvPr id="26" name="吹き出し: 角を丸めた四角形 25">
          <a:extLst>
            <a:ext uri="{FF2B5EF4-FFF2-40B4-BE49-F238E27FC236}">
              <a16:creationId xmlns:a16="http://schemas.microsoft.com/office/drawing/2014/main" id="{00000000-0008-0000-0700-00001A000000}"/>
            </a:ext>
          </a:extLst>
        </xdr:cNvPr>
        <xdr:cNvSpPr/>
      </xdr:nvSpPr>
      <xdr:spPr>
        <a:xfrm>
          <a:off x="8305800" y="4848225"/>
          <a:ext cx="8677276" cy="904875"/>
        </a:xfrm>
        <a:prstGeom prst="wedgeRoundRectCallout">
          <a:avLst>
            <a:gd name="adj1" fmla="val -49501"/>
            <a:gd name="adj2" fmla="val 32921"/>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rPr>
            <a:t>【</a:t>
          </a:r>
          <a:r>
            <a:rPr kumimoji="1" lang="ja-JP" altLang="en-US" sz="1200" b="1">
              <a:solidFill>
                <a:srgbClr val="FF0000"/>
              </a:solidFill>
            </a:rPr>
            <a:t>重要</a:t>
          </a:r>
          <a:r>
            <a:rPr kumimoji="1" lang="en-US" altLang="ja-JP" sz="1200" b="1">
              <a:solidFill>
                <a:srgbClr val="FF0000"/>
              </a:solidFill>
            </a:rPr>
            <a:t>】</a:t>
          </a:r>
          <a:r>
            <a:rPr kumimoji="1" lang="ja-JP" altLang="en-US" sz="1200" b="1">
              <a:solidFill>
                <a:srgbClr val="FF0000"/>
              </a:solidFill>
            </a:rPr>
            <a:t>支払方法が</a:t>
          </a:r>
          <a:r>
            <a:rPr kumimoji="1" lang="ja-JP" altLang="en-US" sz="1200" b="1" u="sng">
              <a:solidFill>
                <a:srgbClr val="FF0000"/>
              </a:solidFill>
            </a:rPr>
            <a:t>分割払い</a:t>
          </a:r>
          <a:r>
            <a:rPr kumimoji="1" lang="ja-JP" altLang="en-US" sz="1200" b="1">
              <a:solidFill>
                <a:srgbClr val="FF0000"/>
              </a:solidFill>
            </a:rPr>
            <a:t>の場合は、</a:t>
          </a:r>
          <a:r>
            <a:rPr kumimoji="1" lang="ja-JP" altLang="en-US" sz="1200" b="1" u="sng">
              <a:solidFill>
                <a:srgbClr val="FF0000"/>
              </a:solidFill>
            </a:rPr>
            <a:t>プルダウンリストより、分割回数を選択してください。</a:t>
          </a:r>
          <a:endParaRPr kumimoji="1" lang="en-US" altLang="ja-JP" sz="1200" b="1" u="sng">
            <a:solidFill>
              <a:srgbClr val="FF0000"/>
            </a:solidFill>
          </a:endParaRPr>
        </a:p>
        <a:p>
          <a:pPr algn="l"/>
          <a:r>
            <a:rPr kumimoji="1" lang="ja-JP" altLang="en-US" sz="1000" b="1">
              <a:solidFill>
                <a:srgbClr val="FF0000"/>
              </a:solidFill>
            </a:rPr>
            <a:t>　</a:t>
          </a:r>
          <a:r>
            <a:rPr kumimoji="1" lang="ja-JP" altLang="en-US" sz="1000" b="1">
              <a:solidFill>
                <a:sysClr val="windowText" lastClr="000000"/>
              </a:solidFill>
            </a:rPr>
            <a:t>デフォルト設定は「ー</a:t>
          </a:r>
          <a:r>
            <a:rPr kumimoji="1" lang="ja-JP" altLang="en-US" sz="1000" b="0">
              <a:solidFill>
                <a:sysClr val="windowText" lastClr="000000"/>
              </a:solidFill>
            </a:rPr>
            <a:t>（ブランク）</a:t>
          </a:r>
          <a:r>
            <a:rPr kumimoji="1" lang="ja-JP" altLang="en-US" sz="1000" b="1">
              <a:solidFill>
                <a:sysClr val="windowText" lastClr="000000"/>
              </a:solidFill>
            </a:rPr>
            <a:t>」となっています。</a:t>
          </a:r>
          <a:endParaRPr kumimoji="1" lang="en-US" altLang="ja-JP" sz="1000" b="1">
            <a:solidFill>
              <a:sysClr val="windowText" lastClr="000000"/>
            </a:solidFill>
          </a:endParaRPr>
        </a:p>
        <a:p>
          <a:pPr algn="l"/>
          <a:r>
            <a:rPr kumimoji="1" lang="ja-JP" altLang="en-US" sz="1000" b="1">
              <a:solidFill>
                <a:sysClr val="windowText" lastClr="000000"/>
              </a:solidFill>
            </a:rPr>
            <a:t>　</a:t>
          </a:r>
          <a:r>
            <a:rPr kumimoji="1" lang="ja-JP" altLang="en-US" sz="1100" b="1">
              <a:solidFill>
                <a:sysClr val="windowText" lastClr="000000"/>
              </a:solidFill>
            </a:rPr>
            <a:t>第</a:t>
          </a:r>
          <a:r>
            <a:rPr kumimoji="1" lang="en-US" altLang="ja-JP" sz="1100" b="1">
              <a:solidFill>
                <a:sysClr val="windowText" lastClr="000000"/>
              </a:solidFill>
            </a:rPr>
            <a:t>1</a:t>
          </a:r>
          <a:r>
            <a:rPr kumimoji="1" lang="ja-JP" altLang="en-US" sz="1100" b="1">
              <a:solidFill>
                <a:sysClr val="windowText" lastClr="000000"/>
              </a:solidFill>
            </a:rPr>
            <a:t>四半期開始</a:t>
          </a:r>
          <a:r>
            <a:rPr kumimoji="1" lang="en-US" altLang="ja-JP" sz="1100" b="1">
              <a:solidFill>
                <a:sysClr val="windowText" lastClr="000000"/>
              </a:solidFill>
            </a:rPr>
            <a:t>(4</a:t>
          </a:r>
          <a:r>
            <a:rPr kumimoji="1" lang="ja-JP" altLang="en-US" sz="1100" b="1">
              <a:solidFill>
                <a:sysClr val="windowText" lastClr="000000"/>
              </a:solidFill>
            </a:rPr>
            <a:t>～</a:t>
          </a:r>
          <a:r>
            <a:rPr kumimoji="1" lang="en-US" altLang="ja-JP" sz="1100" b="1">
              <a:solidFill>
                <a:sysClr val="windowText" lastClr="000000"/>
              </a:solidFill>
            </a:rPr>
            <a:t>6</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a:t>
          </a:r>
          <a:r>
            <a:rPr kumimoji="1" lang="en-US" altLang="ja-JP" sz="1100" b="1">
              <a:solidFill>
                <a:sysClr val="windowText" lastClr="000000"/>
              </a:solidFill>
            </a:rPr>
            <a:t>4</a:t>
          </a:r>
          <a:r>
            <a:rPr kumimoji="1" lang="ja-JP" altLang="en-US" sz="1100" b="1">
              <a:solidFill>
                <a:sysClr val="windowText" lastClr="000000"/>
              </a:solidFill>
            </a:rPr>
            <a:t>回分割</a:t>
          </a:r>
          <a:r>
            <a:rPr kumimoji="1" lang="ja-JP" altLang="en-US" sz="1100" b="1">
              <a:solidFill>
                <a:srgbClr val="FF0000"/>
              </a:solidFill>
            </a:rPr>
            <a:t>４</a:t>
          </a:r>
          <a:r>
            <a:rPr kumimoji="1" lang="ja-JP" altLang="en-US" sz="1100" b="1">
              <a:solidFill>
                <a:sysClr val="windowText" lastClr="000000"/>
              </a:solidFill>
            </a:rPr>
            <a:t>、委託期間の開始が第</a:t>
          </a:r>
          <a:r>
            <a:rPr kumimoji="1" lang="en-US" altLang="ja-JP" sz="1100" b="1">
              <a:solidFill>
                <a:sysClr val="windowText" lastClr="000000"/>
              </a:solidFill>
            </a:rPr>
            <a:t>2</a:t>
          </a:r>
          <a:r>
            <a:rPr kumimoji="1" lang="ja-JP" altLang="en-US" sz="1100" b="1">
              <a:solidFill>
                <a:sysClr val="windowText" lastClr="000000"/>
              </a:solidFill>
            </a:rPr>
            <a:t>四半期開始</a:t>
          </a:r>
          <a:r>
            <a:rPr kumimoji="1" lang="en-US" altLang="ja-JP" sz="1100" b="1">
              <a:solidFill>
                <a:sysClr val="windowText" lastClr="000000"/>
              </a:solidFill>
            </a:rPr>
            <a:t>(7</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ja-JP" altLang="en-US" sz="1100" b="1">
              <a:solidFill>
                <a:srgbClr val="FF0000"/>
              </a:solidFill>
            </a:rPr>
            <a:t>３</a:t>
          </a:r>
          <a:r>
            <a:rPr kumimoji="1" lang="ja-JP" altLang="en-US" sz="1100" b="1">
              <a:solidFill>
                <a:sysClr val="windowText" lastClr="000000"/>
              </a:solidFill>
            </a:rPr>
            <a:t>、第</a:t>
          </a:r>
          <a:r>
            <a:rPr kumimoji="1" lang="en-US" altLang="ja-JP" sz="1100" b="1">
              <a:solidFill>
                <a:sysClr val="windowText" lastClr="000000"/>
              </a:solidFill>
            </a:rPr>
            <a:t>3</a:t>
          </a:r>
          <a:r>
            <a:rPr kumimoji="1" lang="ja-JP" altLang="en-US" sz="1100" b="1">
              <a:solidFill>
                <a:sysClr val="windowText" lastClr="000000"/>
              </a:solidFill>
            </a:rPr>
            <a:t>四半期開始</a:t>
          </a:r>
          <a:r>
            <a:rPr kumimoji="1" lang="en-US" altLang="ja-JP" sz="1100" b="1">
              <a:solidFill>
                <a:sysClr val="windowText" lastClr="000000"/>
              </a:solidFill>
            </a:rPr>
            <a:t>(10</a:t>
          </a:r>
          <a:r>
            <a:rPr kumimoji="1" lang="ja-JP" altLang="en-US" sz="1100" b="1">
              <a:solidFill>
                <a:sysClr val="windowText" lastClr="000000"/>
              </a:solidFill>
            </a:rPr>
            <a:t>～</a:t>
          </a:r>
          <a:r>
            <a:rPr kumimoji="1" lang="en-US" altLang="ja-JP" sz="1100" b="1">
              <a:solidFill>
                <a:sysClr val="windowText" lastClr="000000"/>
              </a:solidFill>
            </a:rPr>
            <a:t>12</a:t>
          </a:r>
          <a:r>
            <a:rPr kumimoji="1" lang="ja-JP" altLang="en-US" sz="1100" b="1">
              <a:solidFill>
                <a:sysClr val="windowText" lastClr="000000"/>
              </a:solidFill>
            </a:rPr>
            <a:t>月</a:t>
          </a:r>
          <a:r>
            <a:rPr kumimoji="1" lang="en-US" altLang="ja-JP" sz="1100" b="1">
              <a:solidFill>
                <a:sysClr val="windowText" lastClr="000000"/>
              </a:solidFill>
            </a:rPr>
            <a:t>)</a:t>
          </a:r>
          <a:r>
            <a:rPr kumimoji="1" lang="ja-JP" altLang="en-US" sz="1100" b="1">
              <a:solidFill>
                <a:sysClr val="windowText" lastClr="000000"/>
              </a:solidFill>
            </a:rPr>
            <a:t>の場合は</a:t>
          </a:r>
          <a:r>
            <a:rPr kumimoji="1" lang="ja-JP" altLang="en-US" sz="1100" b="1">
              <a:solidFill>
                <a:srgbClr val="FF0000"/>
              </a:solidFill>
            </a:rPr>
            <a:t>２</a:t>
          </a:r>
          <a:endParaRPr kumimoji="1" lang="ja-JP" altLang="en-US" sz="1000" b="1">
            <a:solidFill>
              <a:sysClr val="windowText" lastClr="000000"/>
            </a:solidFill>
          </a:endParaRPr>
        </a:p>
      </xdr:txBody>
    </xdr:sp>
    <xdr:clientData/>
  </xdr:twoCellAnchor>
  <xdr:twoCellAnchor>
    <xdr:from>
      <xdr:col>15</xdr:col>
      <xdr:colOff>0</xdr:colOff>
      <xdr:row>23</xdr:row>
      <xdr:rowOff>47625</xdr:rowOff>
    </xdr:from>
    <xdr:to>
      <xdr:col>16</xdr:col>
      <xdr:colOff>40200</xdr:colOff>
      <xdr:row>23</xdr:row>
      <xdr:rowOff>257269</xdr:rowOff>
    </xdr:to>
    <xdr:pic>
      <xdr:nvPicPr>
        <xdr:cNvPr id="17" name="図 16">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2"/>
        <a:stretch>
          <a:fillRect/>
        </a:stretch>
      </xdr:blipFill>
      <xdr:spPr>
        <a:xfrm>
          <a:off x="7820025" y="5448300"/>
          <a:ext cx="240225" cy="209644"/>
        </a:xfrm>
        <a:prstGeom prst="rect">
          <a:avLst/>
        </a:prstGeom>
      </xdr:spPr>
    </xdr:pic>
    <xdr:clientData/>
  </xdr:twoCellAnchor>
  <xdr:twoCellAnchor>
    <xdr:from>
      <xdr:col>16</xdr:col>
      <xdr:colOff>28575</xdr:colOff>
      <xdr:row>23</xdr:row>
      <xdr:rowOff>28575</xdr:rowOff>
    </xdr:from>
    <xdr:to>
      <xdr:col>16</xdr:col>
      <xdr:colOff>285750</xdr:colOff>
      <xdr:row>23</xdr:row>
      <xdr:rowOff>161925</xdr:rowOff>
    </xdr:to>
    <xdr:sp macro="" textlink="">
      <xdr:nvSpPr>
        <xdr:cNvPr id="18" name="矢印: 左 17">
          <a:extLst>
            <a:ext uri="{FF2B5EF4-FFF2-40B4-BE49-F238E27FC236}">
              <a16:creationId xmlns:a16="http://schemas.microsoft.com/office/drawing/2014/main" id="{00000000-0008-0000-0700-000012000000}"/>
            </a:ext>
          </a:extLst>
        </xdr:cNvPr>
        <xdr:cNvSpPr/>
      </xdr:nvSpPr>
      <xdr:spPr>
        <a:xfrm>
          <a:off x="8048625" y="5429250"/>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38</xdr:row>
      <xdr:rowOff>85725</xdr:rowOff>
    </xdr:from>
    <xdr:to>
      <xdr:col>13</xdr:col>
      <xdr:colOff>19050</xdr:colOff>
      <xdr:row>40</xdr:row>
      <xdr:rowOff>47624</xdr:rowOff>
    </xdr:to>
    <xdr:sp macro="" textlink="">
      <xdr:nvSpPr>
        <xdr:cNvPr id="24" name="吹き出し: 角を丸めた四角形 23">
          <a:extLst>
            <a:ext uri="{FF2B5EF4-FFF2-40B4-BE49-F238E27FC236}">
              <a16:creationId xmlns:a16="http://schemas.microsoft.com/office/drawing/2014/main" id="{00000000-0008-0000-0700-000018000000}"/>
            </a:ext>
          </a:extLst>
        </xdr:cNvPr>
        <xdr:cNvSpPr/>
      </xdr:nvSpPr>
      <xdr:spPr>
        <a:xfrm>
          <a:off x="247650" y="7696200"/>
          <a:ext cx="5991225" cy="571499"/>
        </a:xfrm>
        <a:prstGeom prst="wedgeRoundRectCallout">
          <a:avLst>
            <a:gd name="adj1" fmla="val -4654"/>
            <a:gd name="adj2" fmla="val -9928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ysClr val="windowText" lastClr="000000"/>
              </a:solidFill>
            </a:rPr>
            <a:t>請求書発行日時点において最新の契約額・消費税額と相違がないか、ご確認ください。</a:t>
          </a:r>
          <a:endParaRPr kumimoji="1" lang="en-US" altLang="ja-JP" sz="900" b="1">
            <a:solidFill>
              <a:sysClr val="windowText" lastClr="000000"/>
            </a:solidFill>
          </a:endParaRPr>
        </a:p>
        <a:p>
          <a:pPr algn="l"/>
          <a:r>
            <a:rPr kumimoji="1" lang="ja-JP" altLang="en-US" sz="900" b="1">
              <a:solidFill>
                <a:sysClr val="windowText" lastClr="000000"/>
              </a:solidFill>
            </a:rPr>
            <a:t>請求書発行日より以前に変更契約を締結した場合は、必ず増減額を記入し、変更後の契約額としてください。</a:t>
          </a:r>
        </a:p>
      </xdr:txBody>
    </xdr:sp>
    <xdr:clientData/>
  </xdr:twoCellAnchor>
  <xdr:twoCellAnchor>
    <xdr:from>
      <xdr:col>15</xdr:col>
      <xdr:colOff>38100</xdr:colOff>
      <xdr:row>35</xdr:row>
      <xdr:rowOff>114300</xdr:rowOff>
    </xdr:from>
    <xdr:to>
      <xdr:col>24</xdr:col>
      <xdr:colOff>57150</xdr:colOff>
      <xdr:row>37</xdr:row>
      <xdr:rowOff>66676</xdr:rowOff>
    </xdr:to>
    <xdr:grpSp>
      <xdr:nvGrpSpPr>
        <xdr:cNvPr id="20" name="グループ化 19">
          <a:extLst>
            <a:ext uri="{FF2B5EF4-FFF2-40B4-BE49-F238E27FC236}">
              <a16:creationId xmlns:a16="http://schemas.microsoft.com/office/drawing/2014/main" id="{00000000-0008-0000-0700-000014000000}"/>
            </a:ext>
          </a:extLst>
        </xdr:cNvPr>
        <xdr:cNvGrpSpPr/>
      </xdr:nvGrpSpPr>
      <xdr:grpSpPr>
        <a:xfrm>
          <a:off x="7858125" y="7077075"/>
          <a:ext cx="8724900" cy="514351"/>
          <a:chOff x="8020050" y="5274154"/>
          <a:chExt cx="9314871" cy="590238"/>
        </a:xfrm>
      </xdr:grpSpPr>
      <xdr:sp macro="" textlink="">
        <xdr:nvSpPr>
          <xdr:cNvPr id="27" name="吹き出し: 角を丸めた四角形 26">
            <a:extLst>
              <a:ext uri="{FF2B5EF4-FFF2-40B4-BE49-F238E27FC236}">
                <a16:creationId xmlns:a16="http://schemas.microsoft.com/office/drawing/2014/main" id="{00000000-0008-0000-0700-00001B000000}"/>
              </a:ext>
            </a:extLst>
          </xdr:cNvPr>
          <xdr:cNvSpPr/>
        </xdr:nvSpPr>
        <xdr:spPr>
          <a:xfrm>
            <a:off x="8285397" y="5274154"/>
            <a:ext cx="9049524" cy="590238"/>
          </a:xfrm>
          <a:prstGeom prst="wedgeRoundRectCallout">
            <a:avLst>
              <a:gd name="adj1" fmla="val -49831"/>
              <a:gd name="adj2" fmla="val 35026"/>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u="none">
                <a:solidFill>
                  <a:srgbClr val="FF0000"/>
                </a:solidFill>
                <a:latin typeface="ＭＳ 明朝" panose="02020609040205080304" pitchFamily="17" charset="-128"/>
                <a:ea typeface="ＭＳ 明朝" panose="02020609040205080304" pitchFamily="17" charset="-128"/>
              </a:rPr>
              <a:t>【</a:t>
            </a:r>
            <a:r>
              <a:rPr kumimoji="1" lang="ja-JP" altLang="en-US" sz="1100" b="1" u="none">
                <a:solidFill>
                  <a:srgbClr val="FF0000"/>
                </a:solidFill>
                <a:latin typeface="ＭＳ 明朝" panose="02020609040205080304" pitchFamily="17" charset="-128"/>
                <a:ea typeface="ＭＳ 明朝" panose="02020609040205080304" pitchFamily="17" charset="-128"/>
              </a:rPr>
              <a:t>重要</a:t>
            </a:r>
            <a:r>
              <a:rPr kumimoji="1" lang="en-US" altLang="ja-JP" sz="1100" b="1" u="none">
                <a:solidFill>
                  <a:srgbClr val="FF0000"/>
                </a:solidFill>
                <a:latin typeface="ＭＳ 明朝" panose="02020609040205080304" pitchFamily="17" charset="-128"/>
                <a:ea typeface="ＭＳ 明朝" panose="02020609040205080304" pitchFamily="17" charset="-128"/>
              </a:rPr>
              <a:t>】</a:t>
            </a:r>
            <a:r>
              <a:rPr kumimoji="1" lang="ja-JP" altLang="en-US" sz="1100" b="1" u="none">
                <a:solidFill>
                  <a:sysClr val="windowText" lastClr="000000"/>
                </a:solidFill>
                <a:latin typeface="ＭＳ 明朝" panose="02020609040205080304" pitchFamily="17" charset="-128"/>
                <a:ea typeface="ＭＳ 明朝" panose="02020609040205080304" pitchFamily="17" charset="-128"/>
              </a:rPr>
              <a:t>請求書発行日時点において最新の契約額・消費税額と相違がないか、ご確認ください。</a:t>
            </a:r>
            <a:endParaRPr kumimoji="1" lang="en-US" altLang="ja-JP" sz="1100" b="1" u="none">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b="1" u="none">
                <a:solidFill>
                  <a:sysClr val="windowText" lastClr="000000"/>
                </a:solidFill>
                <a:latin typeface="ＭＳ 明朝" panose="02020609040205080304" pitchFamily="17" charset="-128"/>
                <a:ea typeface="ＭＳ 明朝" panose="02020609040205080304" pitchFamily="17" charset="-128"/>
              </a:rPr>
              <a:t>　　　　請求書発行日より以前に変更契約を締結した場合は、必ず増減額を記入し、変更後の契約額としてください。</a:t>
            </a:r>
            <a:endParaRPr kumimoji="1" lang="en-US" altLang="ja-JP" sz="1200" b="1" u="none">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28" name="矢印: 左 27">
            <a:extLst>
              <a:ext uri="{FF2B5EF4-FFF2-40B4-BE49-F238E27FC236}">
                <a16:creationId xmlns:a16="http://schemas.microsoft.com/office/drawing/2014/main" id="{00000000-0008-0000-0700-00001C000000}"/>
              </a:ext>
            </a:extLst>
          </xdr:cNvPr>
          <xdr:cNvSpPr/>
        </xdr:nvSpPr>
        <xdr:spPr>
          <a:xfrm>
            <a:off x="8020050" y="5534025"/>
            <a:ext cx="257175" cy="1333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3" Type="http://schemas.openxmlformats.org/officeDocument/2006/relationships/vmlDrawing" Target="../drawings/vmlDrawing3.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5" Type="http://schemas.openxmlformats.org/officeDocument/2006/relationships/ctrlProp" Target="../ctrlProps/ctrlProp3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3" Type="http://schemas.openxmlformats.org/officeDocument/2006/relationships/vmlDrawing" Target="../drawings/vmlDrawing4.vml"/><Relationship Id="rId7" Type="http://schemas.openxmlformats.org/officeDocument/2006/relationships/ctrlProp" Target="../ctrlProps/ctrlProp40.xml"/><Relationship Id="rId12" Type="http://schemas.openxmlformats.org/officeDocument/2006/relationships/ctrlProp" Target="../ctrlProps/ctrlProp45.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5" Type="http://schemas.openxmlformats.org/officeDocument/2006/relationships/ctrlProp" Target="../ctrlProps/ctrlProp48.xml"/><Relationship Id="rId10" Type="http://schemas.openxmlformats.org/officeDocument/2006/relationships/ctrlProp" Target="../ctrlProps/ctrlProp43.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3" Type="http://schemas.openxmlformats.org/officeDocument/2006/relationships/vmlDrawing" Target="../drawings/vmlDrawing5.vml"/><Relationship Id="rId7" Type="http://schemas.openxmlformats.org/officeDocument/2006/relationships/ctrlProp" Target="../ctrlProps/ctrlProp52.xml"/><Relationship Id="rId12" Type="http://schemas.openxmlformats.org/officeDocument/2006/relationships/ctrlProp" Target="../ctrlProps/ctrlProp57.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6.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7.xml"/><Relationship Id="rId13" Type="http://schemas.openxmlformats.org/officeDocument/2006/relationships/ctrlProp" Target="../ctrlProps/ctrlProp82.xml"/><Relationship Id="rId3" Type="http://schemas.openxmlformats.org/officeDocument/2006/relationships/vmlDrawing" Target="../drawings/vmlDrawing7.vml"/><Relationship Id="rId7" Type="http://schemas.openxmlformats.org/officeDocument/2006/relationships/ctrlProp" Target="../ctrlProps/ctrlProp76.xml"/><Relationship Id="rId12" Type="http://schemas.openxmlformats.org/officeDocument/2006/relationships/ctrlProp" Target="../ctrlProps/ctrlProp81.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75.xml"/><Relationship Id="rId11" Type="http://schemas.openxmlformats.org/officeDocument/2006/relationships/ctrlProp" Target="../ctrlProps/ctrlProp80.xml"/><Relationship Id="rId5" Type="http://schemas.openxmlformats.org/officeDocument/2006/relationships/ctrlProp" Target="../ctrlProps/ctrlProp74.xml"/><Relationship Id="rId15" Type="http://schemas.openxmlformats.org/officeDocument/2006/relationships/ctrlProp" Target="../ctrlProps/ctrlProp84.xml"/><Relationship Id="rId10" Type="http://schemas.openxmlformats.org/officeDocument/2006/relationships/ctrlProp" Target="../ctrlProps/ctrlProp79.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9.xml"/><Relationship Id="rId13" Type="http://schemas.openxmlformats.org/officeDocument/2006/relationships/ctrlProp" Target="../ctrlProps/ctrlProp94.xml"/><Relationship Id="rId3" Type="http://schemas.openxmlformats.org/officeDocument/2006/relationships/vmlDrawing" Target="../drawings/vmlDrawing8.vml"/><Relationship Id="rId7" Type="http://schemas.openxmlformats.org/officeDocument/2006/relationships/ctrlProp" Target="../ctrlProps/ctrlProp88.xml"/><Relationship Id="rId12" Type="http://schemas.openxmlformats.org/officeDocument/2006/relationships/ctrlProp" Target="../ctrlProps/ctrlProp93.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87.xml"/><Relationship Id="rId11" Type="http://schemas.openxmlformats.org/officeDocument/2006/relationships/ctrlProp" Target="../ctrlProps/ctrlProp92.xml"/><Relationship Id="rId5" Type="http://schemas.openxmlformats.org/officeDocument/2006/relationships/ctrlProp" Target="../ctrlProps/ctrlProp86.xml"/><Relationship Id="rId15" Type="http://schemas.openxmlformats.org/officeDocument/2006/relationships/ctrlProp" Target="../ctrlProps/ctrlProp96.xml"/><Relationship Id="rId10" Type="http://schemas.openxmlformats.org/officeDocument/2006/relationships/ctrlProp" Target="../ctrlProps/ctrlProp91.xml"/><Relationship Id="rId4" Type="http://schemas.openxmlformats.org/officeDocument/2006/relationships/ctrlProp" Target="../ctrlProps/ctrlProp85.xml"/><Relationship Id="rId9" Type="http://schemas.openxmlformats.org/officeDocument/2006/relationships/ctrlProp" Target="../ctrlProps/ctrlProp90.xml"/><Relationship Id="rId14" Type="http://schemas.openxmlformats.org/officeDocument/2006/relationships/ctrlProp" Target="../ctrlProps/ctrlProp9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BFB01-AA80-4456-A3BD-99C4C805654D}">
  <sheetPr codeName="Sheet4">
    <tabColor rgb="FF00B050"/>
    <pageSetUpPr fitToPage="1"/>
  </sheetPr>
  <dimension ref="B1:AL54"/>
  <sheetViews>
    <sheetView showGridLines="0" tabSelected="1" zoomScale="80" zoomScaleNormal="80" zoomScaleSheetLayoutView="100" workbookViewId="0">
      <selection activeCell="O24" sqref="O24"/>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t="s">
        <v>0</v>
      </c>
      <c r="C1" s="1"/>
      <c r="D1" s="1"/>
      <c r="E1" s="2"/>
      <c r="F1" s="2"/>
      <c r="G1" s="2"/>
      <c r="H1" s="2"/>
      <c r="I1" s="2"/>
      <c r="M1" s="150"/>
      <c r="N1" s="150"/>
      <c r="O1" s="150"/>
      <c r="Q1" s="111"/>
      <c r="R1" s="88" t="s">
        <v>77</v>
      </c>
    </row>
    <row r="2" spans="2:26" ht="19.8" customHeight="1" thickTop="1">
      <c r="B2" s="4"/>
      <c r="C2" s="4"/>
      <c r="D2" s="4"/>
      <c r="E2" s="4"/>
      <c r="F2" s="4"/>
      <c r="G2" s="4"/>
      <c r="H2" s="4"/>
      <c r="M2" s="12" t="s">
        <v>90</v>
      </c>
      <c r="N2" s="262"/>
      <c r="O2" s="263"/>
      <c r="P2" s="62"/>
      <c r="Q2" s="28" t="s">
        <v>86</v>
      </c>
      <c r="R2" s="6"/>
      <c r="S2" s="6"/>
      <c r="T2" s="6"/>
      <c r="U2" s="6"/>
      <c r="V2" s="6"/>
      <c r="W2" s="6"/>
      <c r="X2" s="6"/>
    </row>
    <row r="3" spans="2:26" ht="19.2" customHeight="1">
      <c r="M3" s="12" t="s">
        <v>60</v>
      </c>
      <c r="N3" s="264"/>
      <c r="O3" s="264"/>
      <c r="P3" s="64"/>
      <c r="Q3" s="7" t="s">
        <v>58</v>
      </c>
      <c r="R3" s="7"/>
      <c r="S3" s="7"/>
      <c r="T3" s="7"/>
      <c r="U3" s="7"/>
      <c r="V3" s="7"/>
      <c r="W3" s="7"/>
      <c r="X3" s="7"/>
      <c r="Y3" s="7"/>
      <c r="Z3" s="7"/>
    </row>
    <row r="4" spans="2:26" ht="15" customHeight="1">
      <c r="B4" s="152" t="s">
        <v>1</v>
      </c>
      <c r="C4" s="152"/>
      <c r="D4" s="152"/>
      <c r="E4" s="152"/>
      <c r="F4" s="152"/>
      <c r="G4" s="152"/>
      <c r="H4" s="152"/>
      <c r="I4" s="2"/>
      <c r="M4" s="150"/>
      <c r="N4" s="150"/>
      <c r="O4" s="150"/>
      <c r="Q4" s="7"/>
      <c r="R4" s="7"/>
      <c r="S4" s="7"/>
      <c r="T4" s="7"/>
      <c r="U4" s="7"/>
      <c r="V4" s="7"/>
      <c r="W4" s="7"/>
      <c r="X4" s="7"/>
      <c r="Y4" s="7"/>
      <c r="Z4" s="7"/>
    </row>
    <row r="5" spans="2:26" ht="15" customHeight="1">
      <c r="B5" s="152" t="s">
        <v>91</v>
      </c>
      <c r="C5" s="152"/>
      <c r="D5" s="152"/>
      <c r="E5" s="152"/>
      <c r="F5" s="152"/>
      <c r="G5" s="152"/>
      <c r="H5" s="152"/>
      <c r="I5" s="2"/>
      <c r="M5" s="150"/>
      <c r="N5" s="150"/>
      <c r="O5" s="150"/>
    </row>
    <row r="6" spans="2:26" ht="27" customHeight="1">
      <c r="G6" s="2"/>
      <c r="I6" s="5" t="s">
        <v>3</v>
      </c>
      <c r="J6" s="5"/>
      <c r="K6" s="9"/>
      <c r="L6" s="9"/>
      <c r="M6" s="1"/>
    </row>
    <row r="7" spans="2:26" ht="19.2" customHeight="1">
      <c r="I7" s="270" t="s">
        <v>92</v>
      </c>
      <c r="J7" s="270"/>
      <c r="K7" s="270"/>
      <c r="L7" s="270"/>
      <c r="M7" s="270"/>
      <c r="N7" s="261"/>
      <c r="O7" s="261"/>
      <c r="P7" s="63"/>
      <c r="Q7" s="6" t="s">
        <v>69</v>
      </c>
      <c r="R7" s="6"/>
      <c r="S7" s="6"/>
      <c r="T7" s="6"/>
      <c r="U7" s="6"/>
      <c r="V7" s="6"/>
      <c r="W7" s="6"/>
      <c r="X7" s="6"/>
    </row>
    <row r="8" spans="2:26" ht="15" customHeight="1">
      <c r="I8" s="268" t="s">
        <v>4</v>
      </c>
      <c r="J8" s="269" t="s">
        <v>5</v>
      </c>
      <c r="K8" s="178"/>
      <c r="L8" s="178"/>
      <c r="M8" s="178"/>
      <c r="N8" s="178"/>
      <c r="O8" s="178"/>
      <c r="P8" s="65"/>
    </row>
    <row r="9" spans="2:26" ht="15" customHeight="1">
      <c r="I9" s="268"/>
      <c r="J9" s="269"/>
      <c r="K9" s="178"/>
      <c r="L9" s="178"/>
      <c r="M9" s="178"/>
      <c r="N9" s="178"/>
      <c r="O9" s="178"/>
      <c r="P9" s="65"/>
      <c r="R9" s="7" t="s">
        <v>78</v>
      </c>
    </row>
    <row r="10" spans="2:26" ht="28.8" customHeight="1">
      <c r="I10" s="112" t="s">
        <v>6</v>
      </c>
      <c r="J10" s="10" t="s">
        <v>5</v>
      </c>
      <c r="K10" s="178"/>
      <c r="L10" s="178"/>
      <c r="M10" s="178"/>
      <c r="N10" s="178"/>
      <c r="O10" s="178"/>
      <c r="P10" s="65"/>
      <c r="R10" s="109" t="s">
        <v>79</v>
      </c>
    </row>
    <row r="11" spans="2:26" ht="20.399999999999999" customHeight="1">
      <c r="I11" s="113" t="s">
        <v>7</v>
      </c>
      <c r="J11" s="10" t="s">
        <v>5</v>
      </c>
      <c r="K11" s="178"/>
      <c r="L11" s="178"/>
      <c r="M11" s="178"/>
      <c r="N11" s="178"/>
      <c r="O11" s="96" t="s">
        <v>8</v>
      </c>
      <c r="P11" s="66"/>
      <c r="R11" s="48"/>
    </row>
    <row r="12" spans="2:26" ht="13.2" customHeight="1">
      <c r="O12" s="11" t="s">
        <v>9</v>
      </c>
      <c r="P12" s="63"/>
    </row>
    <row r="13" spans="2:26" ht="4.8" customHeight="1">
      <c r="O13" s="12"/>
      <c r="P13" s="67"/>
    </row>
    <row r="14" spans="2:26" ht="25.2" customHeight="1">
      <c r="B14" s="265" t="s">
        <v>10</v>
      </c>
      <c r="C14" s="265"/>
      <c r="D14" s="265"/>
      <c r="E14" s="265"/>
      <c r="F14" s="265"/>
      <c r="G14" s="265"/>
      <c r="H14" s="265"/>
      <c r="I14" s="265"/>
      <c r="J14" s="265"/>
      <c r="K14" s="265"/>
      <c r="L14" s="265"/>
      <c r="M14" s="265"/>
      <c r="N14" s="265"/>
      <c r="O14" s="265"/>
      <c r="P14" s="68"/>
      <c r="Q14" s="19"/>
    </row>
    <row r="15" spans="2:26" ht="4.8" customHeight="1">
      <c r="B15" s="13"/>
      <c r="C15" s="13"/>
      <c r="D15" s="13"/>
      <c r="E15" s="13"/>
      <c r="F15" s="13"/>
      <c r="G15" s="13"/>
      <c r="H15" s="13"/>
      <c r="I15" s="13"/>
      <c r="J15" s="13"/>
      <c r="K15" s="13"/>
      <c r="L15" s="13"/>
      <c r="M15" s="13"/>
      <c r="N15" s="13"/>
      <c r="O15" s="13"/>
      <c r="P15" s="69"/>
    </row>
    <row r="16" spans="2:26" ht="15.6" customHeight="1">
      <c r="B16" s="153" t="s">
        <v>11</v>
      </c>
      <c r="C16" s="153"/>
      <c r="D16" s="153"/>
      <c r="E16" s="153"/>
      <c r="F16" s="153"/>
      <c r="G16" s="153"/>
      <c r="H16" s="153"/>
      <c r="I16" s="153"/>
      <c r="J16" s="153"/>
      <c r="K16" s="153"/>
      <c r="L16" s="153"/>
      <c r="M16" s="153"/>
      <c r="N16" s="153"/>
      <c r="O16" s="153"/>
      <c r="P16" s="69"/>
      <c r="Q16" s="148"/>
    </row>
    <row r="17" spans="2:38" s="15" customFormat="1" ht="27" customHeight="1">
      <c r="G17" s="16" t="s">
        <v>12</v>
      </c>
      <c r="H17" s="266">
        <f>SUMIF($N$21:$N$36,"○",$G$21:$I$36)</f>
        <v>0</v>
      </c>
      <c r="I17" s="266">
        <f t="shared" ref="I17:L18" si="0">SUMIF($N$21:$N$35,"○",$G$21:$I$36)</f>
        <v>0</v>
      </c>
      <c r="J17" s="266">
        <f t="shared" si="0"/>
        <v>0</v>
      </c>
      <c r="K17" s="266">
        <f t="shared" si="0"/>
        <v>0</v>
      </c>
      <c r="L17" s="17"/>
      <c r="M17" s="18" t="s">
        <v>13</v>
      </c>
      <c r="P17" s="70"/>
      <c r="Q17" s="148" t="s">
        <v>98</v>
      </c>
      <c r="R17" s="3"/>
      <c r="S17" s="3"/>
      <c r="T17" s="3"/>
      <c r="U17" s="3"/>
      <c r="V17" s="3"/>
      <c r="W17" s="3"/>
      <c r="X17" s="3"/>
      <c r="Y17" s="3"/>
      <c r="Z17" s="3"/>
      <c r="AA17" s="3"/>
      <c r="AB17" s="3"/>
      <c r="AC17" s="3"/>
      <c r="AD17" s="3"/>
      <c r="AE17" s="3"/>
      <c r="AF17" s="3"/>
      <c r="AG17" s="3"/>
      <c r="AH17" s="3"/>
      <c r="AI17" s="3"/>
    </row>
    <row r="18" spans="2:38" s="49" customFormat="1" ht="23.4" customHeight="1">
      <c r="H18" s="67" t="s">
        <v>70</v>
      </c>
      <c r="I18" s="267">
        <f>SUMIF($N$21:$N$36,"○",$J$21:$M$36)</f>
        <v>0</v>
      </c>
      <c r="J18" s="267">
        <f t="shared" si="0"/>
        <v>0</v>
      </c>
      <c r="K18" s="267">
        <f t="shared" si="0"/>
        <v>0</v>
      </c>
      <c r="L18" s="82">
        <f t="shared" si="0"/>
        <v>0</v>
      </c>
      <c r="M18" s="83" t="s">
        <v>72</v>
      </c>
      <c r="P18" s="71"/>
      <c r="Q18" s="151" t="s">
        <v>97</v>
      </c>
      <c r="R18" s="151"/>
      <c r="S18" s="151"/>
      <c r="T18" s="151"/>
      <c r="U18" s="151"/>
      <c r="V18" s="151"/>
      <c r="W18" s="151"/>
      <c r="X18" s="151"/>
      <c r="Y18" s="151"/>
      <c r="Z18" s="151"/>
      <c r="AA18" s="151"/>
      <c r="AB18" s="151"/>
      <c r="AC18" s="151"/>
      <c r="AD18" s="151"/>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254"/>
      <c r="C20" s="255"/>
      <c r="D20" s="255"/>
      <c r="E20" s="256"/>
      <c r="F20" s="23"/>
      <c r="G20" s="239" t="s">
        <v>14</v>
      </c>
      <c r="H20" s="257"/>
      <c r="I20" s="257"/>
      <c r="J20" s="258" t="s">
        <v>71</v>
      </c>
      <c r="K20" s="259"/>
      <c r="L20" s="259"/>
      <c r="M20" s="260"/>
      <c r="N20" s="24" t="s">
        <v>15</v>
      </c>
      <c r="O20" s="24" t="s">
        <v>16</v>
      </c>
      <c r="P20" s="72"/>
      <c r="Q20" s="154" t="s">
        <v>99</v>
      </c>
      <c r="R20" s="154"/>
      <c r="S20" s="154"/>
      <c r="T20" s="154"/>
      <c r="U20" s="154"/>
      <c r="V20" s="154"/>
      <c r="W20" s="154"/>
      <c r="X20" s="154"/>
      <c r="AL20" s="57"/>
    </row>
    <row r="21" spans="2:38" ht="24" customHeight="1" thickBot="1">
      <c r="B21" s="243" t="s">
        <v>55</v>
      </c>
      <c r="C21" s="244"/>
      <c r="D21" s="244"/>
      <c r="E21" s="245"/>
      <c r="F21" s="118"/>
      <c r="G21" s="246"/>
      <c r="H21" s="246"/>
      <c r="I21" s="247"/>
      <c r="J21" s="248">
        <f>ROUNDDOWN($G21*10/110,0)</f>
        <v>0</v>
      </c>
      <c r="K21" s="248"/>
      <c r="L21" s="248"/>
      <c r="M21" s="248"/>
      <c r="N21" s="89" t="s">
        <v>57</v>
      </c>
      <c r="O21" s="25" t="s">
        <v>17</v>
      </c>
      <c r="P21" s="72"/>
      <c r="Q21" s="154"/>
      <c r="R21" s="154"/>
      <c r="S21" s="154"/>
      <c r="T21" s="154"/>
      <c r="U21" s="154"/>
      <c r="V21" s="154"/>
      <c r="W21" s="154"/>
      <c r="X21" s="154"/>
    </row>
    <row r="22" spans="2:38" ht="24" customHeight="1">
      <c r="B22" s="249" t="s">
        <v>18</v>
      </c>
      <c r="C22" s="250"/>
      <c r="D22" s="250"/>
      <c r="E22" s="251"/>
      <c r="F22" s="87"/>
      <c r="G22" s="252">
        <f>IF($N$21="○","",IF($O$24=4,ROUNDDOWN(($G$21/4),-3),0))</f>
        <v>0</v>
      </c>
      <c r="H22" s="252">
        <f t="shared" ref="H22:I22" si="1">IF($O$24=4,ROUNDDOWN(($G$21/4),-3),0)</f>
        <v>0</v>
      </c>
      <c r="I22" s="253">
        <f t="shared" si="1"/>
        <v>0</v>
      </c>
      <c r="J22" s="242">
        <f>IF(N21="○","",ROUNDDOWN(G22*10/110,0))</f>
        <v>0</v>
      </c>
      <c r="K22" s="240"/>
      <c r="L22" s="240"/>
      <c r="M22" s="241"/>
      <c r="N22" s="90"/>
      <c r="O22" s="27"/>
      <c r="P22" s="73"/>
      <c r="Q22" s="151"/>
      <c r="R22" s="151"/>
      <c r="S22" s="151"/>
      <c r="T22" s="151"/>
      <c r="U22" s="151"/>
      <c r="V22" s="151"/>
      <c r="W22" s="151"/>
      <c r="X22" s="151"/>
      <c r="Y22" s="151"/>
      <c r="Z22" s="151"/>
      <c r="AA22" s="151"/>
      <c r="AB22" s="151"/>
      <c r="AC22" s="151"/>
      <c r="AD22" s="151"/>
    </row>
    <row r="23" spans="2:38" ht="24" customHeight="1">
      <c r="B23" s="237" t="s">
        <v>19</v>
      </c>
      <c r="C23" s="238"/>
      <c r="D23" s="238"/>
      <c r="E23" s="239"/>
      <c r="F23" s="26"/>
      <c r="G23" s="240">
        <f>IF($N$21="○","",IF($O$24=4,ROUNDDOWN(($G$21/4),-3),IF($O$24=3,ROUNDDOWN(($G$21/3),-3),IF($O$24&lt;3,0))))</f>
        <v>0</v>
      </c>
      <c r="H23" s="240"/>
      <c r="I23" s="241"/>
      <c r="J23" s="242">
        <f>IF(N21="○","",ROUNDDOWN(G23*10/110,0))</f>
        <v>0</v>
      </c>
      <c r="K23" s="240"/>
      <c r="L23" s="240"/>
      <c r="M23" s="241"/>
      <c r="N23" s="90"/>
      <c r="O23" s="29" t="s">
        <v>20</v>
      </c>
      <c r="P23" s="72"/>
      <c r="Q23" s="119"/>
      <c r="R23" s="14"/>
    </row>
    <row r="24" spans="2:38" ht="24" customHeight="1">
      <c r="B24" s="237" t="s">
        <v>21</v>
      </c>
      <c r="C24" s="238"/>
      <c r="D24" s="238"/>
      <c r="E24" s="239"/>
      <c r="F24" s="26"/>
      <c r="G24" s="240">
        <f>IF($N$21="○","",IF($O$24=4,ROUNDDOWN(($G$21/4),-3),IF($O$24=3,ROUNDDOWN(($G$21/3),-3),IF($O$24=2,ROUNDDOWN(($G$21/2),-3),IF($O$24&lt;2,0)))))</f>
        <v>0</v>
      </c>
      <c r="H24" s="240"/>
      <c r="I24" s="241"/>
      <c r="J24" s="242">
        <f>IF(N21="○","",ROUNDDOWN(G24*10/110,0))</f>
        <v>0</v>
      </c>
      <c r="K24" s="240"/>
      <c r="L24" s="240"/>
      <c r="M24" s="241"/>
      <c r="N24" s="90"/>
      <c r="O24" s="91"/>
      <c r="P24" s="74"/>
      <c r="Q24" s="149"/>
      <c r="R24" s="149"/>
      <c r="S24" s="149"/>
      <c r="T24" s="149"/>
      <c r="U24" s="149"/>
      <c r="V24" s="149"/>
      <c r="W24" s="149"/>
      <c r="X24" s="149"/>
      <c r="Y24" s="149"/>
    </row>
    <row r="25" spans="2:38" ht="24" customHeight="1">
      <c r="B25" s="237" t="s">
        <v>22</v>
      </c>
      <c r="C25" s="238"/>
      <c r="D25" s="238"/>
      <c r="E25" s="239"/>
      <c r="F25" s="26"/>
      <c r="G25" s="240">
        <f>IF($N$21="○","",IF($O$24&gt;1,$G$21-SUM($G$22:$G$24),0))</f>
        <v>0</v>
      </c>
      <c r="H25" s="240"/>
      <c r="I25" s="241"/>
      <c r="J25" s="242">
        <f>IF(N21="○","",IF($O$24&gt;1,$J$21-SUM($J22:$M24),0))</f>
        <v>0</v>
      </c>
      <c r="K25" s="240"/>
      <c r="L25" s="240"/>
      <c r="M25" s="241"/>
      <c r="N25" s="90"/>
      <c r="O25" s="30"/>
      <c r="P25" s="73"/>
      <c r="Q25" s="85" t="s">
        <v>89</v>
      </c>
      <c r="R25" s="61"/>
      <c r="S25" s="61"/>
      <c r="T25" s="61"/>
      <c r="U25" s="61"/>
      <c r="V25" s="61"/>
      <c r="W25" s="61"/>
      <c r="X25" s="61"/>
      <c r="Y25" s="61"/>
    </row>
    <row r="26" spans="2:38" ht="19.05" customHeight="1">
      <c r="B26" s="84" t="s">
        <v>23</v>
      </c>
      <c r="C26" s="53"/>
      <c r="D26" s="31"/>
      <c r="E26" s="32"/>
      <c r="F26" s="32"/>
      <c r="G26" s="33"/>
      <c r="H26" s="33"/>
      <c r="I26" s="33"/>
      <c r="J26" s="34"/>
      <c r="K26" s="34"/>
      <c r="L26" s="34"/>
      <c r="M26" s="34"/>
      <c r="N26" s="32"/>
      <c r="O26" s="35"/>
      <c r="P26" s="75"/>
      <c r="Q26" s="77"/>
      <c r="R26" s="61"/>
      <c r="S26" s="61"/>
      <c r="T26" s="61"/>
      <c r="U26" s="61"/>
      <c r="V26" s="61"/>
      <c r="W26" s="61"/>
      <c r="X26" s="61"/>
      <c r="Y26" s="61"/>
    </row>
    <row r="27" spans="2:38" ht="23.4" customHeight="1">
      <c r="B27" s="226" t="s">
        <v>46</v>
      </c>
      <c r="C27" s="227"/>
      <c r="D27" s="227"/>
      <c r="E27" s="228"/>
      <c r="F27" s="37"/>
      <c r="G27" s="229"/>
      <c r="H27" s="229"/>
      <c r="I27" s="230"/>
      <c r="J27" s="231" t="str">
        <f>IF(COUNT($G27)&gt;0,ROUNDDOWN(SUM($G$21,$G$27)*10/110,0)-$J$21,"")</f>
        <v/>
      </c>
      <c r="K27" s="232"/>
      <c r="L27" s="232"/>
      <c r="M27" s="233"/>
      <c r="N27" s="90"/>
      <c r="O27" s="38"/>
      <c r="P27" s="73"/>
      <c r="Q27" s="85" t="s">
        <v>24</v>
      </c>
      <c r="R27" s="61"/>
      <c r="S27" s="61"/>
      <c r="T27" s="61"/>
      <c r="U27" s="61"/>
      <c r="V27" s="61"/>
      <c r="W27" s="61"/>
      <c r="X27" s="61"/>
      <c r="Y27" s="61"/>
    </row>
    <row r="28" spans="2:38" ht="23.4" customHeight="1">
      <c r="B28" s="226" t="s">
        <v>47</v>
      </c>
      <c r="C28" s="227"/>
      <c r="D28" s="227"/>
      <c r="E28" s="228"/>
      <c r="F28" s="37"/>
      <c r="G28" s="229"/>
      <c r="H28" s="229"/>
      <c r="I28" s="230"/>
      <c r="J28" s="231" t="str">
        <f>IF(COUNT($G28)&gt;0,ROUNDDOWN(SUM($G$21,$G$27:$G28)*10/110,0)-SUM($J$21,$J$27),"")</f>
        <v/>
      </c>
      <c r="K28" s="232"/>
      <c r="L28" s="232"/>
      <c r="M28" s="233"/>
      <c r="N28" s="90" t="s">
        <v>57</v>
      </c>
      <c r="O28" s="38"/>
      <c r="P28" s="73"/>
      <c r="Q28" s="19" t="s">
        <v>25</v>
      </c>
    </row>
    <row r="29" spans="2:38" s="101" customFormat="1" ht="23.4" customHeight="1">
      <c r="B29" s="234" t="s">
        <v>48</v>
      </c>
      <c r="C29" s="235"/>
      <c r="D29" s="235"/>
      <c r="E29" s="236"/>
      <c r="F29" s="97"/>
      <c r="G29" s="229"/>
      <c r="H29" s="229"/>
      <c r="I29" s="230"/>
      <c r="J29" s="223" t="str">
        <f>IF(COUNT($G29)&gt;0,ROUNDDOWN(SUM($G$21,$G$27:$G29)*10/110,0)-SUM($J$21,$J$27:$J28),"")</f>
        <v/>
      </c>
      <c r="K29" s="224"/>
      <c r="L29" s="224"/>
      <c r="M29" s="225"/>
      <c r="N29" s="89" t="s">
        <v>57</v>
      </c>
      <c r="O29" s="98"/>
      <c r="P29" s="99"/>
      <c r="Q29" s="100" t="s">
        <v>26</v>
      </c>
    </row>
    <row r="30" spans="2:38" s="101" customFormat="1" ht="21.6" hidden="1" customHeight="1" outlineLevel="1">
      <c r="B30" s="215" t="s">
        <v>49</v>
      </c>
      <c r="C30" s="216"/>
      <c r="D30" s="216"/>
      <c r="E30" s="217"/>
      <c r="F30" s="102"/>
      <c r="G30" s="218"/>
      <c r="H30" s="218"/>
      <c r="I30" s="219"/>
      <c r="J30" s="223" t="str">
        <f>IF(COUNT($G30)&gt;0,ROUNDDOWN(SUM($G$21,$G$27:$G30)*10/110,0)-SUM($J$21,$J$27:$J29),"")</f>
        <v/>
      </c>
      <c r="K30" s="224"/>
      <c r="L30" s="224"/>
      <c r="M30" s="225"/>
      <c r="N30" s="89"/>
      <c r="O30" s="98"/>
      <c r="P30" s="99"/>
    </row>
    <row r="31" spans="2:38" s="101" customFormat="1" ht="21.6" hidden="1" customHeight="1" outlineLevel="1">
      <c r="B31" s="215" t="s">
        <v>50</v>
      </c>
      <c r="C31" s="216"/>
      <c r="D31" s="216"/>
      <c r="E31" s="217"/>
      <c r="F31" s="102"/>
      <c r="G31" s="218"/>
      <c r="H31" s="218"/>
      <c r="I31" s="219"/>
      <c r="J31" s="220" t="str">
        <f>IF(COUNT($G31)&gt;0,ROUNDDOWN(SUM($G$21,$G$27:$G31)*10/110,0)-SUM($J$21,$J$27:$J30),"")</f>
        <v/>
      </c>
      <c r="K31" s="221"/>
      <c r="L31" s="221"/>
      <c r="M31" s="222"/>
      <c r="N31" s="89"/>
      <c r="O31" s="98"/>
      <c r="P31" s="99"/>
    </row>
    <row r="32" spans="2:38" s="101" customFormat="1" ht="21.6" hidden="1" customHeight="1" outlineLevel="1">
      <c r="B32" s="215" t="s">
        <v>51</v>
      </c>
      <c r="C32" s="216"/>
      <c r="D32" s="216"/>
      <c r="E32" s="217"/>
      <c r="F32" s="102"/>
      <c r="G32" s="218"/>
      <c r="H32" s="218"/>
      <c r="I32" s="219"/>
      <c r="J32" s="220" t="str">
        <f>IF(COUNT($G32)&gt;0,ROUNDDOWN(SUM($G$21,$G$27:$G32)*10/110,0)-SUM($J$21,$J$27:$J31),"")</f>
        <v/>
      </c>
      <c r="K32" s="221"/>
      <c r="L32" s="221"/>
      <c r="M32" s="222"/>
      <c r="N32" s="89"/>
      <c r="O32" s="98"/>
      <c r="P32" s="99"/>
    </row>
    <row r="33" spans="2:26" s="101" customFormat="1" ht="21.6" hidden="1" customHeight="1" outlineLevel="1">
      <c r="B33" s="215" t="s">
        <v>52</v>
      </c>
      <c r="C33" s="216"/>
      <c r="D33" s="216"/>
      <c r="E33" s="217"/>
      <c r="F33" s="102"/>
      <c r="G33" s="218"/>
      <c r="H33" s="218"/>
      <c r="I33" s="219"/>
      <c r="J33" s="220" t="str">
        <f>IF(COUNT($G33)&gt;0,ROUNDDOWN(SUM($G$21,$G$27:$G33)*10/110,0)-SUM($J$21,$J$27:$J32),"")</f>
        <v/>
      </c>
      <c r="K33" s="221"/>
      <c r="L33" s="221"/>
      <c r="M33" s="222"/>
      <c r="N33" s="89"/>
      <c r="O33" s="98"/>
      <c r="P33" s="99"/>
    </row>
    <row r="34" spans="2:26" s="101" customFormat="1" ht="21.6" hidden="1" customHeight="1" outlineLevel="1">
      <c r="B34" s="215" t="s">
        <v>53</v>
      </c>
      <c r="C34" s="216"/>
      <c r="D34" s="216"/>
      <c r="E34" s="217"/>
      <c r="F34" s="102"/>
      <c r="G34" s="218"/>
      <c r="H34" s="218"/>
      <c r="I34" s="219"/>
      <c r="J34" s="220" t="str">
        <f>IF(COUNT($G34)&gt;0,ROUNDDOWN(SUM($G$21,$G$27:$G34)*10/110,0)-SUM($J$21,$J$27:$J33),"")</f>
        <v/>
      </c>
      <c r="K34" s="221"/>
      <c r="L34" s="221"/>
      <c r="M34" s="222"/>
      <c r="N34" s="89"/>
      <c r="O34" s="98"/>
      <c r="P34" s="99"/>
    </row>
    <row r="35" spans="2:26" s="101" customFormat="1" ht="21.6" hidden="1" customHeight="1" outlineLevel="1">
      <c r="B35" s="215" t="s">
        <v>54</v>
      </c>
      <c r="C35" s="216"/>
      <c r="D35" s="216"/>
      <c r="E35" s="217"/>
      <c r="F35" s="102"/>
      <c r="G35" s="218"/>
      <c r="H35" s="218"/>
      <c r="I35" s="219"/>
      <c r="J35" s="220" t="str">
        <f>IF(COUNT($G35)&gt;0,ROUNDDOWN(SUM($G$21,$G$27:$G35)*10/110,0)-SUM($J$21,$J$27:$J34),"")</f>
        <v/>
      </c>
      <c r="K35" s="221"/>
      <c r="L35" s="221"/>
      <c r="M35" s="222"/>
      <c r="N35" s="89"/>
      <c r="O35" s="98"/>
      <c r="P35" s="99"/>
    </row>
    <row r="36" spans="2:26" s="101" customFormat="1" ht="19.05" customHeight="1" collapsed="1" thickBot="1">
      <c r="B36" s="189"/>
      <c r="C36" s="190"/>
      <c r="D36" s="190"/>
      <c r="E36" s="191"/>
      <c r="F36" s="103"/>
      <c r="G36" s="192"/>
      <c r="H36" s="192"/>
      <c r="I36" s="193"/>
      <c r="J36" s="194"/>
      <c r="K36" s="195"/>
      <c r="L36" s="195"/>
      <c r="M36" s="196"/>
      <c r="N36" s="89"/>
      <c r="O36" s="98"/>
      <c r="P36" s="99"/>
    </row>
    <row r="37" spans="2:26" ht="25.2" customHeight="1" thickTop="1">
      <c r="B37" s="197" t="s">
        <v>56</v>
      </c>
      <c r="C37" s="198"/>
      <c r="D37" s="198"/>
      <c r="E37" s="199"/>
      <c r="F37" s="81"/>
      <c r="G37" s="200">
        <f>SUM($G$21,$G$27:$G$36)</f>
        <v>0</v>
      </c>
      <c r="H37" s="200"/>
      <c r="I37" s="201"/>
      <c r="J37" s="202">
        <f>ROUNDDOWN(G37*10/110,0)</f>
        <v>0</v>
      </c>
      <c r="K37" s="203"/>
      <c r="L37" s="203"/>
      <c r="M37" s="204"/>
      <c r="N37" s="197" t="s">
        <v>27</v>
      </c>
      <c r="O37" s="199"/>
      <c r="P37" s="76"/>
      <c r="Q37" s="100"/>
    </row>
    <row r="38" spans="2:26" s="36" customFormat="1" ht="6.6" customHeight="1">
      <c r="G38" s="205"/>
      <c r="H38" s="205"/>
      <c r="I38" s="205"/>
      <c r="J38" s="213"/>
      <c r="K38" s="213"/>
      <c r="L38" s="213"/>
      <c r="M38" s="213"/>
      <c r="N38" s="214"/>
      <c r="O38" s="214"/>
      <c r="P38" s="77"/>
    </row>
    <row r="39" spans="2:26" ht="24" customHeight="1">
      <c r="B39" s="206" t="s">
        <v>28</v>
      </c>
      <c r="C39" s="207"/>
      <c r="D39" s="207"/>
      <c r="E39" s="208"/>
      <c r="F39" s="39"/>
      <c r="G39" s="209"/>
      <c r="H39" s="209"/>
      <c r="I39" s="209"/>
      <c r="J39" s="209"/>
      <c r="K39" s="209"/>
      <c r="L39" s="209"/>
      <c r="M39" s="209"/>
      <c r="N39" s="209"/>
      <c r="O39" s="210"/>
      <c r="P39" s="78"/>
      <c r="Q39" s="7" t="s">
        <v>80</v>
      </c>
      <c r="R39" s="58"/>
      <c r="S39" s="58"/>
      <c r="T39" s="58"/>
      <c r="U39" s="58"/>
      <c r="V39" s="58"/>
      <c r="W39" s="58"/>
      <c r="X39" s="58"/>
      <c r="Y39" s="58"/>
      <c r="Z39" s="58"/>
    </row>
    <row r="40" spans="2:26" ht="24" customHeight="1">
      <c r="B40" s="186" t="s">
        <v>29</v>
      </c>
      <c r="C40" s="187"/>
      <c r="D40" s="187"/>
      <c r="E40" s="188"/>
      <c r="F40" s="40"/>
      <c r="G40" s="211"/>
      <c r="H40" s="211"/>
      <c r="I40" s="211"/>
      <c r="J40" s="211"/>
      <c r="K40" s="211"/>
      <c r="L40" s="211"/>
      <c r="M40" s="211"/>
      <c r="N40" s="211"/>
      <c r="O40" s="212"/>
      <c r="P40" s="78"/>
      <c r="Q40" s="59" t="s">
        <v>81</v>
      </c>
      <c r="R40" s="58"/>
      <c r="S40" s="58"/>
      <c r="T40" s="58"/>
      <c r="U40" s="58"/>
      <c r="V40" s="58"/>
      <c r="W40" s="58"/>
      <c r="X40" s="58"/>
      <c r="Y40" s="58"/>
      <c r="Z40" s="58"/>
    </row>
    <row r="41" spans="2:26" ht="52.8" customHeight="1">
      <c r="B41" s="166" t="s">
        <v>30</v>
      </c>
      <c r="C41" s="167"/>
      <c r="D41" s="167"/>
      <c r="E41" s="168"/>
      <c r="F41" s="41"/>
      <c r="G41" s="184"/>
      <c r="H41" s="184"/>
      <c r="I41" s="184"/>
      <c r="J41" s="184"/>
      <c r="K41" s="184"/>
      <c r="L41" s="184"/>
      <c r="M41" s="184"/>
      <c r="N41" s="184"/>
      <c r="O41" s="185"/>
      <c r="P41" s="78"/>
      <c r="Q41" s="59" t="s">
        <v>31</v>
      </c>
      <c r="R41" s="59"/>
      <c r="S41" s="59"/>
      <c r="T41" s="59"/>
      <c r="U41" s="59"/>
      <c r="V41" s="59"/>
      <c r="W41" s="59"/>
      <c r="X41" s="59"/>
      <c r="Y41" s="59"/>
      <c r="Z41" s="59"/>
    </row>
    <row r="42" spans="2:26" ht="25.95" customHeight="1">
      <c r="B42" s="166" t="s">
        <v>32</v>
      </c>
      <c r="C42" s="167"/>
      <c r="D42" s="167"/>
      <c r="E42" s="168"/>
      <c r="F42" s="41"/>
      <c r="G42" s="163"/>
      <c r="H42" s="163"/>
      <c r="I42" s="163"/>
      <c r="J42" s="163"/>
      <c r="K42" s="163"/>
      <c r="L42" s="163"/>
      <c r="M42" s="163"/>
      <c r="N42" s="163"/>
      <c r="O42" s="164"/>
      <c r="P42" s="60"/>
      <c r="Q42" s="7" t="s">
        <v>33</v>
      </c>
    </row>
    <row r="43" spans="2:26" ht="19.8" customHeight="1">
      <c r="B43" s="179" t="s">
        <v>68</v>
      </c>
      <c r="C43" s="180"/>
      <c r="D43" s="180"/>
      <c r="E43" s="181"/>
      <c r="F43" s="41"/>
      <c r="G43" s="51" t="s">
        <v>43</v>
      </c>
      <c r="H43" s="182"/>
      <c r="I43" s="182"/>
      <c r="J43" s="50" t="s">
        <v>44</v>
      </c>
      <c r="K43" s="51" t="s">
        <v>45</v>
      </c>
      <c r="L43" s="86"/>
      <c r="M43" s="183"/>
      <c r="N43" s="183"/>
      <c r="O43" s="52"/>
      <c r="P43" s="60"/>
      <c r="Q43" s="7" t="s">
        <v>87</v>
      </c>
    </row>
    <row r="44" spans="2:26" ht="4.2" customHeight="1">
      <c r="B44" s="42"/>
      <c r="C44" s="42"/>
      <c r="D44" s="42"/>
      <c r="E44" s="42"/>
      <c r="F44" s="42"/>
      <c r="G44" s="42"/>
      <c r="H44" s="42"/>
      <c r="I44" s="42"/>
    </row>
    <row r="45" spans="2:26" ht="15.6" customHeight="1">
      <c r="B45" s="1" t="s">
        <v>34</v>
      </c>
      <c r="C45" s="1"/>
      <c r="D45" s="1"/>
      <c r="E45" s="43"/>
      <c r="F45" s="43"/>
      <c r="G45" s="43"/>
      <c r="H45" s="43"/>
      <c r="I45" s="43"/>
      <c r="R45" s="116" t="s">
        <v>82</v>
      </c>
    </row>
    <row r="46" spans="2:26" ht="16.05" customHeight="1">
      <c r="B46" s="169" t="s">
        <v>35</v>
      </c>
      <c r="C46" s="54"/>
      <c r="D46" s="156"/>
      <c r="E46" s="156"/>
      <c r="F46" s="156"/>
      <c r="G46" s="156"/>
      <c r="H46" s="156"/>
      <c r="I46" s="106"/>
      <c r="J46" s="172" t="s">
        <v>36</v>
      </c>
      <c r="K46" s="173"/>
      <c r="L46" s="92"/>
      <c r="M46" s="156"/>
      <c r="N46" s="156"/>
      <c r="O46" s="106"/>
      <c r="P46" s="79"/>
      <c r="R46" s="117" t="s">
        <v>84</v>
      </c>
    </row>
    <row r="47" spans="2:26" ht="16.05" customHeight="1">
      <c r="B47" s="170"/>
      <c r="C47" s="55"/>
      <c r="D47" s="157"/>
      <c r="E47" s="157"/>
      <c r="F47" s="157"/>
      <c r="G47" s="157"/>
      <c r="H47" s="157"/>
      <c r="I47" s="104"/>
      <c r="J47" s="174"/>
      <c r="K47" s="175"/>
      <c r="L47" s="93"/>
      <c r="M47" s="178"/>
      <c r="N47" s="157"/>
      <c r="O47" s="104"/>
      <c r="P47" s="79"/>
      <c r="R47" s="115" t="s">
        <v>85</v>
      </c>
    </row>
    <row r="48" spans="2:26" ht="15.6" customHeight="1">
      <c r="B48" s="171"/>
      <c r="C48" s="56"/>
      <c r="D48" s="158"/>
      <c r="E48" s="158"/>
      <c r="F48" s="158"/>
      <c r="G48" s="158"/>
      <c r="H48" s="158"/>
      <c r="I48" s="107"/>
      <c r="J48" s="176"/>
      <c r="K48" s="177"/>
      <c r="L48" s="94"/>
      <c r="M48" s="158"/>
      <c r="N48" s="158"/>
      <c r="O48" s="107"/>
      <c r="P48" s="79"/>
      <c r="R48" s="114" t="s">
        <v>83</v>
      </c>
    </row>
    <row r="49" spans="2:18" ht="30" customHeight="1">
      <c r="B49" s="44" t="s">
        <v>37</v>
      </c>
      <c r="C49" s="45"/>
      <c r="D49" s="165"/>
      <c r="E49" s="165"/>
      <c r="F49" s="165"/>
      <c r="G49" s="165"/>
      <c r="H49" s="165"/>
      <c r="I49" s="108"/>
      <c r="J49" s="161" t="s">
        <v>38</v>
      </c>
      <c r="K49" s="162"/>
      <c r="L49" s="95"/>
      <c r="M49" s="163"/>
      <c r="N49" s="163"/>
      <c r="O49" s="164"/>
      <c r="P49" s="60"/>
      <c r="R49" s="105" t="s">
        <v>76</v>
      </c>
    </row>
    <row r="50" spans="2:18" ht="18" customHeight="1">
      <c r="B50" s="46" t="s">
        <v>39</v>
      </c>
      <c r="C50" s="54"/>
      <c r="D50" s="156"/>
      <c r="E50" s="156"/>
      <c r="F50" s="156"/>
      <c r="G50" s="156"/>
      <c r="H50" s="156"/>
      <c r="I50" s="156"/>
      <c r="J50" s="156"/>
      <c r="K50" s="156"/>
      <c r="L50" s="156"/>
      <c r="M50" s="156"/>
      <c r="N50" s="156"/>
      <c r="O50" s="159"/>
      <c r="P50" s="60"/>
      <c r="R50" s="105"/>
    </row>
    <row r="51" spans="2:18" ht="17.399999999999999" customHeight="1">
      <c r="B51" s="110" t="s">
        <v>40</v>
      </c>
      <c r="C51" s="56"/>
      <c r="D51" s="158"/>
      <c r="E51" s="158"/>
      <c r="F51" s="158"/>
      <c r="G51" s="158"/>
      <c r="H51" s="158"/>
      <c r="I51" s="158"/>
      <c r="J51" s="158"/>
      <c r="K51" s="158"/>
      <c r="L51" s="158"/>
      <c r="M51" s="158"/>
      <c r="N51" s="158"/>
      <c r="O51" s="160"/>
      <c r="P51" s="60"/>
    </row>
    <row r="52" spans="2:18" ht="16.8" customHeight="1">
      <c r="B52" s="46" t="s">
        <v>39</v>
      </c>
      <c r="C52" s="54"/>
      <c r="D52" s="156"/>
      <c r="E52" s="156"/>
      <c r="F52" s="156"/>
      <c r="G52" s="156"/>
      <c r="H52" s="156"/>
      <c r="I52" s="156"/>
      <c r="J52" s="156"/>
      <c r="K52" s="156"/>
      <c r="L52" s="156"/>
      <c r="M52" s="156"/>
      <c r="N52" s="156"/>
      <c r="O52" s="159"/>
      <c r="P52" s="60"/>
    </row>
    <row r="53" spans="2:18" ht="16.2" customHeight="1">
      <c r="B53" s="47" t="s">
        <v>41</v>
      </c>
      <c r="C53" s="56"/>
      <c r="D53" s="158"/>
      <c r="E53" s="158"/>
      <c r="F53" s="158"/>
      <c r="G53" s="158"/>
      <c r="H53" s="158"/>
      <c r="I53" s="158"/>
      <c r="J53" s="158"/>
      <c r="K53" s="158"/>
      <c r="L53" s="158"/>
      <c r="M53" s="158"/>
      <c r="N53" s="158"/>
      <c r="O53" s="160"/>
      <c r="P53" s="60"/>
    </row>
    <row r="54" spans="2:18" ht="15.6" customHeight="1">
      <c r="B54" s="155" t="s">
        <v>42</v>
      </c>
      <c r="C54" s="155"/>
      <c r="D54" s="155"/>
      <c r="E54" s="155"/>
      <c r="F54" s="155"/>
      <c r="G54" s="155"/>
      <c r="H54" s="155"/>
      <c r="I54" s="155"/>
      <c r="J54" s="155"/>
      <c r="K54" s="155"/>
      <c r="L54" s="155"/>
      <c r="M54" s="155"/>
      <c r="N54" s="155"/>
      <c r="O54" s="155"/>
      <c r="P54" s="80"/>
    </row>
  </sheetData>
  <sheetProtection algorithmName="SHA-512" hashValue="xhhpPeskUmE1HaXhii55E6SmoRQlB1gY23KTJx3pcNsOpQjLFw0oiKaVxzCGw9qVwSjVmhM8Ic1gSnDk5zaybw==" saltValue="7E0mN4XITVzLXytDUYGj/g==" spinCount="100000" sheet="1" formatRows="0" selectLockedCells="1" autoFilter="0"/>
  <mergeCells count="96">
    <mergeCell ref="B20:E20"/>
    <mergeCell ref="G20:I20"/>
    <mergeCell ref="J20:M20"/>
    <mergeCell ref="N7:O7"/>
    <mergeCell ref="N2:O2"/>
    <mergeCell ref="N3:O3"/>
    <mergeCell ref="B4:H4"/>
    <mergeCell ref="K10:O10"/>
    <mergeCell ref="K11:N11"/>
    <mergeCell ref="B14:O14"/>
    <mergeCell ref="H17:K17"/>
    <mergeCell ref="I18:K18"/>
    <mergeCell ref="K8:O9"/>
    <mergeCell ref="I8:I9"/>
    <mergeCell ref="J8:J9"/>
    <mergeCell ref="I7:M7"/>
    <mergeCell ref="B21:E21"/>
    <mergeCell ref="G21:I21"/>
    <mergeCell ref="J21:M21"/>
    <mergeCell ref="B22:E22"/>
    <mergeCell ref="G22:I22"/>
    <mergeCell ref="J22:M22"/>
    <mergeCell ref="B23:E23"/>
    <mergeCell ref="G23:I23"/>
    <mergeCell ref="J23:M23"/>
    <mergeCell ref="B24:E24"/>
    <mergeCell ref="G24:I24"/>
    <mergeCell ref="J24:M24"/>
    <mergeCell ref="B25:E25"/>
    <mergeCell ref="G25:I25"/>
    <mergeCell ref="J25:M25"/>
    <mergeCell ref="G27:I27"/>
    <mergeCell ref="J27:M27"/>
    <mergeCell ref="B27:E27"/>
    <mergeCell ref="B28:E28"/>
    <mergeCell ref="G28:I28"/>
    <mergeCell ref="J28:M28"/>
    <mergeCell ref="B29:E29"/>
    <mergeCell ref="G29:I29"/>
    <mergeCell ref="J29:M29"/>
    <mergeCell ref="B30:E30"/>
    <mergeCell ref="G30:I30"/>
    <mergeCell ref="J30:M30"/>
    <mergeCell ref="B31:E31"/>
    <mergeCell ref="G31:I31"/>
    <mergeCell ref="J31:M31"/>
    <mergeCell ref="B32:E32"/>
    <mergeCell ref="G32:I32"/>
    <mergeCell ref="J32:M32"/>
    <mergeCell ref="B33:E33"/>
    <mergeCell ref="G33:I33"/>
    <mergeCell ref="J33:M33"/>
    <mergeCell ref="B34:E34"/>
    <mergeCell ref="G34:I34"/>
    <mergeCell ref="J34:M34"/>
    <mergeCell ref="B35:E35"/>
    <mergeCell ref="G35:I35"/>
    <mergeCell ref="J35:M35"/>
    <mergeCell ref="N37:O37"/>
    <mergeCell ref="G38:I38"/>
    <mergeCell ref="B39:E39"/>
    <mergeCell ref="G39:O40"/>
    <mergeCell ref="J38:O38"/>
    <mergeCell ref="B36:E36"/>
    <mergeCell ref="G36:I36"/>
    <mergeCell ref="J36:M36"/>
    <mergeCell ref="B37:E37"/>
    <mergeCell ref="G37:I37"/>
    <mergeCell ref="J37:M37"/>
    <mergeCell ref="H43:I43"/>
    <mergeCell ref="M43:N43"/>
    <mergeCell ref="B41:E41"/>
    <mergeCell ref="G41:O41"/>
    <mergeCell ref="B40:E40"/>
    <mergeCell ref="B5:H5"/>
    <mergeCell ref="B16:O16"/>
    <mergeCell ref="Q20:X21"/>
    <mergeCell ref="B54:O54"/>
    <mergeCell ref="D46:H48"/>
    <mergeCell ref="D50:O51"/>
    <mergeCell ref="D52:O53"/>
    <mergeCell ref="J49:K49"/>
    <mergeCell ref="M49:O49"/>
    <mergeCell ref="D49:H49"/>
    <mergeCell ref="B42:E42"/>
    <mergeCell ref="G42:O42"/>
    <mergeCell ref="B46:B48"/>
    <mergeCell ref="J46:K48"/>
    <mergeCell ref="M46:N48"/>
    <mergeCell ref="B43:E43"/>
    <mergeCell ref="Q24:Y24"/>
    <mergeCell ref="M1:O1"/>
    <mergeCell ref="M4:O4"/>
    <mergeCell ref="M5:O5"/>
    <mergeCell ref="Q22:AD22"/>
    <mergeCell ref="Q18:AD18"/>
  </mergeCells>
  <phoneticPr fontId="3"/>
  <dataValidations count="4">
    <dataValidation type="list" allowBlank="1" showInputMessage="1" showErrorMessage="1" sqref="N21:N36" xr:uid="{9C72199A-A2BA-49E4-B0C9-94C1D41C9561}">
      <formula1>"　,○"</formula1>
    </dataValidation>
    <dataValidation type="list" allowBlank="1" showInputMessage="1" showErrorMessage="1" sqref="B21:E21" xr:uid="{316559CE-1769-47DC-9F26-FDA2B0348196}">
      <formula1>"当初契約額, 前年度からの繰越金額"</formula1>
    </dataValidation>
    <dataValidation allowBlank="1" showErrorMessage="1" promptTitle="適格番号" prompt="適格請求書対象外の場合は「対象外」と入力してください。" sqref="N7:O7" xr:uid="{696B75A6-9DB5-49E0-87AF-4B49F23CD1F7}"/>
    <dataValidation type="list" showInputMessage="1" showErrorMessage="1" sqref="O24" xr:uid="{0BA75047-06E3-4393-A2F4-EE118A88136C}">
      <formula1>"- ,4, 3, 2"</formula1>
    </dataValidation>
  </dataValidations>
  <printOptions horizontalCentered="1" verticalCentered="1"/>
  <pageMargins left="0.51181102362204722" right="0.51181102362204722" top="0.39370078740157483" bottom="0.39370078740157483" header="0.31496062992125984" footer="0.31496062992125984"/>
  <pageSetup paperSize="9" scale="81" orientation="portrait" blackAndWhite="1"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1028" r:id="rId6" name="Option Button 4">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1029" r:id="rId7" name="Group Box 5">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1030" r:id="rId8" name="Option Button 6">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1031" r:id="rId9" name="Option Button 7">
              <controlPr defaultSize="0" autoFill="0" autoLine="0" autoPict="0">
                <anchor moveWithCells="1">
                  <from>
                    <xdr:col>14</xdr:col>
                    <xdr:colOff>15240</xdr:colOff>
                    <xdr:row>46</xdr:row>
                    <xdr:rowOff>22860</xdr:rowOff>
                  </from>
                  <to>
                    <xdr:col>14</xdr:col>
                    <xdr:colOff>815340</xdr:colOff>
                    <xdr:row>47</xdr:row>
                    <xdr:rowOff>7620</xdr:rowOff>
                  </to>
                </anchor>
              </controlPr>
            </control>
          </mc:Choice>
        </mc:AlternateContent>
        <mc:AlternateContent xmlns:mc="http://schemas.openxmlformats.org/markup-compatibility/2006">
          <mc:Choice Requires="x14">
            <control shapeId="1032" r:id="rId10" name="Option Button 8">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1034" r:id="rId11" name="Option Button 10">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1035" r:id="rId12" name="Option Button 11">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1036" r:id="rId13" name="Option Button 12">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1039" r:id="rId14" name="Group Box 15">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1040" r:id="rId15" name="Group Box 16">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6DD20-022D-4FDA-9350-CC027C7CE106}">
  <sheetPr>
    <tabColor rgb="FFFFFF00"/>
    <pageSetUpPr fitToPage="1"/>
  </sheetPr>
  <dimension ref="B1:AL54"/>
  <sheetViews>
    <sheetView showGridLines="0"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t="s">
        <v>0</v>
      </c>
      <c r="C1" s="1"/>
      <c r="D1" s="1"/>
      <c r="E1" s="2"/>
      <c r="F1" s="2"/>
      <c r="G1" s="2"/>
      <c r="H1" s="2"/>
      <c r="I1" s="2"/>
      <c r="Q1" s="111"/>
      <c r="R1" s="88" t="s">
        <v>77</v>
      </c>
    </row>
    <row r="2" spans="2:26" ht="19.8" customHeight="1" thickTop="1">
      <c r="B2" s="4"/>
      <c r="C2" s="4"/>
      <c r="D2" s="4"/>
      <c r="E2" s="4"/>
      <c r="F2" s="4"/>
      <c r="G2" s="4"/>
      <c r="H2" s="4"/>
      <c r="M2" s="12" t="s">
        <v>93</v>
      </c>
      <c r="N2" s="262">
        <v>45200</v>
      </c>
      <c r="O2" s="263"/>
      <c r="P2" s="62"/>
      <c r="Q2" s="28" t="s">
        <v>86</v>
      </c>
      <c r="R2" s="6"/>
      <c r="S2" s="6"/>
      <c r="T2" s="6"/>
      <c r="U2" s="6"/>
      <c r="V2" s="6"/>
      <c r="W2" s="6"/>
      <c r="X2" s="6"/>
    </row>
    <row r="3" spans="2:26" ht="19.2" customHeight="1">
      <c r="M3" s="12" t="s">
        <v>60</v>
      </c>
      <c r="N3" s="264" t="s">
        <v>59</v>
      </c>
      <c r="O3" s="264"/>
      <c r="P3" s="64"/>
      <c r="Q3" s="7" t="s">
        <v>58</v>
      </c>
      <c r="R3" s="7"/>
      <c r="S3" s="7"/>
      <c r="T3" s="7"/>
      <c r="U3" s="7"/>
      <c r="V3" s="7"/>
      <c r="W3" s="7"/>
      <c r="X3" s="7"/>
      <c r="Y3" s="7"/>
      <c r="Z3" s="7"/>
    </row>
    <row r="4" spans="2:26" ht="15" customHeight="1">
      <c r="B4" s="270" t="s">
        <v>1</v>
      </c>
      <c r="C4" s="270"/>
      <c r="D4" s="270"/>
      <c r="E4" s="270"/>
      <c r="F4" s="270"/>
      <c r="G4" s="270"/>
      <c r="H4" s="270"/>
      <c r="I4" s="2"/>
      <c r="Q4" s="7"/>
      <c r="R4" s="7"/>
      <c r="S4" s="7"/>
      <c r="T4" s="7"/>
      <c r="U4" s="7"/>
      <c r="V4" s="7"/>
      <c r="W4" s="7"/>
      <c r="X4" s="7"/>
      <c r="Y4" s="7"/>
      <c r="Z4" s="7"/>
    </row>
    <row r="5" spans="2:26" ht="15" customHeight="1">
      <c r="B5" s="8" t="s">
        <v>2</v>
      </c>
      <c r="C5" s="8"/>
      <c r="D5" s="8"/>
      <c r="E5" s="8"/>
      <c r="F5" s="8"/>
      <c r="G5" s="8"/>
      <c r="H5" s="2"/>
      <c r="I5" s="2"/>
    </row>
    <row r="6" spans="2:26" ht="27" customHeight="1">
      <c r="G6" s="2"/>
      <c r="I6" s="5" t="s">
        <v>3</v>
      </c>
      <c r="J6" s="5"/>
      <c r="K6" s="136"/>
      <c r="L6" s="136"/>
      <c r="M6" s="1"/>
    </row>
    <row r="7" spans="2:26" ht="19.2" customHeight="1">
      <c r="I7" s="270" t="s">
        <v>92</v>
      </c>
      <c r="J7" s="270"/>
      <c r="K7" s="270"/>
      <c r="L7" s="270"/>
      <c r="M7" s="270"/>
      <c r="N7" s="261" t="s">
        <v>88</v>
      </c>
      <c r="O7" s="261"/>
      <c r="P7" s="63"/>
      <c r="Q7" s="6" t="s">
        <v>69</v>
      </c>
      <c r="R7" s="6"/>
      <c r="S7" s="6"/>
      <c r="T7" s="6"/>
      <c r="U7" s="6"/>
      <c r="V7" s="6"/>
      <c r="W7" s="6"/>
      <c r="X7" s="6"/>
    </row>
    <row r="8" spans="2:26" ht="15" customHeight="1">
      <c r="I8" s="268" t="s">
        <v>4</v>
      </c>
      <c r="J8" s="269" t="s">
        <v>5</v>
      </c>
      <c r="K8" s="178" t="s">
        <v>74</v>
      </c>
      <c r="L8" s="178"/>
      <c r="M8" s="178"/>
      <c r="N8" s="178"/>
      <c r="O8" s="178"/>
      <c r="P8" s="133"/>
    </row>
    <row r="9" spans="2:26" ht="15" customHeight="1">
      <c r="I9" s="268"/>
      <c r="J9" s="269"/>
      <c r="K9" s="178"/>
      <c r="L9" s="178"/>
      <c r="M9" s="178"/>
      <c r="N9" s="178"/>
      <c r="O9" s="178"/>
      <c r="P9" s="133"/>
      <c r="R9" s="7" t="s">
        <v>78</v>
      </c>
    </row>
    <row r="10" spans="2:26" ht="28.8" customHeight="1">
      <c r="I10" s="112" t="s">
        <v>6</v>
      </c>
      <c r="J10" s="138" t="s">
        <v>5</v>
      </c>
      <c r="K10" s="178" t="s">
        <v>75</v>
      </c>
      <c r="L10" s="178"/>
      <c r="M10" s="178"/>
      <c r="N10" s="178"/>
      <c r="O10" s="178"/>
      <c r="P10" s="133"/>
      <c r="R10" s="109" t="s">
        <v>79</v>
      </c>
    </row>
    <row r="11" spans="2:26" ht="20.399999999999999" customHeight="1">
      <c r="I11" s="137" t="s">
        <v>7</v>
      </c>
      <c r="J11" s="138" t="s">
        <v>5</v>
      </c>
      <c r="K11" s="178" t="s">
        <v>61</v>
      </c>
      <c r="L11" s="178"/>
      <c r="M11" s="178"/>
      <c r="N11" s="178"/>
      <c r="O11" s="96" t="s">
        <v>8</v>
      </c>
      <c r="P11" s="134"/>
      <c r="R11" s="48"/>
    </row>
    <row r="12" spans="2:26" ht="13.2" customHeight="1">
      <c r="O12" s="11" t="s">
        <v>9</v>
      </c>
      <c r="P12" s="63"/>
    </row>
    <row r="13" spans="2:26" ht="4.8" customHeight="1">
      <c r="O13" s="12"/>
      <c r="P13" s="67"/>
    </row>
    <row r="14" spans="2:26" ht="25.2" customHeight="1">
      <c r="B14" s="265" t="s">
        <v>10</v>
      </c>
      <c r="C14" s="265"/>
      <c r="D14" s="265"/>
      <c r="E14" s="265"/>
      <c r="F14" s="265"/>
      <c r="G14" s="265"/>
      <c r="H14" s="265"/>
      <c r="I14" s="265"/>
      <c r="J14" s="265"/>
      <c r="K14" s="265"/>
      <c r="L14" s="265"/>
      <c r="M14" s="265"/>
      <c r="N14" s="265"/>
      <c r="O14" s="265"/>
      <c r="P14" s="135"/>
      <c r="Q14" s="19"/>
    </row>
    <row r="15" spans="2:26" ht="4.8" customHeight="1">
      <c r="B15" s="13"/>
      <c r="C15" s="13"/>
      <c r="D15" s="13"/>
      <c r="E15" s="13"/>
      <c r="F15" s="13"/>
      <c r="G15" s="13"/>
      <c r="H15" s="13"/>
      <c r="I15" s="13"/>
      <c r="J15" s="13"/>
      <c r="K15" s="13"/>
      <c r="L15" s="13"/>
      <c r="M15" s="13"/>
      <c r="N15" s="13"/>
      <c r="O15" s="13"/>
      <c r="P15" s="69"/>
    </row>
    <row r="16" spans="2:26" ht="15.6" customHeight="1">
      <c r="B16" s="13"/>
      <c r="C16" s="13"/>
      <c r="D16" s="13"/>
      <c r="E16" s="14" t="s">
        <v>11</v>
      </c>
      <c r="F16" s="14"/>
      <c r="G16" s="13"/>
      <c r="H16" s="13"/>
      <c r="I16" s="13"/>
      <c r="J16" s="13"/>
      <c r="K16" s="13"/>
      <c r="L16" s="13"/>
      <c r="M16" s="13"/>
      <c r="N16" s="13"/>
      <c r="O16" s="13"/>
      <c r="P16" s="69"/>
      <c r="Q16" s="6"/>
    </row>
    <row r="17" spans="2:38" s="15" customFormat="1" ht="27" customHeight="1">
      <c r="G17" s="16" t="s">
        <v>12</v>
      </c>
      <c r="H17" s="266">
        <f>SUMIF($N$21:$N$36,"○",$G$21:$I$36)</f>
        <v>30000000</v>
      </c>
      <c r="I17" s="266">
        <f t="shared" ref="I17:L18" si="0">SUMIF($N$21:$N$35,"○",$G$21:$I$36)</f>
        <v>30000000</v>
      </c>
      <c r="J17" s="266">
        <f t="shared" si="0"/>
        <v>30000000</v>
      </c>
      <c r="K17" s="266">
        <f t="shared" si="0"/>
        <v>30000000</v>
      </c>
      <c r="L17" s="17"/>
      <c r="M17" s="18" t="s">
        <v>13</v>
      </c>
      <c r="P17" s="70"/>
      <c r="Q17" s="148" t="s">
        <v>98</v>
      </c>
      <c r="R17" s="3"/>
      <c r="S17" s="3"/>
      <c r="T17" s="3"/>
      <c r="U17" s="3"/>
      <c r="V17" s="3"/>
      <c r="W17" s="3"/>
      <c r="X17" s="3"/>
      <c r="Y17" s="3"/>
      <c r="Z17" s="3"/>
      <c r="AA17" s="3"/>
      <c r="AB17" s="3"/>
      <c r="AC17" s="3"/>
      <c r="AD17" s="3"/>
      <c r="AE17" s="3"/>
      <c r="AF17" s="3"/>
      <c r="AG17" s="3"/>
      <c r="AH17" s="3"/>
      <c r="AI17" s="3"/>
    </row>
    <row r="18" spans="2:38" s="49" customFormat="1" ht="23.4" customHeight="1">
      <c r="H18" s="67" t="s">
        <v>70</v>
      </c>
      <c r="I18" s="267">
        <f>SUMIF($N$21:$N$36,"○",$J$21:$M$36)</f>
        <v>2727272</v>
      </c>
      <c r="J18" s="267">
        <f t="shared" si="0"/>
        <v>30000000</v>
      </c>
      <c r="K18" s="267">
        <f t="shared" si="0"/>
        <v>30000000</v>
      </c>
      <c r="L18" s="82">
        <f t="shared" si="0"/>
        <v>30000000</v>
      </c>
      <c r="M18" s="83" t="s">
        <v>72</v>
      </c>
      <c r="P18" s="71"/>
      <c r="Q18" s="151" t="s">
        <v>97</v>
      </c>
      <c r="R18" s="151"/>
      <c r="S18" s="151"/>
      <c r="T18" s="151"/>
      <c r="U18" s="151"/>
      <c r="V18" s="151"/>
      <c r="W18" s="151"/>
      <c r="X18" s="151"/>
      <c r="Y18" s="151"/>
      <c r="Z18" s="151"/>
      <c r="AA18" s="151"/>
      <c r="AB18" s="151"/>
      <c r="AC18" s="151"/>
      <c r="AD18" s="151"/>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254"/>
      <c r="C20" s="255"/>
      <c r="D20" s="255"/>
      <c r="E20" s="256"/>
      <c r="F20" s="23"/>
      <c r="G20" s="239" t="s">
        <v>14</v>
      </c>
      <c r="H20" s="257"/>
      <c r="I20" s="257"/>
      <c r="J20" s="258" t="s">
        <v>71</v>
      </c>
      <c r="K20" s="259"/>
      <c r="L20" s="259"/>
      <c r="M20" s="260"/>
      <c r="N20" s="24" t="s">
        <v>15</v>
      </c>
      <c r="O20" s="24" t="s">
        <v>16</v>
      </c>
      <c r="P20" s="72"/>
      <c r="Q20" s="154" t="s">
        <v>99</v>
      </c>
      <c r="R20" s="154"/>
      <c r="S20" s="154"/>
      <c r="T20" s="154"/>
      <c r="U20" s="154"/>
      <c r="V20" s="154"/>
      <c r="W20" s="154"/>
      <c r="X20" s="154"/>
      <c r="AL20" s="57"/>
    </row>
    <row r="21" spans="2:38" ht="24" customHeight="1" thickBot="1">
      <c r="B21" s="243" t="s">
        <v>55</v>
      </c>
      <c r="C21" s="244"/>
      <c r="D21" s="244"/>
      <c r="E21" s="245"/>
      <c r="F21" s="118"/>
      <c r="G21" s="246">
        <v>30000000</v>
      </c>
      <c r="H21" s="246"/>
      <c r="I21" s="247"/>
      <c r="J21" s="248">
        <f>ROUNDDOWN($G21*10/110,0)</f>
        <v>2727272</v>
      </c>
      <c r="K21" s="248"/>
      <c r="L21" s="248"/>
      <c r="M21" s="248"/>
      <c r="N21" s="89" t="s">
        <v>62</v>
      </c>
      <c r="O21" s="25" t="s">
        <v>17</v>
      </c>
      <c r="P21" s="72"/>
      <c r="Q21" s="154"/>
      <c r="R21" s="154"/>
      <c r="S21" s="154"/>
      <c r="T21" s="154"/>
      <c r="U21" s="154"/>
      <c r="V21" s="154"/>
      <c r="W21" s="154"/>
      <c r="X21" s="154"/>
    </row>
    <row r="22" spans="2:38" ht="24" customHeight="1">
      <c r="B22" s="249" t="s">
        <v>18</v>
      </c>
      <c r="C22" s="250"/>
      <c r="D22" s="250"/>
      <c r="E22" s="251"/>
      <c r="F22" s="140"/>
      <c r="G22" s="252" t="str">
        <f>IF(N21="○","",IF($O$24=4,ROUNDDOWN(($G$21/4),-3),0))</f>
        <v/>
      </c>
      <c r="H22" s="252">
        <f t="shared" ref="H22:I22" si="1">IF($O$24=4,ROUNDDOWN(($G$21/4),-3),0)</f>
        <v>0</v>
      </c>
      <c r="I22" s="253">
        <f t="shared" si="1"/>
        <v>0</v>
      </c>
      <c r="J22" s="242" t="str">
        <f>IF(N21="○","",ROUNDDOWN(G22*10/110,0))</f>
        <v/>
      </c>
      <c r="K22" s="240"/>
      <c r="L22" s="240"/>
      <c r="M22" s="241"/>
      <c r="N22" s="90"/>
      <c r="O22" s="27"/>
      <c r="P22" s="73"/>
      <c r="Q22" s="151"/>
      <c r="R22" s="151"/>
      <c r="S22" s="151"/>
      <c r="T22" s="151"/>
      <c r="U22" s="151"/>
      <c r="V22" s="151"/>
      <c r="W22" s="151"/>
      <c r="X22" s="151"/>
      <c r="Y22" s="151"/>
      <c r="Z22" s="151"/>
      <c r="AA22" s="151"/>
      <c r="AB22" s="151"/>
      <c r="AC22" s="151"/>
      <c r="AD22" s="151"/>
    </row>
    <row r="23" spans="2:38" ht="24" customHeight="1">
      <c r="B23" s="237" t="s">
        <v>19</v>
      </c>
      <c r="C23" s="238"/>
      <c r="D23" s="238"/>
      <c r="E23" s="239"/>
      <c r="F23" s="140"/>
      <c r="G23" s="240" t="str">
        <f>IF($N$21="○","",IF($O$24=4,ROUNDDOWN(($G$21/4),-3),IF($O$24=3,ROUNDDOWN(($G$21/3),-3),IF($O$24&lt;3,0))))</f>
        <v/>
      </c>
      <c r="H23" s="240"/>
      <c r="I23" s="241"/>
      <c r="J23" s="242" t="str">
        <f>IF(N21="○","",ROUNDDOWN(G23*10/110,0))</f>
        <v/>
      </c>
      <c r="K23" s="240"/>
      <c r="L23" s="240"/>
      <c r="M23" s="241"/>
      <c r="N23" s="90"/>
      <c r="O23" s="29" t="s">
        <v>20</v>
      </c>
      <c r="P23" s="72"/>
      <c r="Q23" s="119"/>
      <c r="R23" s="14"/>
    </row>
    <row r="24" spans="2:38" ht="24" customHeight="1">
      <c r="B24" s="237" t="s">
        <v>21</v>
      </c>
      <c r="C24" s="238"/>
      <c r="D24" s="238"/>
      <c r="E24" s="239"/>
      <c r="F24" s="140"/>
      <c r="G24" s="240" t="str">
        <f>IF($N$21="○","",IF($O$24=4,ROUNDDOWN(($G$21/4),-3),IF($O$24=3,ROUNDDOWN(($G$21/3),-3),IF($O$24=2,ROUNDDOWN(($G$21/2),-3),IF($O$24&lt;2,0)))))</f>
        <v/>
      </c>
      <c r="H24" s="240"/>
      <c r="I24" s="241"/>
      <c r="J24" s="242" t="str">
        <f>IF(N21="○","",ROUNDDOWN(G24*10/110,0))</f>
        <v/>
      </c>
      <c r="K24" s="240"/>
      <c r="L24" s="240"/>
      <c r="M24" s="241"/>
      <c r="N24" s="90"/>
      <c r="O24" s="91"/>
      <c r="P24" s="74"/>
      <c r="Q24" s="271"/>
      <c r="R24" s="271"/>
      <c r="S24" s="271"/>
      <c r="T24" s="271"/>
      <c r="U24" s="271"/>
      <c r="V24" s="271"/>
      <c r="W24" s="271"/>
      <c r="X24" s="271"/>
      <c r="Y24" s="271"/>
    </row>
    <row r="25" spans="2:38" ht="24" customHeight="1">
      <c r="B25" s="237" t="s">
        <v>22</v>
      </c>
      <c r="C25" s="238"/>
      <c r="D25" s="238"/>
      <c r="E25" s="239"/>
      <c r="F25" s="140"/>
      <c r="G25" s="240" t="str">
        <f>IF(N21="○","",IF($O$24&gt;1,$G$21-SUM($G22:$G24),0))</f>
        <v/>
      </c>
      <c r="H25" s="240"/>
      <c r="I25" s="241"/>
      <c r="J25" s="242" t="str">
        <f>IF(N21="○","",IF($O$24&gt;1,$J$21-SUM($J22:$J24),0))</f>
        <v/>
      </c>
      <c r="K25" s="240"/>
      <c r="L25" s="240"/>
      <c r="M25" s="241"/>
      <c r="N25" s="90"/>
      <c r="O25" s="30"/>
      <c r="P25" s="73"/>
      <c r="Q25" s="85" t="s">
        <v>89</v>
      </c>
      <c r="R25" s="61"/>
      <c r="S25" s="61"/>
      <c r="T25" s="61"/>
      <c r="U25" s="61"/>
      <c r="V25" s="61"/>
      <c r="W25" s="61"/>
      <c r="X25" s="61"/>
      <c r="Y25" s="61"/>
    </row>
    <row r="26" spans="2:38" ht="19.05" customHeight="1">
      <c r="B26" s="84" t="s">
        <v>23</v>
      </c>
      <c r="C26" s="53"/>
      <c r="D26" s="31"/>
      <c r="E26" s="141"/>
      <c r="F26" s="141"/>
      <c r="G26" s="33"/>
      <c r="H26" s="33"/>
      <c r="I26" s="33"/>
      <c r="J26" s="139"/>
      <c r="K26" s="139"/>
      <c r="L26" s="139"/>
      <c r="M26" s="139"/>
      <c r="N26" s="141"/>
      <c r="O26" s="35"/>
      <c r="P26" s="75"/>
      <c r="Q26" s="77"/>
      <c r="R26" s="61"/>
      <c r="S26" s="61"/>
      <c r="T26" s="61"/>
      <c r="U26" s="61"/>
      <c r="V26" s="61"/>
      <c r="W26" s="61"/>
      <c r="X26" s="61"/>
      <c r="Y26" s="61"/>
    </row>
    <row r="27" spans="2:38" ht="18.600000000000001" customHeight="1">
      <c r="B27" s="226" t="s">
        <v>46</v>
      </c>
      <c r="C27" s="227"/>
      <c r="D27" s="227"/>
      <c r="E27" s="228"/>
      <c r="F27" s="37"/>
      <c r="G27" s="229"/>
      <c r="H27" s="229"/>
      <c r="I27" s="230"/>
      <c r="J27" s="231" t="str">
        <f>IF(COUNT($G27)&gt;0,ROUNDDOWN(SUM($G$21,$G$27)*10/110,0)-$J$21,"")</f>
        <v/>
      </c>
      <c r="K27" s="232"/>
      <c r="L27" s="232"/>
      <c r="M27" s="233"/>
      <c r="N27" s="90"/>
      <c r="O27" s="38"/>
      <c r="P27" s="73"/>
      <c r="Q27" s="85" t="s">
        <v>24</v>
      </c>
      <c r="R27" s="61"/>
      <c r="S27" s="61"/>
      <c r="T27" s="61"/>
      <c r="U27" s="61"/>
      <c r="V27" s="61"/>
      <c r="W27" s="61"/>
      <c r="X27" s="61"/>
      <c r="Y27" s="61"/>
    </row>
    <row r="28" spans="2:38" ht="19.05" customHeight="1">
      <c r="B28" s="226" t="s">
        <v>47</v>
      </c>
      <c r="C28" s="227"/>
      <c r="D28" s="227"/>
      <c r="E28" s="228"/>
      <c r="F28" s="37"/>
      <c r="G28" s="229"/>
      <c r="H28" s="229"/>
      <c r="I28" s="230"/>
      <c r="J28" s="231" t="str">
        <f>IF(COUNT($G28)&gt;0,ROUNDDOWN(SUM($G$21,$G$27:$G28)*10/110,0)-SUM($J$21,$J$27),"")</f>
        <v/>
      </c>
      <c r="K28" s="232"/>
      <c r="L28" s="232"/>
      <c r="M28" s="233"/>
      <c r="N28" s="90" t="s">
        <v>57</v>
      </c>
      <c r="O28" s="38"/>
      <c r="P28" s="73"/>
      <c r="Q28" s="19" t="s">
        <v>25</v>
      </c>
    </row>
    <row r="29" spans="2:38" s="101" customFormat="1" ht="19.05" customHeight="1">
      <c r="B29" s="234" t="s">
        <v>48</v>
      </c>
      <c r="C29" s="235"/>
      <c r="D29" s="235"/>
      <c r="E29" s="236"/>
      <c r="F29" s="97"/>
      <c r="G29" s="229"/>
      <c r="H29" s="229"/>
      <c r="I29" s="230"/>
      <c r="J29" s="223" t="str">
        <f>IF(COUNT($G29)&gt;0,ROUNDDOWN(SUM($G$21,$G$27:$G29)*10/110,0)-SUM($J$21,$J$27:$J28),"")</f>
        <v/>
      </c>
      <c r="K29" s="224"/>
      <c r="L29" s="224"/>
      <c r="M29" s="225"/>
      <c r="N29" s="89" t="s">
        <v>57</v>
      </c>
      <c r="O29" s="98"/>
      <c r="P29" s="99"/>
      <c r="Q29" s="100" t="s">
        <v>26</v>
      </c>
    </row>
    <row r="30" spans="2:38" s="101" customFormat="1" ht="19.05" hidden="1" customHeight="1" outlineLevel="1">
      <c r="B30" s="215" t="s">
        <v>49</v>
      </c>
      <c r="C30" s="216"/>
      <c r="D30" s="216"/>
      <c r="E30" s="217"/>
      <c r="F30" s="102"/>
      <c r="G30" s="218"/>
      <c r="H30" s="218"/>
      <c r="I30" s="219"/>
      <c r="J30" s="223" t="str">
        <f>IF(COUNT($G30)&gt;0,ROUNDDOWN(SUM($G$21,$G$27:$G30)*10/110,0)-SUM($J$21,$J$27:$J29),"")</f>
        <v/>
      </c>
      <c r="K30" s="224"/>
      <c r="L30" s="224"/>
      <c r="M30" s="225"/>
      <c r="N30" s="89"/>
      <c r="O30" s="98"/>
      <c r="P30" s="99"/>
    </row>
    <row r="31" spans="2:38" s="101" customFormat="1" ht="19.05" hidden="1" customHeight="1" outlineLevel="1">
      <c r="B31" s="215" t="s">
        <v>50</v>
      </c>
      <c r="C31" s="216"/>
      <c r="D31" s="216"/>
      <c r="E31" s="217"/>
      <c r="F31" s="102"/>
      <c r="G31" s="218"/>
      <c r="H31" s="218"/>
      <c r="I31" s="219"/>
      <c r="J31" s="220" t="str">
        <f>IF(COUNT($G31)&gt;0,ROUNDDOWN(SUM($G$21,$G$27:$G31)*10/110,0)-SUM($J$21,$J$27:$J30),"")</f>
        <v/>
      </c>
      <c r="K31" s="221"/>
      <c r="L31" s="221"/>
      <c r="M31" s="222"/>
      <c r="N31" s="89"/>
      <c r="O31" s="98"/>
      <c r="P31" s="99"/>
    </row>
    <row r="32" spans="2:38" s="101" customFormat="1" ht="19.05" hidden="1" customHeight="1" outlineLevel="1">
      <c r="B32" s="215" t="s">
        <v>51</v>
      </c>
      <c r="C32" s="216"/>
      <c r="D32" s="216"/>
      <c r="E32" s="217"/>
      <c r="F32" s="102"/>
      <c r="G32" s="218"/>
      <c r="H32" s="218"/>
      <c r="I32" s="219"/>
      <c r="J32" s="220" t="str">
        <f>IF(COUNT($G32)&gt;0,ROUNDDOWN(SUM($G$21,$G$27:$G32)*10/110,0)-SUM($J$21,$J$27:$J31),"")</f>
        <v/>
      </c>
      <c r="K32" s="221"/>
      <c r="L32" s="221"/>
      <c r="M32" s="222"/>
      <c r="N32" s="89"/>
      <c r="O32" s="98"/>
      <c r="P32" s="99"/>
    </row>
    <row r="33" spans="2:26" s="101" customFormat="1" ht="19.05" hidden="1" customHeight="1" outlineLevel="1">
      <c r="B33" s="215" t="s">
        <v>52</v>
      </c>
      <c r="C33" s="216"/>
      <c r="D33" s="216"/>
      <c r="E33" s="217"/>
      <c r="F33" s="102"/>
      <c r="G33" s="218"/>
      <c r="H33" s="218"/>
      <c r="I33" s="219"/>
      <c r="J33" s="220" t="str">
        <f>IF(COUNT($G33)&gt;0,ROUNDDOWN(SUM($G$21,$G$27:$G33)*10/110,0)-SUM($J$21,$J$27:$J32),"")</f>
        <v/>
      </c>
      <c r="K33" s="221"/>
      <c r="L33" s="221"/>
      <c r="M33" s="222"/>
      <c r="N33" s="89"/>
      <c r="O33" s="98"/>
      <c r="P33" s="99"/>
    </row>
    <row r="34" spans="2:26" s="101" customFormat="1" ht="19.05" hidden="1" customHeight="1" outlineLevel="1">
      <c r="B34" s="215" t="s">
        <v>53</v>
      </c>
      <c r="C34" s="216"/>
      <c r="D34" s="216"/>
      <c r="E34" s="217"/>
      <c r="F34" s="102"/>
      <c r="G34" s="218"/>
      <c r="H34" s="218"/>
      <c r="I34" s="219"/>
      <c r="J34" s="220" t="str">
        <f>IF(COUNT($G34)&gt;0,ROUNDDOWN(SUM($G$21,$G$27:$G34)*10/110,0)-SUM($J$21,$J$27:$J33),"")</f>
        <v/>
      </c>
      <c r="K34" s="221"/>
      <c r="L34" s="221"/>
      <c r="M34" s="222"/>
      <c r="N34" s="89"/>
      <c r="O34" s="98"/>
      <c r="P34" s="99"/>
    </row>
    <row r="35" spans="2:26" s="101" customFormat="1" ht="19.05" hidden="1" customHeight="1" outlineLevel="1">
      <c r="B35" s="215" t="s">
        <v>54</v>
      </c>
      <c r="C35" s="216"/>
      <c r="D35" s="216"/>
      <c r="E35" s="217"/>
      <c r="F35" s="102"/>
      <c r="G35" s="218"/>
      <c r="H35" s="218"/>
      <c r="I35" s="219"/>
      <c r="J35" s="220" t="str">
        <f>IF(COUNT($G35)&gt;0,ROUNDDOWN(SUM($G$21,$G$27:$G35)*10/110,0)-SUM($J$21,$J$27:$J34),"")</f>
        <v/>
      </c>
      <c r="K35" s="221"/>
      <c r="L35" s="221"/>
      <c r="M35" s="222"/>
      <c r="N35" s="89"/>
      <c r="O35" s="98"/>
      <c r="P35" s="99"/>
    </row>
    <row r="36" spans="2:26" s="101" customFormat="1" ht="19.05" customHeight="1" collapsed="1" thickBot="1">
      <c r="B36" s="189"/>
      <c r="C36" s="190"/>
      <c r="D36" s="190"/>
      <c r="E36" s="191"/>
      <c r="F36" s="103"/>
      <c r="G36" s="192"/>
      <c r="H36" s="192"/>
      <c r="I36" s="193"/>
      <c r="J36" s="194"/>
      <c r="K36" s="195"/>
      <c r="L36" s="195"/>
      <c r="M36" s="196"/>
      <c r="N36" s="89"/>
      <c r="O36" s="98"/>
      <c r="P36" s="99"/>
    </row>
    <row r="37" spans="2:26" ht="25.2" customHeight="1" thickTop="1">
      <c r="B37" s="197" t="s">
        <v>56</v>
      </c>
      <c r="C37" s="198"/>
      <c r="D37" s="198"/>
      <c r="E37" s="199"/>
      <c r="F37" s="144"/>
      <c r="G37" s="200">
        <f>SUM($G$21,$G$27:$G$36)</f>
        <v>30000000</v>
      </c>
      <c r="H37" s="200"/>
      <c r="I37" s="201"/>
      <c r="J37" s="202">
        <f>ROUNDDOWN(G37*10/110,0)</f>
        <v>2727272</v>
      </c>
      <c r="K37" s="203"/>
      <c r="L37" s="203"/>
      <c r="M37" s="204"/>
      <c r="N37" s="197" t="s">
        <v>27</v>
      </c>
      <c r="O37" s="199"/>
      <c r="P37" s="76"/>
      <c r="Q37" s="100"/>
    </row>
    <row r="38" spans="2:26" s="36" customFormat="1" ht="6.6" customHeight="1">
      <c r="G38" s="205"/>
      <c r="H38" s="205"/>
      <c r="I38" s="205"/>
      <c r="J38" s="213"/>
      <c r="K38" s="213"/>
      <c r="L38" s="213"/>
      <c r="M38" s="213"/>
      <c r="N38" s="214"/>
      <c r="O38" s="214"/>
      <c r="P38" s="77"/>
    </row>
    <row r="39" spans="2:26" ht="24" customHeight="1">
      <c r="B39" s="272" t="s">
        <v>28</v>
      </c>
      <c r="C39" s="273"/>
      <c r="D39" s="273"/>
      <c r="E39" s="274"/>
      <c r="F39" s="145"/>
      <c r="G39" s="209" t="s">
        <v>63</v>
      </c>
      <c r="H39" s="209"/>
      <c r="I39" s="209"/>
      <c r="J39" s="209"/>
      <c r="K39" s="209"/>
      <c r="L39" s="209"/>
      <c r="M39" s="209"/>
      <c r="N39" s="209"/>
      <c r="O39" s="210"/>
      <c r="P39" s="78"/>
      <c r="Q39" s="7" t="s">
        <v>80</v>
      </c>
      <c r="R39" s="58"/>
      <c r="S39" s="58"/>
      <c r="T39" s="58"/>
      <c r="U39" s="58"/>
      <c r="V39" s="58"/>
      <c r="W39" s="58"/>
      <c r="X39" s="58"/>
      <c r="Y39" s="58"/>
      <c r="Z39" s="58"/>
    </row>
    <row r="40" spans="2:26" ht="24" customHeight="1">
      <c r="B40" s="275" t="s">
        <v>29</v>
      </c>
      <c r="C40" s="276"/>
      <c r="D40" s="276"/>
      <c r="E40" s="277"/>
      <c r="F40" s="143"/>
      <c r="G40" s="211"/>
      <c r="H40" s="211"/>
      <c r="I40" s="211"/>
      <c r="J40" s="211"/>
      <c r="K40" s="211"/>
      <c r="L40" s="211"/>
      <c r="M40" s="211"/>
      <c r="N40" s="211"/>
      <c r="O40" s="212"/>
      <c r="P40" s="78"/>
      <c r="Q40" s="59" t="s">
        <v>81</v>
      </c>
      <c r="R40" s="58"/>
      <c r="S40" s="58"/>
      <c r="T40" s="58"/>
      <c r="U40" s="58"/>
      <c r="V40" s="58"/>
      <c r="W40" s="58"/>
      <c r="X40" s="58"/>
      <c r="Y40" s="58"/>
      <c r="Z40" s="58"/>
    </row>
    <row r="41" spans="2:26" ht="52.8" customHeight="1">
      <c r="B41" s="278" t="s">
        <v>30</v>
      </c>
      <c r="C41" s="279"/>
      <c r="D41" s="279"/>
      <c r="E41" s="280"/>
      <c r="F41" s="142"/>
      <c r="G41" s="184" t="s">
        <v>64</v>
      </c>
      <c r="H41" s="184"/>
      <c r="I41" s="184"/>
      <c r="J41" s="184"/>
      <c r="K41" s="184"/>
      <c r="L41" s="184"/>
      <c r="M41" s="184"/>
      <c r="N41" s="184"/>
      <c r="O41" s="185"/>
      <c r="P41" s="78"/>
      <c r="Q41" s="59" t="s">
        <v>31</v>
      </c>
      <c r="R41" s="59"/>
      <c r="S41" s="59"/>
      <c r="T41" s="59"/>
      <c r="U41" s="59"/>
      <c r="V41" s="59"/>
      <c r="W41" s="59"/>
      <c r="X41" s="59"/>
      <c r="Y41" s="59"/>
      <c r="Z41" s="59"/>
    </row>
    <row r="42" spans="2:26" ht="25.95" customHeight="1">
      <c r="B42" s="278" t="s">
        <v>32</v>
      </c>
      <c r="C42" s="279"/>
      <c r="D42" s="279"/>
      <c r="E42" s="280"/>
      <c r="F42" s="142"/>
      <c r="G42" s="163" t="s">
        <v>65</v>
      </c>
      <c r="H42" s="163"/>
      <c r="I42" s="163"/>
      <c r="J42" s="163"/>
      <c r="K42" s="163"/>
      <c r="L42" s="163"/>
      <c r="M42" s="163"/>
      <c r="N42" s="163"/>
      <c r="O42" s="164"/>
      <c r="P42" s="60"/>
      <c r="Q42" s="7" t="s">
        <v>33</v>
      </c>
    </row>
    <row r="43" spans="2:26" ht="19.8" customHeight="1">
      <c r="B43" s="281" t="s">
        <v>68</v>
      </c>
      <c r="C43" s="282"/>
      <c r="D43" s="282"/>
      <c r="E43" s="283"/>
      <c r="F43" s="142"/>
      <c r="G43" s="51" t="s">
        <v>43</v>
      </c>
      <c r="H43" s="182">
        <v>45017</v>
      </c>
      <c r="I43" s="182"/>
      <c r="J43" s="50" t="s">
        <v>44</v>
      </c>
      <c r="K43" s="51" t="s">
        <v>45</v>
      </c>
      <c r="L43" s="86">
        <v>2</v>
      </c>
      <c r="M43" s="183">
        <v>45382</v>
      </c>
      <c r="N43" s="183"/>
      <c r="O43" s="52"/>
      <c r="P43" s="60"/>
      <c r="Q43" s="7" t="s">
        <v>87</v>
      </c>
    </row>
    <row r="44" spans="2:26" ht="4.2" customHeight="1">
      <c r="B44" s="42"/>
      <c r="C44" s="42"/>
      <c r="D44" s="42"/>
      <c r="E44" s="42"/>
      <c r="F44" s="42"/>
      <c r="G44" s="42"/>
      <c r="H44" s="42"/>
      <c r="I44" s="42"/>
    </row>
    <row r="45" spans="2:26" ht="15.6" customHeight="1">
      <c r="B45" s="1" t="s">
        <v>34</v>
      </c>
      <c r="C45" s="1"/>
      <c r="D45" s="1"/>
      <c r="E45" s="43"/>
      <c r="F45" s="43"/>
      <c r="G45" s="43"/>
      <c r="H45" s="43"/>
      <c r="I45" s="43"/>
      <c r="R45" s="116" t="s">
        <v>82</v>
      </c>
    </row>
    <row r="46" spans="2:26" ht="16.05" customHeight="1">
      <c r="B46" s="169" t="s">
        <v>35</v>
      </c>
      <c r="C46" s="54"/>
      <c r="D46" s="156"/>
      <c r="E46" s="156"/>
      <c r="F46" s="156"/>
      <c r="G46" s="156"/>
      <c r="H46" s="156"/>
      <c r="I46" s="106"/>
      <c r="J46" s="172" t="s">
        <v>36</v>
      </c>
      <c r="K46" s="173"/>
      <c r="L46" s="92"/>
      <c r="M46" s="156"/>
      <c r="N46" s="156"/>
      <c r="O46" s="106"/>
      <c r="P46" s="79"/>
      <c r="R46" s="117" t="s">
        <v>84</v>
      </c>
    </row>
    <row r="47" spans="2:26" ht="16.05" customHeight="1">
      <c r="B47" s="170"/>
      <c r="C47" s="55"/>
      <c r="D47" s="157"/>
      <c r="E47" s="157"/>
      <c r="F47" s="157"/>
      <c r="G47" s="157"/>
      <c r="H47" s="157"/>
      <c r="I47" s="104"/>
      <c r="J47" s="174"/>
      <c r="K47" s="175"/>
      <c r="L47" s="93"/>
      <c r="M47" s="178"/>
      <c r="N47" s="157"/>
      <c r="O47" s="104"/>
      <c r="P47" s="79"/>
      <c r="R47" s="115" t="s">
        <v>85</v>
      </c>
    </row>
    <row r="48" spans="2:26" ht="15.6" customHeight="1">
      <c r="B48" s="171"/>
      <c r="C48" s="56"/>
      <c r="D48" s="158"/>
      <c r="E48" s="158"/>
      <c r="F48" s="158"/>
      <c r="G48" s="158"/>
      <c r="H48" s="158"/>
      <c r="I48" s="107"/>
      <c r="J48" s="176"/>
      <c r="K48" s="177"/>
      <c r="L48" s="94"/>
      <c r="M48" s="158"/>
      <c r="N48" s="158"/>
      <c r="O48" s="107"/>
      <c r="P48" s="79"/>
      <c r="R48" s="114" t="s">
        <v>83</v>
      </c>
    </row>
    <row r="49" spans="2:18" ht="30" customHeight="1">
      <c r="B49" s="44" t="s">
        <v>37</v>
      </c>
      <c r="C49" s="45"/>
      <c r="D49" s="165"/>
      <c r="E49" s="165"/>
      <c r="F49" s="165"/>
      <c r="G49" s="165"/>
      <c r="H49" s="165"/>
      <c r="I49" s="108"/>
      <c r="J49" s="161" t="s">
        <v>38</v>
      </c>
      <c r="K49" s="162"/>
      <c r="L49" s="95"/>
      <c r="M49" s="163">
        <v>1234567</v>
      </c>
      <c r="N49" s="163"/>
      <c r="O49" s="164"/>
      <c r="P49" s="60"/>
      <c r="R49" s="105" t="s">
        <v>76</v>
      </c>
    </row>
    <row r="50" spans="2:18" ht="18" customHeight="1">
      <c r="B50" s="146" t="s">
        <v>39</v>
      </c>
      <c r="C50" s="54"/>
      <c r="D50" s="156" t="s">
        <v>66</v>
      </c>
      <c r="E50" s="156"/>
      <c r="F50" s="156"/>
      <c r="G50" s="156"/>
      <c r="H50" s="156"/>
      <c r="I50" s="156"/>
      <c r="J50" s="156"/>
      <c r="K50" s="156"/>
      <c r="L50" s="156"/>
      <c r="M50" s="156"/>
      <c r="N50" s="156"/>
      <c r="O50" s="159"/>
      <c r="P50" s="60"/>
      <c r="R50" s="105"/>
    </row>
    <row r="51" spans="2:18" ht="17.399999999999999" customHeight="1">
      <c r="B51" s="110" t="s">
        <v>40</v>
      </c>
      <c r="C51" s="56"/>
      <c r="D51" s="158"/>
      <c r="E51" s="158"/>
      <c r="F51" s="158"/>
      <c r="G51" s="158"/>
      <c r="H51" s="158"/>
      <c r="I51" s="158"/>
      <c r="J51" s="158"/>
      <c r="K51" s="158"/>
      <c r="L51" s="158"/>
      <c r="M51" s="158"/>
      <c r="N51" s="158"/>
      <c r="O51" s="160"/>
      <c r="P51" s="60"/>
    </row>
    <row r="52" spans="2:18" ht="16.8" customHeight="1">
      <c r="B52" s="146" t="s">
        <v>39</v>
      </c>
      <c r="C52" s="54"/>
      <c r="D52" s="156" t="s">
        <v>67</v>
      </c>
      <c r="E52" s="156"/>
      <c r="F52" s="156"/>
      <c r="G52" s="156"/>
      <c r="H52" s="156"/>
      <c r="I52" s="156"/>
      <c r="J52" s="156"/>
      <c r="K52" s="156"/>
      <c r="L52" s="156"/>
      <c r="M52" s="156"/>
      <c r="N52" s="156"/>
      <c r="O52" s="159"/>
      <c r="P52" s="60"/>
    </row>
    <row r="53" spans="2:18" ht="16.2" customHeight="1">
      <c r="B53" s="147" t="s">
        <v>41</v>
      </c>
      <c r="C53" s="56"/>
      <c r="D53" s="158"/>
      <c r="E53" s="158"/>
      <c r="F53" s="158"/>
      <c r="G53" s="158"/>
      <c r="H53" s="158"/>
      <c r="I53" s="158"/>
      <c r="J53" s="158"/>
      <c r="K53" s="158"/>
      <c r="L53" s="158"/>
      <c r="M53" s="158"/>
      <c r="N53" s="158"/>
      <c r="O53" s="160"/>
      <c r="P53" s="60"/>
    </row>
    <row r="54" spans="2:18" ht="15.6" customHeight="1">
      <c r="B54" s="155" t="s">
        <v>42</v>
      </c>
      <c r="C54" s="155"/>
      <c r="D54" s="155"/>
      <c r="E54" s="155"/>
      <c r="F54" s="155"/>
      <c r="G54" s="155"/>
      <c r="H54" s="155"/>
      <c r="I54" s="155"/>
      <c r="J54" s="155"/>
      <c r="K54" s="155"/>
      <c r="L54" s="155"/>
      <c r="M54" s="155"/>
      <c r="N54" s="155"/>
      <c r="O54" s="155"/>
      <c r="P54" s="132"/>
    </row>
  </sheetData>
  <sheetProtection algorithmName="SHA-512" hashValue="yghepp8GBRKAML/PXfr1lhWjNiSuOTDptFXGuH5RS5kzSiWede9EwasF7eTIZiYNAxz0licuM+2ow9fP8BdAaQ==" saltValue="BtS0lyHo1otz03rMrMG0Bg==" spinCount="100000" sheet="1" formatRows="0" selectLockedCells="1" autoFilter="0"/>
  <mergeCells count="91">
    <mergeCell ref="D50:O51"/>
    <mergeCell ref="D52:O53"/>
    <mergeCell ref="B54:O54"/>
    <mergeCell ref="B46:B48"/>
    <mergeCell ref="D46:H48"/>
    <mergeCell ref="J46:K48"/>
    <mergeCell ref="M46:N48"/>
    <mergeCell ref="D49:H49"/>
    <mergeCell ref="J49:K49"/>
    <mergeCell ref="M49:O49"/>
    <mergeCell ref="B42:E42"/>
    <mergeCell ref="G42:O42"/>
    <mergeCell ref="B43:E43"/>
    <mergeCell ref="H43:I43"/>
    <mergeCell ref="M43:N43"/>
    <mergeCell ref="B39:E39"/>
    <mergeCell ref="G39:O40"/>
    <mergeCell ref="B40:E40"/>
    <mergeCell ref="B41:E41"/>
    <mergeCell ref="G41:O41"/>
    <mergeCell ref="B37:E37"/>
    <mergeCell ref="G37:I37"/>
    <mergeCell ref="J37:M37"/>
    <mergeCell ref="N37:O37"/>
    <mergeCell ref="G38:I38"/>
    <mergeCell ref="J38:O38"/>
    <mergeCell ref="B35:E35"/>
    <mergeCell ref="G35:I35"/>
    <mergeCell ref="J35:M35"/>
    <mergeCell ref="B36:E36"/>
    <mergeCell ref="G36:I36"/>
    <mergeCell ref="J36:M36"/>
    <mergeCell ref="B33:E33"/>
    <mergeCell ref="G33:I33"/>
    <mergeCell ref="J33:M33"/>
    <mergeCell ref="B34:E34"/>
    <mergeCell ref="G34:I34"/>
    <mergeCell ref="J34:M34"/>
    <mergeCell ref="B31:E31"/>
    <mergeCell ref="G31:I31"/>
    <mergeCell ref="J31:M31"/>
    <mergeCell ref="B32:E32"/>
    <mergeCell ref="G32:I32"/>
    <mergeCell ref="J32:M32"/>
    <mergeCell ref="B29:E29"/>
    <mergeCell ref="G29:I29"/>
    <mergeCell ref="J29:M29"/>
    <mergeCell ref="B30:E30"/>
    <mergeCell ref="G30:I30"/>
    <mergeCell ref="J30:M30"/>
    <mergeCell ref="B27:E27"/>
    <mergeCell ref="G27:I27"/>
    <mergeCell ref="J27:M27"/>
    <mergeCell ref="B28:E28"/>
    <mergeCell ref="G28:I28"/>
    <mergeCell ref="J28:M28"/>
    <mergeCell ref="B24:E24"/>
    <mergeCell ref="G24:I24"/>
    <mergeCell ref="J24:M24"/>
    <mergeCell ref="B25:E25"/>
    <mergeCell ref="G25:I25"/>
    <mergeCell ref="J25:M25"/>
    <mergeCell ref="G21:I21"/>
    <mergeCell ref="J21:M21"/>
    <mergeCell ref="B22:E22"/>
    <mergeCell ref="G22:I22"/>
    <mergeCell ref="J22:M22"/>
    <mergeCell ref="B4:H4"/>
    <mergeCell ref="I7:M7"/>
    <mergeCell ref="N7:O7"/>
    <mergeCell ref="K10:O10"/>
    <mergeCell ref="K11:N11"/>
    <mergeCell ref="I8:I9"/>
    <mergeCell ref="J8:J9"/>
    <mergeCell ref="K8:O9"/>
    <mergeCell ref="Q18:AD18"/>
    <mergeCell ref="Q24:Y24"/>
    <mergeCell ref="Q22:AD22"/>
    <mergeCell ref="N2:O2"/>
    <mergeCell ref="N3:O3"/>
    <mergeCell ref="B14:O14"/>
    <mergeCell ref="H17:K17"/>
    <mergeCell ref="I18:K18"/>
    <mergeCell ref="Q20:X21"/>
    <mergeCell ref="B20:E20"/>
    <mergeCell ref="G20:I20"/>
    <mergeCell ref="J20:M20"/>
    <mergeCell ref="B23:E23"/>
    <mergeCell ref="G23:I23"/>
    <mergeCell ref="J23:M23"/>
    <mergeCell ref="B21:E21"/>
  </mergeCells>
  <phoneticPr fontId="3"/>
  <dataValidations count="3">
    <dataValidation allowBlank="1" showErrorMessage="1" promptTitle="適格番号" prompt="適格請求書対象外の場合は「対象外」と入力してください。" sqref="N7:O7" xr:uid="{00000AC4-C6BE-4DB4-9113-6BD5FC7A6C67}"/>
    <dataValidation type="list" allowBlank="1" showInputMessage="1" showErrorMessage="1" sqref="B21:E21" xr:uid="{556C2A35-E561-4C25-BEA6-FAB5B8E691A4}">
      <formula1>"当初契約額, 前年度からの繰越金額"</formula1>
    </dataValidation>
    <dataValidation type="list" allowBlank="1" showInputMessage="1" showErrorMessage="1" sqref="N21:N36" xr:uid="{F45123E1-D37C-4ED5-AF73-E9D14686B708}">
      <formula1>"　,○"</formula1>
    </dataValidation>
  </dataValidations>
  <printOptions horizontalCentered="1" verticalCentered="1"/>
  <pageMargins left="0.51181102362204722" right="0.51181102362204722" top="0.39370078740157483" bottom="0.39370078740157483" header="0.31496062992125984" footer="0.31496062992125984"/>
  <pageSetup paperSize="9" scale="81" orientation="portrait" blackAndWhite="1"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Option Button 1">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27650" r:id="rId5" name="Option Button 2">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27651" r:id="rId6" name="Option Button 3">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27652" r:id="rId7" name="Group Box 4">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27653" r:id="rId8" name="Option Button 5">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27654" r:id="rId9" name="Option Button 6">
              <controlPr defaultSize="0" autoFill="0" autoLine="0" autoPict="0">
                <anchor moveWithCells="1">
                  <from>
                    <xdr:col>14</xdr:col>
                    <xdr:colOff>15240</xdr:colOff>
                    <xdr:row>46</xdr:row>
                    <xdr:rowOff>22860</xdr:rowOff>
                  </from>
                  <to>
                    <xdr:col>14</xdr:col>
                    <xdr:colOff>822960</xdr:colOff>
                    <xdr:row>47</xdr:row>
                    <xdr:rowOff>7620</xdr:rowOff>
                  </to>
                </anchor>
              </controlPr>
            </control>
          </mc:Choice>
        </mc:AlternateContent>
        <mc:AlternateContent xmlns:mc="http://schemas.openxmlformats.org/markup-compatibility/2006">
          <mc:Choice Requires="x14">
            <control shapeId="27655" r:id="rId10" name="Option Button 7">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27656" r:id="rId11" name="Option Button 8">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27657" r:id="rId12" name="Option Button 9">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27658" r:id="rId13" name="Option Button 10">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27659" r:id="rId14" name="Group Box 11">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27660" r:id="rId15" name="Group Box 12">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6E46E-00AA-4F73-99F1-88AF600489AB}">
  <sheetPr>
    <tabColor rgb="FFFFFF00"/>
    <pageSetUpPr fitToPage="1"/>
  </sheetPr>
  <dimension ref="B1:AL54"/>
  <sheetViews>
    <sheetView showGridLines="0"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t="s">
        <v>0</v>
      </c>
      <c r="C1" s="1"/>
      <c r="D1" s="1"/>
      <c r="E1" s="2"/>
      <c r="F1" s="2"/>
      <c r="G1" s="2"/>
      <c r="H1" s="2"/>
      <c r="I1" s="2"/>
      <c r="Q1" s="111"/>
      <c r="R1" s="88" t="s">
        <v>77</v>
      </c>
    </row>
    <row r="2" spans="2:26" ht="19.8" customHeight="1" thickTop="1">
      <c r="B2" s="4"/>
      <c r="C2" s="4"/>
      <c r="D2" s="4"/>
      <c r="E2" s="4"/>
      <c r="F2" s="4"/>
      <c r="G2" s="4"/>
      <c r="H2" s="4"/>
      <c r="M2" s="12" t="s">
        <v>94</v>
      </c>
      <c r="N2" s="262">
        <v>45200</v>
      </c>
      <c r="O2" s="263"/>
      <c r="P2" s="62"/>
      <c r="Q2" s="28" t="s">
        <v>86</v>
      </c>
      <c r="R2" s="6"/>
      <c r="S2" s="6"/>
      <c r="T2" s="6"/>
      <c r="U2" s="6"/>
      <c r="V2" s="6"/>
      <c r="W2" s="6"/>
      <c r="X2" s="6"/>
    </row>
    <row r="3" spans="2:26" ht="19.2" customHeight="1">
      <c r="M3" s="12" t="s">
        <v>60</v>
      </c>
      <c r="N3" s="264" t="s">
        <v>59</v>
      </c>
      <c r="O3" s="264"/>
      <c r="P3" s="64"/>
      <c r="Q3" s="7" t="s">
        <v>58</v>
      </c>
      <c r="R3" s="7"/>
      <c r="S3" s="7"/>
      <c r="T3" s="7"/>
      <c r="U3" s="7"/>
      <c r="V3" s="7"/>
      <c r="W3" s="7"/>
      <c r="X3" s="7"/>
      <c r="Y3" s="7"/>
      <c r="Z3" s="7"/>
    </row>
    <row r="4" spans="2:26" ht="15" customHeight="1">
      <c r="B4" s="270" t="s">
        <v>1</v>
      </c>
      <c r="C4" s="270"/>
      <c r="D4" s="270"/>
      <c r="E4" s="270"/>
      <c r="F4" s="270"/>
      <c r="G4" s="270"/>
      <c r="H4" s="270"/>
      <c r="I4" s="2"/>
      <c r="Q4" s="7"/>
      <c r="R4" s="7"/>
      <c r="S4" s="7"/>
      <c r="T4" s="7"/>
      <c r="U4" s="7"/>
      <c r="V4" s="7"/>
      <c r="W4" s="7"/>
      <c r="X4" s="7"/>
      <c r="Y4" s="7"/>
      <c r="Z4" s="7"/>
    </row>
    <row r="5" spans="2:26" ht="15" customHeight="1">
      <c r="B5" s="8" t="s">
        <v>2</v>
      </c>
      <c r="C5" s="8"/>
      <c r="D5" s="8"/>
      <c r="E5" s="8"/>
      <c r="F5" s="8"/>
      <c r="G5" s="8"/>
      <c r="H5" s="2"/>
      <c r="I5" s="2"/>
    </row>
    <row r="6" spans="2:26" ht="27" customHeight="1">
      <c r="G6" s="2"/>
      <c r="I6" s="5" t="s">
        <v>3</v>
      </c>
      <c r="J6" s="5"/>
      <c r="K6" s="120"/>
      <c r="L6" s="120"/>
      <c r="M6" s="1"/>
    </row>
    <row r="7" spans="2:26" ht="19.2" customHeight="1">
      <c r="I7" s="270" t="s">
        <v>92</v>
      </c>
      <c r="J7" s="270"/>
      <c r="K7" s="270"/>
      <c r="L7" s="270"/>
      <c r="M7" s="270"/>
      <c r="N7" s="261" t="s">
        <v>88</v>
      </c>
      <c r="O7" s="261"/>
      <c r="P7" s="63"/>
      <c r="Q7" s="6" t="s">
        <v>69</v>
      </c>
      <c r="R7" s="6"/>
      <c r="S7" s="6"/>
      <c r="T7" s="6"/>
      <c r="U7" s="6"/>
      <c r="V7" s="6"/>
      <c r="W7" s="6"/>
      <c r="X7" s="6"/>
    </row>
    <row r="8" spans="2:26" ht="15" customHeight="1">
      <c r="I8" s="268" t="s">
        <v>4</v>
      </c>
      <c r="J8" s="269" t="s">
        <v>5</v>
      </c>
      <c r="K8" s="178" t="s">
        <v>74</v>
      </c>
      <c r="L8" s="178"/>
      <c r="M8" s="178"/>
      <c r="N8" s="178"/>
      <c r="O8" s="178"/>
      <c r="P8" s="133"/>
    </row>
    <row r="9" spans="2:26" ht="15" customHeight="1">
      <c r="I9" s="268"/>
      <c r="J9" s="269"/>
      <c r="K9" s="178"/>
      <c r="L9" s="178"/>
      <c r="M9" s="178"/>
      <c r="N9" s="178"/>
      <c r="O9" s="178"/>
      <c r="P9" s="133"/>
      <c r="R9" s="7" t="s">
        <v>78</v>
      </c>
    </row>
    <row r="10" spans="2:26" ht="28.8" customHeight="1">
      <c r="I10" s="112" t="s">
        <v>6</v>
      </c>
      <c r="J10" s="122" t="s">
        <v>5</v>
      </c>
      <c r="K10" s="178" t="s">
        <v>75</v>
      </c>
      <c r="L10" s="178"/>
      <c r="M10" s="178"/>
      <c r="N10" s="178"/>
      <c r="O10" s="178"/>
      <c r="P10" s="133"/>
      <c r="R10" s="109" t="s">
        <v>79</v>
      </c>
    </row>
    <row r="11" spans="2:26" ht="20.399999999999999" customHeight="1">
      <c r="I11" s="121" t="s">
        <v>7</v>
      </c>
      <c r="J11" s="122" t="s">
        <v>5</v>
      </c>
      <c r="K11" s="178" t="s">
        <v>61</v>
      </c>
      <c r="L11" s="178"/>
      <c r="M11" s="178"/>
      <c r="N11" s="178"/>
      <c r="O11" s="96" t="s">
        <v>8</v>
      </c>
      <c r="P11" s="134"/>
      <c r="R11" s="48"/>
    </row>
    <row r="12" spans="2:26" ht="13.2" customHeight="1">
      <c r="O12" s="11" t="s">
        <v>9</v>
      </c>
      <c r="P12" s="63"/>
    </row>
    <row r="13" spans="2:26" ht="4.8" customHeight="1">
      <c r="O13" s="12"/>
      <c r="P13" s="67"/>
    </row>
    <row r="14" spans="2:26" ht="25.2" customHeight="1">
      <c r="B14" s="265" t="s">
        <v>10</v>
      </c>
      <c r="C14" s="265"/>
      <c r="D14" s="265"/>
      <c r="E14" s="265"/>
      <c r="F14" s="265"/>
      <c r="G14" s="265"/>
      <c r="H14" s="265"/>
      <c r="I14" s="265"/>
      <c r="J14" s="265"/>
      <c r="K14" s="265"/>
      <c r="L14" s="265"/>
      <c r="M14" s="265"/>
      <c r="N14" s="265"/>
      <c r="O14" s="265"/>
      <c r="P14" s="135"/>
    </row>
    <row r="15" spans="2:26" ht="4.8" customHeight="1">
      <c r="B15" s="13"/>
      <c r="C15" s="13"/>
      <c r="D15" s="13"/>
      <c r="E15" s="13"/>
      <c r="F15" s="13"/>
      <c r="G15" s="13"/>
      <c r="H15" s="13"/>
      <c r="I15" s="13"/>
      <c r="J15" s="13"/>
      <c r="K15" s="13"/>
      <c r="L15" s="13"/>
      <c r="M15" s="13"/>
      <c r="N15" s="13"/>
      <c r="O15" s="13"/>
      <c r="P15" s="69"/>
    </row>
    <row r="16" spans="2:26" ht="15.6" customHeight="1">
      <c r="B16" s="13"/>
      <c r="C16" s="13"/>
      <c r="D16" s="13"/>
      <c r="E16" s="14" t="s">
        <v>11</v>
      </c>
      <c r="F16" s="14"/>
      <c r="G16" s="13"/>
      <c r="H16" s="13"/>
      <c r="I16" s="13"/>
      <c r="J16" s="13"/>
      <c r="K16" s="13"/>
      <c r="L16" s="13"/>
      <c r="M16" s="13"/>
      <c r="N16" s="13"/>
      <c r="O16" s="13"/>
      <c r="P16" s="69"/>
    </row>
    <row r="17" spans="2:38" s="15" customFormat="1" ht="27" customHeight="1">
      <c r="G17" s="16" t="s">
        <v>12</v>
      </c>
      <c r="H17" s="266">
        <f>SUMIF($N$21:$N$36,"○",$G$21:$I$36)</f>
        <v>35000000</v>
      </c>
      <c r="I17" s="266">
        <f t="shared" ref="I17:L18" si="0">SUMIF($N$21:$N$35,"○",$G$21:$I$36)</f>
        <v>35000000</v>
      </c>
      <c r="J17" s="266">
        <f t="shared" si="0"/>
        <v>35000000</v>
      </c>
      <c r="K17" s="266">
        <f t="shared" si="0"/>
        <v>35000000</v>
      </c>
      <c r="L17" s="17"/>
      <c r="M17" s="18" t="s">
        <v>13</v>
      </c>
      <c r="P17" s="70"/>
      <c r="Q17" s="148" t="s">
        <v>98</v>
      </c>
      <c r="R17" s="3"/>
      <c r="S17" s="3"/>
      <c r="T17" s="3"/>
      <c r="U17" s="3"/>
      <c r="V17" s="3"/>
      <c r="W17" s="3"/>
      <c r="X17" s="3"/>
      <c r="Y17" s="3"/>
      <c r="Z17" s="3"/>
      <c r="AA17" s="3"/>
      <c r="AB17" s="3"/>
      <c r="AC17" s="3"/>
      <c r="AD17" s="3"/>
      <c r="AE17" s="3"/>
      <c r="AF17" s="3"/>
      <c r="AG17" s="3"/>
      <c r="AH17" s="3"/>
      <c r="AI17" s="3"/>
    </row>
    <row r="18" spans="2:38" s="49" customFormat="1" ht="23.4" customHeight="1">
      <c r="H18" s="67" t="s">
        <v>70</v>
      </c>
      <c r="I18" s="267">
        <f>SUMIF($N$21:$N$36,"○",$J$21:$M$36)</f>
        <v>3181818</v>
      </c>
      <c r="J18" s="267">
        <f t="shared" si="0"/>
        <v>35000000</v>
      </c>
      <c r="K18" s="267">
        <f t="shared" si="0"/>
        <v>35000000</v>
      </c>
      <c r="L18" s="82">
        <f t="shared" si="0"/>
        <v>35000000</v>
      </c>
      <c r="M18" s="83" t="s">
        <v>72</v>
      </c>
      <c r="P18" s="71"/>
      <c r="Q18" s="151" t="s">
        <v>97</v>
      </c>
      <c r="R18" s="151"/>
      <c r="S18" s="151"/>
      <c r="T18" s="151"/>
      <c r="U18" s="151"/>
      <c r="V18" s="151"/>
      <c r="W18" s="151"/>
      <c r="X18" s="151"/>
      <c r="Y18" s="151"/>
      <c r="Z18" s="151"/>
      <c r="AA18" s="151"/>
      <c r="AB18" s="151"/>
      <c r="AC18" s="151"/>
      <c r="AD18" s="151"/>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254"/>
      <c r="C20" s="255"/>
      <c r="D20" s="255"/>
      <c r="E20" s="256"/>
      <c r="F20" s="23"/>
      <c r="G20" s="239" t="s">
        <v>14</v>
      </c>
      <c r="H20" s="257"/>
      <c r="I20" s="257"/>
      <c r="J20" s="258" t="s">
        <v>71</v>
      </c>
      <c r="K20" s="259"/>
      <c r="L20" s="259"/>
      <c r="M20" s="260"/>
      <c r="N20" s="24" t="s">
        <v>15</v>
      </c>
      <c r="O20" s="24" t="s">
        <v>16</v>
      </c>
      <c r="P20" s="72"/>
      <c r="Q20" s="154" t="s">
        <v>99</v>
      </c>
      <c r="R20" s="154"/>
      <c r="S20" s="154"/>
      <c r="T20" s="154"/>
      <c r="U20" s="154"/>
      <c r="V20" s="154"/>
      <c r="W20" s="154"/>
      <c r="X20" s="154"/>
      <c r="AL20" s="57"/>
    </row>
    <row r="21" spans="2:38" ht="24" customHeight="1" thickBot="1">
      <c r="B21" s="243" t="s">
        <v>55</v>
      </c>
      <c r="C21" s="244"/>
      <c r="D21" s="244"/>
      <c r="E21" s="245"/>
      <c r="F21" s="118"/>
      <c r="G21" s="246">
        <v>35000000</v>
      </c>
      <c r="H21" s="246"/>
      <c r="I21" s="247"/>
      <c r="J21" s="248">
        <f>ROUNDDOWN($G21*10/110,0)</f>
        <v>3181818</v>
      </c>
      <c r="K21" s="248"/>
      <c r="L21" s="248"/>
      <c r="M21" s="248"/>
      <c r="N21" s="89" t="s">
        <v>62</v>
      </c>
      <c r="O21" s="25" t="s">
        <v>17</v>
      </c>
      <c r="P21" s="72"/>
      <c r="Q21" s="154"/>
      <c r="R21" s="154"/>
      <c r="S21" s="154"/>
      <c r="T21" s="154"/>
      <c r="U21" s="154"/>
      <c r="V21" s="154"/>
      <c r="W21" s="154"/>
      <c r="X21" s="154"/>
    </row>
    <row r="22" spans="2:38" ht="24" customHeight="1">
      <c r="B22" s="249" t="s">
        <v>18</v>
      </c>
      <c r="C22" s="250"/>
      <c r="D22" s="250"/>
      <c r="E22" s="251"/>
      <c r="F22" s="124"/>
      <c r="G22" s="252" t="str">
        <f>IF(N21="○","",IF($O$24=4,ROUNDDOWN(($G$21/4),-3),0))</f>
        <v/>
      </c>
      <c r="H22" s="252">
        <f t="shared" ref="H22:I22" si="1">IF($O$24=4,ROUNDDOWN(($G$21/4),-3),0)</f>
        <v>0</v>
      </c>
      <c r="I22" s="253">
        <f t="shared" si="1"/>
        <v>0</v>
      </c>
      <c r="J22" s="242" t="str">
        <f>IF(N21="○","",ROUNDDOWN(G22*10/110,0))</f>
        <v/>
      </c>
      <c r="K22" s="240"/>
      <c r="L22" s="240"/>
      <c r="M22" s="241"/>
      <c r="N22" s="90"/>
      <c r="O22" s="27"/>
      <c r="P22" s="73"/>
      <c r="Q22" s="151"/>
      <c r="R22" s="151"/>
      <c r="S22" s="151"/>
      <c r="T22" s="151"/>
      <c r="U22" s="151"/>
      <c r="V22" s="151"/>
      <c r="W22" s="151"/>
      <c r="X22" s="151"/>
      <c r="Y22" s="151"/>
      <c r="Z22" s="151"/>
      <c r="AA22" s="151"/>
      <c r="AB22" s="151"/>
      <c r="AC22" s="151"/>
      <c r="AD22" s="151"/>
    </row>
    <row r="23" spans="2:38" ht="24" customHeight="1">
      <c r="B23" s="237" t="s">
        <v>19</v>
      </c>
      <c r="C23" s="238"/>
      <c r="D23" s="238"/>
      <c r="E23" s="239"/>
      <c r="F23" s="124"/>
      <c r="G23" s="240" t="str">
        <f>IF($N$21="○","",IF($O$24=4,ROUNDDOWN(($G$21/4),-3),IF($O$24=3,ROUNDDOWN(($G$21/3),-3),IF($O$24&lt;3,0))))</f>
        <v/>
      </c>
      <c r="H23" s="240"/>
      <c r="I23" s="241"/>
      <c r="J23" s="242" t="str">
        <f>IF(N21="○","",ROUNDDOWN(G23*10/110,0))</f>
        <v/>
      </c>
      <c r="K23" s="240"/>
      <c r="L23" s="240"/>
      <c r="M23" s="241"/>
      <c r="N23" s="90"/>
      <c r="O23" s="29" t="s">
        <v>20</v>
      </c>
      <c r="P23" s="72"/>
      <c r="Q23" s="119"/>
      <c r="R23" s="14"/>
    </row>
    <row r="24" spans="2:38" ht="24" customHeight="1">
      <c r="B24" s="237" t="s">
        <v>21</v>
      </c>
      <c r="C24" s="238"/>
      <c r="D24" s="238"/>
      <c r="E24" s="239"/>
      <c r="F24" s="124"/>
      <c r="G24" s="240" t="str">
        <f>IF($N$21="○","",IF($O$24=4,ROUNDDOWN(($G$21/4),-3),IF($O$24=3,ROUNDDOWN(($G$21/3),-3),IF($O$24=2,ROUNDDOWN(($G$21/2),-3),IF($O$24&lt;2,0)))))</f>
        <v/>
      </c>
      <c r="H24" s="240"/>
      <c r="I24" s="241"/>
      <c r="J24" s="242" t="str">
        <f>IF(N21="○","",ROUNDDOWN(G24*10/110,0))</f>
        <v/>
      </c>
      <c r="K24" s="240"/>
      <c r="L24" s="240"/>
      <c r="M24" s="241"/>
      <c r="N24" s="90"/>
      <c r="O24" s="91"/>
      <c r="P24" s="74"/>
      <c r="Q24" s="271"/>
      <c r="R24" s="271"/>
      <c r="S24" s="271"/>
      <c r="T24" s="271"/>
      <c r="U24" s="271"/>
      <c r="V24" s="271"/>
      <c r="W24" s="271"/>
      <c r="X24" s="271"/>
      <c r="Y24" s="271"/>
    </row>
    <row r="25" spans="2:38" ht="24" customHeight="1">
      <c r="B25" s="237" t="s">
        <v>22</v>
      </c>
      <c r="C25" s="238"/>
      <c r="D25" s="238"/>
      <c r="E25" s="239"/>
      <c r="F25" s="124"/>
      <c r="G25" s="240" t="str">
        <f>IF(N21="○","",IF($O$24&gt;1,$G$21-SUM($G22:$G24),0))</f>
        <v/>
      </c>
      <c r="H25" s="240"/>
      <c r="I25" s="241"/>
      <c r="J25" s="242" t="str">
        <f>IF(N21="○","",IF($O$24&gt;1,$J$21-SUM($J22:$J24),0))</f>
        <v/>
      </c>
      <c r="K25" s="240"/>
      <c r="L25" s="240"/>
      <c r="M25" s="241"/>
      <c r="N25" s="90"/>
      <c r="O25" s="30"/>
      <c r="P25" s="73"/>
      <c r="Q25" s="85" t="s">
        <v>89</v>
      </c>
      <c r="R25" s="61"/>
      <c r="S25" s="61"/>
      <c r="T25" s="61"/>
      <c r="U25" s="61"/>
      <c r="V25" s="61"/>
      <c r="W25" s="61"/>
      <c r="X25" s="61"/>
      <c r="Y25" s="61"/>
    </row>
    <row r="26" spans="2:38" ht="19.05" customHeight="1">
      <c r="B26" s="84" t="s">
        <v>23</v>
      </c>
      <c r="C26" s="53"/>
      <c r="D26" s="31"/>
      <c r="E26" s="125"/>
      <c r="F26" s="125"/>
      <c r="G26" s="33"/>
      <c r="H26" s="33"/>
      <c r="I26" s="33"/>
      <c r="J26" s="123"/>
      <c r="K26" s="123"/>
      <c r="L26" s="123"/>
      <c r="M26" s="123"/>
      <c r="N26" s="125"/>
      <c r="O26" s="35"/>
      <c r="P26" s="75"/>
      <c r="Q26" s="77"/>
      <c r="R26" s="61"/>
      <c r="S26" s="61"/>
      <c r="T26" s="61"/>
      <c r="U26" s="61"/>
      <c r="V26" s="61"/>
      <c r="W26" s="61"/>
      <c r="X26" s="61"/>
      <c r="Y26" s="61"/>
    </row>
    <row r="27" spans="2:38" ht="18.600000000000001" customHeight="1">
      <c r="B27" s="226" t="s">
        <v>46</v>
      </c>
      <c r="C27" s="227"/>
      <c r="D27" s="227"/>
      <c r="E27" s="228"/>
      <c r="F27" s="37"/>
      <c r="G27" s="229">
        <v>10000000</v>
      </c>
      <c r="H27" s="229"/>
      <c r="I27" s="230"/>
      <c r="J27" s="231">
        <f>IF(COUNT($G27)&gt;0,ROUNDDOWN(SUM($G$21,$G$27)*10/110,0)-$J$21,"")</f>
        <v>909091</v>
      </c>
      <c r="K27" s="232"/>
      <c r="L27" s="232"/>
      <c r="M27" s="233"/>
      <c r="N27" s="90"/>
      <c r="O27" s="38"/>
      <c r="P27" s="73"/>
      <c r="Q27" s="85" t="s">
        <v>24</v>
      </c>
      <c r="R27" s="61"/>
      <c r="S27" s="61"/>
      <c r="T27" s="61"/>
      <c r="U27" s="61"/>
      <c r="V27" s="61"/>
      <c r="W27" s="61"/>
      <c r="X27" s="61"/>
      <c r="Y27" s="61"/>
    </row>
    <row r="28" spans="2:38" ht="19.05" customHeight="1">
      <c r="B28" s="226" t="s">
        <v>47</v>
      </c>
      <c r="C28" s="227"/>
      <c r="D28" s="227"/>
      <c r="E28" s="228"/>
      <c r="F28" s="37"/>
      <c r="G28" s="229"/>
      <c r="H28" s="229"/>
      <c r="I28" s="230"/>
      <c r="J28" s="231" t="str">
        <f>IF(COUNT($G28)&gt;0,ROUNDDOWN(SUM($G$21,$G$27:$G28)*10/110,0)-SUM($J$21,$J$27),"")</f>
        <v/>
      </c>
      <c r="K28" s="232"/>
      <c r="L28" s="232"/>
      <c r="M28" s="233"/>
      <c r="N28" s="90" t="s">
        <v>57</v>
      </c>
      <c r="O28" s="38"/>
      <c r="P28" s="73"/>
      <c r="Q28" s="19" t="s">
        <v>25</v>
      </c>
    </row>
    <row r="29" spans="2:38" s="101" customFormat="1" ht="19.05" customHeight="1">
      <c r="B29" s="234" t="s">
        <v>48</v>
      </c>
      <c r="C29" s="235"/>
      <c r="D29" s="235"/>
      <c r="E29" s="236"/>
      <c r="F29" s="97"/>
      <c r="G29" s="229"/>
      <c r="H29" s="229"/>
      <c r="I29" s="230"/>
      <c r="J29" s="223" t="str">
        <f>IF(COUNT($G29)&gt;0,ROUNDDOWN(SUM($G$21,$G$27:$G29)*10/110,0)-SUM($J$21,$J$27:$J28),"")</f>
        <v/>
      </c>
      <c r="K29" s="224"/>
      <c r="L29" s="224"/>
      <c r="M29" s="225"/>
      <c r="N29" s="89" t="s">
        <v>57</v>
      </c>
      <c r="O29" s="98"/>
      <c r="P29" s="99"/>
      <c r="Q29" s="100" t="s">
        <v>26</v>
      </c>
    </row>
    <row r="30" spans="2:38" s="101" customFormat="1" ht="19.05" hidden="1" customHeight="1" outlineLevel="1">
      <c r="B30" s="215" t="s">
        <v>49</v>
      </c>
      <c r="C30" s="216"/>
      <c r="D30" s="216"/>
      <c r="E30" s="217"/>
      <c r="F30" s="102"/>
      <c r="G30" s="218"/>
      <c r="H30" s="218"/>
      <c r="I30" s="219"/>
      <c r="J30" s="223" t="str">
        <f>IF(COUNT($G30)&gt;0,ROUNDDOWN(SUM($G$21,$G$27:$G30)*10/110,0)-SUM($J$21,$J$27:$J29),"")</f>
        <v/>
      </c>
      <c r="K30" s="224"/>
      <c r="L30" s="224"/>
      <c r="M30" s="225"/>
      <c r="N30" s="89"/>
      <c r="O30" s="98"/>
      <c r="P30" s="99"/>
    </row>
    <row r="31" spans="2:38" s="101" customFormat="1" ht="19.05" hidden="1" customHeight="1" outlineLevel="1">
      <c r="B31" s="215" t="s">
        <v>50</v>
      </c>
      <c r="C31" s="216"/>
      <c r="D31" s="216"/>
      <c r="E31" s="217"/>
      <c r="F31" s="102"/>
      <c r="G31" s="218"/>
      <c r="H31" s="218"/>
      <c r="I31" s="219"/>
      <c r="J31" s="220" t="str">
        <f>IF(COUNT($G31)&gt;0,ROUNDDOWN(SUM($G$21,$G$27:$G31)*10/110,0)-SUM($J$21,$J$27:$J30),"")</f>
        <v/>
      </c>
      <c r="K31" s="221"/>
      <c r="L31" s="221"/>
      <c r="M31" s="222"/>
      <c r="N31" s="89"/>
      <c r="O31" s="98"/>
      <c r="P31" s="99"/>
    </row>
    <row r="32" spans="2:38" s="101" customFormat="1" ht="19.05" hidden="1" customHeight="1" outlineLevel="1">
      <c r="B32" s="215" t="s">
        <v>51</v>
      </c>
      <c r="C32" s="216"/>
      <c r="D32" s="216"/>
      <c r="E32" s="217"/>
      <c r="F32" s="102"/>
      <c r="G32" s="218"/>
      <c r="H32" s="218"/>
      <c r="I32" s="219"/>
      <c r="J32" s="220" t="str">
        <f>IF(COUNT($G32)&gt;0,ROUNDDOWN(SUM($G$21,$G$27:$G32)*10/110,0)-SUM($J$21,$J$27:$J31),"")</f>
        <v/>
      </c>
      <c r="K32" s="221"/>
      <c r="L32" s="221"/>
      <c r="M32" s="222"/>
      <c r="N32" s="89"/>
      <c r="O32" s="98"/>
      <c r="P32" s="99"/>
    </row>
    <row r="33" spans="2:26" s="101" customFormat="1" ht="19.05" hidden="1" customHeight="1" outlineLevel="1">
      <c r="B33" s="215" t="s">
        <v>52</v>
      </c>
      <c r="C33" s="216"/>
      <c r="D33" s="216"/>
      <c r="E33" s="217"/>
      <c r="F33" s="102"/>
      <c r="G33" s="218"/>
      <c r="H33" s="218"/>
      <c r="I33" s="219"/>
      <c r="J33" s="220" t="str">
        <f>IF(COUNT($G33)&gt;0,ROUNDDOWN(SUM($G$21,$G$27:$G33)*10/110,0)-SUM($J$21,$J$27:$J32),"")</f>
        <v/>
      </c>
      <c r="K33" s="221"/>
      <c r="L33" s="221"/>
      <c r="M33" s="222"/>
      <c r="N33" s="89"/>
      <c r="O33" s="98"/>
      <c r="P33" s="99"/>
    </row>
    <row r="34" spans="2:26" s="101" customFormat="1" ht="19.05" hidden="1" customHeight="1" outlineLevel="1">
      <c r="B34" s="215" t="s">
        <v>53</v>
      </c>
      <c r="C34" s="216"/>
      <c r="D34" s="216"/>
      <c r="E34" s="217"/>
      <c r="F34" s="102"/>
      <c r="G34" s="218"/>
      <c r="H34" s="218"/>
      <c r="I34" s="219"/>
      <c r="J34" s="220" t="str">
        <f>IF(COUNT($G34)&gt;0,ROUNDDOWN(SUM($G$21,$G$27:$G34)*10/110,0)-SUM($J$21,$J$27:$J33),"")</f>
        <v/>
      </c>
      <c r="K34" s="221"/>
      <c r="L34" s="221"/>
      <c r="M34" s="222"/>
      <c r="N34" s="89"/>
      <c r="O34" s="98"/>
      <c r="P34" s="99"/>
    </row>
    <row r="35" spans="2:26" s="101" customFormat="1" ht="19.05" hidden="1" customHeight="1" outlineLevel="1">
      <c r="B35" s="215" t="s">
        <v>54</v>
      </c>
      <c r="C35" s="216"/>
      <c r="D35" s="216"/>
      <c r="E35" s="217"/>
      <c r="F35" s="102"/>
      <c r="G35" s="218"/>
      <c r="H35" s="218"/>
      <c r="I35" s="219"/>
      <c r="J35" s="220" t="str">
        <f>IF(COUNT($G35)&gt;0,ROUNDDOWN(SUM($G$21,$G$27:$G35)*10/110,0)-SUM($J$21,$J$27:$J34),"")</f>
        <v/>
      </c>
      <c r="K35" s="221"/>
      <c r="L35" s="221"/>
      <c r="M35" s="222"/>
      <c r="N35" s="89"/>
      <c r="O35" s="98"/>
      <c r="P35" s="99"/>
    </row>
    <row r="36" spans="2:26" s="101" customFormat="1" ht="19.05" customHeight="1" collapsed="1" thickBot="1">
      <c r="B36" s="189"/>
      <c r="C36" s="190"/>
      <c r="D36" s="190"/>
      <c r="E36" s="191"/>
      <c r="F36" s="103"/>
      <c r="G36" s="192"/>
      <c r="H36" s="192"/>
      <c r="I36" s="193"/>
      <c r="J36" s="194"/>
      <c r="K36" s="195"/>
      <c r="L36" s="195"/>
      <c r="M36" s="196"/>
      <c r="N36" s="89"/>
      <c r="O36" s="98"/>
      <c r="P36" s="99"/>
    </row>
    <row r="37" spans="2:26" ht="25.2" customHeight="1" thickTop="1">
      <c r="B37" s="197" t="s">
        <v>56</v>
      </c>
      <c r="C37" s="198"/>
      <c r="D37" s="198"/>
      <c r="E37" s="199"/>
      <c r="F37" s="128"/>
      <c r="G37" s="200">
        <f>SUM($G$21,$G$27:$G$36)</f>
        <v>45000000</v>
      </c>
      <c r="H37" s="200"/>
      <c r="I37" s="201"/>
      <c r="J37" s="202">
        <f>ROUNDDOWN(G37*10/110,0)</f>
        <v>4090909</v>
      </c>
      <c r="K37" s="203"/>
      <c r="L37" s="203"/>
      <c r="M37" s="204"/>
      <c r="N37" s="197" t="s">
        <v>27</v>
      </c>
      <c r="O37" s="199"/>
      <c r="P37" s="76"/>
      <c r="Q37" s="100"/>
    </row>
    <row r="38" spans="2:26" s="36" customFormat="1" ht="6.6" customHeight="1">
      <c r="G38" s="205"/>
      <c r="H38" s="205"/>
      <c r="I38" s="205"/>
      <c r="J38" s="213"/>
      <c r="K38" s="213"/>
      <c r="L38" s="213"/>
      <c r="M38" s="213"/>
      <c r="N38" s="214"/>
      <c r="O38" s="214"/>
      <c r="P38" s="77"/>
    </row>
    <row r="39" spans="2:26" ht="24" customHeight="1">
      <c r="B39" s="272" t="s">
        <v>28</v>
      </c>
      <c r="C39" s="273"/>
      <c r="D39" s="273"/>
      <c r="E39" s="274"/>
      <c r="F39" s="129"/>
      <c r="G39" s="209" t="s">
        <v>63</v>
      </c>
      <c r="H39" s="209"/>
      <c r="I39" s="209"/>
      <c r="J39" s="209"/>
      <c r="K39" s="209"/>
      <c r="L39" s="209"/>
      <c r="M39" s="209"/>
      <c r="N39" s="209"/>
      <c r="O39" s="210"/>
      <c r="P39" s="78"/>
      <c r="Q39" s="7" t="s">
        <v>80</v>
      </c>
      <c r="R39" s="58"/>
      <c r="S39" s="58"/>
      <c r="T39" s="58"/>
      <c r="U39" s="58"/>
      <c r="V39" s="58"/>
      <c r="W39" s="58"/>
      <c r="X39" s="58"/>
      <c r="Y39" s="58"/>
      <c r="Z39" s="58"/>
    </row>
    <row r="40" spans="2:26" ht="24" customHeight="1">
      <c r="B40" s="275" t="s">
        <v>29</v>
      </c>
      <c r="C40" s="276"/>
      <c r="D40" s="276"/>
      <c r="E40" s="277"/>
      <c r="F40" s="127"/>
      <c r="G40" s="211"/>
      <c r="H40" s="211"/>
      <c r="I40" s="211"/>
      <c r="J40" s="211"/>
      <c r="K40" s="211"/>
      <c r="L40" s="211"/>
      <c r="M40" s="211"/>
      <c r="N40" s="211"/>
      <c r="O40" s="212"/>
      <c r="P40" s="78"/>
      <c r="Q40" s="59" t="s">
        <v>81</v>
      </c>
      <c r="R40" s="58"/>
      <c r="S40" s="58"/>
      <c r="T40" s="58"/>
      <c r="U40" s="58"/>
      <c r="V40" s="58"/>
      <c r="W40" s="58"/>
      <c r="X40" s="58"/>
      <c r="Y40" s="58"/>
      <c r="Z40" s="58"/>
    </row>
    <row r="41" spans="2:26" ht="52.8" customHeight="1">
      <c r="B41" s="278" t="s">
        <v>30</v>
      </c>
      <c r="C41" s="279"/>
      <c r="D41" s="279"/>
      <c r="E41" s="280"/>
      <c r="F41" s="126"/>
      <c r="G41" s="184" t="s">
        <v>64</v>
      </c>
      <c r="H41" s="184"/>
      <c r="I41" s="184"/>
      <c r="J41" s="184"/>
      <c r="K41" s="184"/>
      <c r="L41" s="184"/>
      <c r="M41" s="184"/>
      <c r="N41" s="184"/>
      <c r="O41" s="185"/>
      <c r="P41" s="78"/>
      <c r="Q41" s="59" t="s">
        <v>31</v>
      </c>
      <c r="R41" s="59"/>
      <c r="S41" s="59"/>
      <c r="T41" s="59"/>
      <c r="U41" s="59"/>
      <c r="V41" s="59"/>
      <c r="W41" s="59"/>
      <c r="X41" s="59"/>
      <c r="Y41" s="59"/>
      <c r="Z41" s="59"/>
    </row>
    <row r="42" spans="2:26" ht="25.95" customHeight="1">
      <c r="B42" s="278" t="s">
        <v>32</v>
      </c>
      <c r="C42" s="279"/>
      <c r="D42" s="279"/>
      <c r="E42" s="280"/>
      <c r="F42" s="126"/>
      <c r="G42" s="163" t="s">
        <v>65</v>
      </c>
      <c r="H42" s="163"/>
      <c r="I42" s="163"/>
      <c r="J42" s="163"/>
      <c r="K42" s="163"/>
      <c r="L42" s="163"/>
      <c r="M42" s="163"/>
      <c r="N42" s="163"/>
      <c r="O42" s="164"/>
      <c r="P42" s="60"/>
      <c r="Q42" s="7" t="s">
        <v>33</v>
      </c>
    </row>
    <row r="43" spans="2:26" ht="19.8" customHeight="1">
      <c r="B43" s="281" t="s">
        <v>68</v>
      </c>
      <c r="C43" s="282"/>
      <c r="D43" s="282"/>
      <c r="E43" s="283"/>
      <c r="F43" s="126"/>
      <c r="G43" s="51" t="s">
        <v>43</v>
      </c>
      <c r="H43" s="182">
        <v>45017</v>
      </c>
      <c r="I43" s="182"/>
      <c r="J43" s="50" t="s">
        <v>44</v>
      </c>
      <c r="K43" s="51" t="s">
        <v>45</v>
      </c>
      <c r="L43" s="86">
        <v>2</v>
      </c>
      <c r="M43" s="183">
        <v>45382</v>
      </c>
      <c r="N43" s="183"/>
      <c r="O43" s="52"/>
      <c r="P43" s="60"/>
      <c r="Q43" s="7" t="s">
        <v>87</v>
      </c>
    </row>
    <row r="44" spans="2:26" ht="4.2" customHeight="1">
      <c r="B44" s="42"/>
      <c r="C44" s="42"/>
      <c r="D44" s="42"/>
      <c r="E44" s="42"/>
      <c r="F44" s="42"/>
      <c r="G44" s="42"/>
      <c r="H44" s="42"/>
      <c r="I44" s="42"/>
    </row>
    <row r="45" spans="2:26" ht="15.6" customHeight="1">
      <c r="B45" s="1" t="s">
        <v>34</v>
      </c>
      <c r="C45" s="1"/>
      <c r="D45" s="1"/>
      <c r="E45" s="43"/>
      <c r="F45" s="43"/>
      <c r="G45" s="43"/>
      <c r="H45" s="43"/>
      <c r="I45" s="43"/>
      <c r="R45" s="116" t="s">
        <v>82</v>
      </c>
    </row>
    <row r="46" spans="2:26" ht="16.05" customHeight="1">
      <c r="B46" s="169" t="s">
        <v>35</v>
      </c>
      <c r="C46" s="54"/>
      <c r="D46" s="156"/>
      <c r="E46" s="156"/>
      <c r="F46" s="156"/>
      <c r="G46" s="156"/>
      <c r="H46" s="156"/>
      <c r="I46" s="106"/>
      <c r="J46" s="172" t="s">
        <v>36</v>
      </c>
      <c r="K46" s="173"/>
      <c r="L46" s="92"/>
      <c r="M46" s="156"/>
      <c r="N46" s="156"/>
      <c r="O46" s="106"/>
      <c r="P46" s="79"/>
      <c r="R46" s="117" t="s">
        <v>84</v>
      </c>
    </row>
    <row r="47" spans="2:26" ht="16.05" customHeight="1">
      <c r="B47" s="170"/>
      <c r="C47" s="55"/>
      <c r="D47" s="157"/>
      <c r="E47" s="157"/>
      <c r="F47" s="157"/>
      <c r="G47" s="157"/>
      <c r="H47" s="157"/>
      <c r="I47" s="104"/>
      <c r="J47" s="174"/>
      <c r="K47" s="175"/>
      <c r="L47" s="93"/>
      <c r="M47" s="178"/>
      <c r="N47" s="157"/>
      <c r="O47" s="104"/>
      <c r="P47" s="79"/>
      <c r="R47" s="115" t="s">
        <v>85</v>
      </c>
    </row>
    <row r="48" spans="2:26" ht="15.6" customHeight="1">
      <c r="B48" s="171"/>
      <c r="C48" s="56"/>
      <c r="D48" s="158"/>
      <c r="E48" s="158"/>
      <c r="F48" s="158"/>
      <c r="G48" s="158"/>
      <c r="H48" s="158"/>
      <c r="I48" s="107"/>
      <c r="J48" s="176"/>
      <c r="K48" s="177"/>
      <c r="L48" s="94"/>
      <c r="M48" s="158"/>
      <c r="N48" s="158"/>
      <c r="O48" s="107"/>
      <c r="P48" s="79"/>
      <c r="R48" s="114" t="s">
        <v>83</v>
      </c>
    </row>
    <row r="49" spans="2:18" ht="30" customHeight="1">
      <c r="B49" s="44" t="s">
        <v>37</v>
      </c>
      <c r="C49" s="45"/>
      <c r="D49" s="165"/>
      <c r="E49" s="165"/>
      <c r="F49" s="165"/>
      <c r="G49" s="165"/>
      <c r="H49" s="165"/>
      <c r="I49" s="108"/>
      <c r="J49" s="161" t="s">
        <v>38</v>
      </c>
      <c r="K49" s="162"/>
      <c r="L49" s="95"/>
      <c r="M49" s="163">
        <v>1234567</v>
      </c>
      <c r="N49" s="163"/>
      <c r="O49" s="164"/>
      <c r="P49" s="60"/>
      <c r="R49" s="105" t="s">
        <v>76</v>
      </c>
    </row>
    <row r="50" spans="2:18" ht="18" customHeight="1">
      <c r="B50" s="130" t="s">
        <v>39</v>
      </c>
      <c r="C50" s="54"/>
      <c r="D50" s="156" t="s">
        <v>66</v>
      </c>
      <c r="E50" s="156"/>
      <c r="F50" s="156"/>
      <c r="G50" s="156"/>
      <c r="H50" s="156"/>
      <c r="I50" s="156"/>
      <c r="J50" s="156"/>
      <c r="K50" s="156"/>
      <c r="L50" s="156"/>
      <c r="M50" s="156"/>
      <c r="N50" s="156"/>
      <c r="O50" s="159"/>
      <c r="P50" s="60"/>
      <c r="R50" s="105"/>
    </row>
    <row r="51" spans="2:18" ht="17.399999999999999" customHeight="1">
      <c r="B51" s="110" t="s">
        <v>40</v>
      </c>
      <c r="C51" s="56"/>
      <c r="D51" s="158"/>
      <c r="E51" s="158"/>
      <c r="F51" s="158"/>
      <c r="G51" s="158"/>
      <c r="H51" s="158"/>
      <c r="I51" s="158"/>
      <c r="J51" s="158"/>
      <c r="K51" s="158"/>
      <c r="L51" s="158"/>
      <c r="M51" s="158"/>
      <c r="N51" s="158"/>
      <c r="O51" s="160"/>
      <c r="P51" s="60"/>
    </row>
    <row r="52" spans="2:18" ht="16.8" customHeight="1">
      <c r="B52" s="130" t="s">
        <v>39</v>
      </c>
      <c r="C52" s="54"/>
      <c r="D52" s="156" t="s">
        <v>67</v>
      </c>
      <c r="E52" s="156"/>
      <c r="F52" s="156"/>
      <c r="G52" s="156"/>
      <c r="H52" s="156"/>
      <c r="I52" s="156"/>
      <c r="J52" s="156"/>
      <c r="K52" s="156"/>
      <c r="L52" s="156"/>
      <c r="M52" s="156"/>
      <c r="N52" s="156"/>
      <c r="O52" s="159"/>
      <c r="P52" s="60"/>
    </row>
    <row r="53" spans="2:18" ht="16.2" customHeight="1">
      <c r="B53" s="131" t="s">
        <v>41</v>
      </c>
      <c r="C53" s="56"/>
      <c r="D53" s="158"/>
      <c r="E53" s="158"/>
      <c r="F53" s="158"/>
      <c r="G53" s="158"/>
      <c r="H53" s="158"/>
      <c r="I53" s="158"/>
      <c r="J53" s="158"/>
      <c r="K53" s="158"/>
      <c r="L53" s="158"/>
      <c r="M53" s="158"/>
      <c r="N53" s="158"/>
      <c r="O53" s="160"/>
      <c r="P53" s="60"/>
    </row>
    <row r="54" spans="2:18" ht="15.6" customHeight="1">
      <c r="B54" s="155" t="s">
        <v>42</v>
      </c>
      <c r="C54" s="155"/>
      <c r="D54" s="155"/>
      <c r="E54" s="155"/>
      <c r="F54" s="155"/>
      <c r="G54" s="155"/>
      <c r="H54" s="155"/>
      <c r="I54" s="155"/>
      <c r="J54" s="155"/>
      <c r="K54" s="155"/>
      <c r="L54" s="155"/>
      <c r="M54" s="155"/>
      <c r="N54" s="155"/>
      <c r="O54" s="155"/>
      <c r="P54" s="132"/>
    </row>
  </sheetData>
  <sheetProtection algorithmName="SHA-512" hashValue="5m1N3fM30c0xQDhFcqDxMLeOkLvaDAaSfCbQrcXQcLUxeFtj4jH9CHr0/04TnmFFxNUKswsVXLewzCa9osKwEw==" saltValue="RNdD6MsJ8hZAAr93M+hvjA==" spinCount="100000" sheet="1" formatRows="0" selectLockedCells="1" autoFilter="0"/>
  <mergeCells count="91">
    <mergeCell ref="D50:O51"/>
    <mergeCell ref="D52:O53"/>
    <mergeCell ref="B54:O54"/>
    <mergeCell ref="B46:B48"/>
    <mergeCell ref="D46:H48"/>
    <mergeCell ref="J46:K48"/>
    <mergeCell ref="M46:N48"/>
    <mergeCell ref="D49:H49"/>
    <mergeCell ref="J49:K49"/>
    <mergeCell ref="M49:O49"/>
    <mergeCell ref="B42:E42"/>
    <mergeCell ref="G42:O42"/>
    <mergeCell ref="B43:E43"/>
    <mergeCell ref="H43:I43"/>
    <mergeCell ref="M43:N43"/>
    <mergeCell ref="B39:E39"/>
    <mergeCell ref="G39:O40"/>
    <mergeCell ref="B40:E40"/>
    <mergeCell ref="B41:E41"/>
    <mergeCell ref="G41:O41"/>
    <mergeCell ref="B37:E37"/>
    <mergeCell ref="G37:I37"/>
    <mergeCell ref="J37:M37"/>
    <mergeCell ref="N37:O37"/>
    <mergeCell ref="G38:I38"/>
    <mergeCell ref="J38:O38"/>
    <mergeCell ref="B35:E35"/>
    <mergeCell ref="G35:I35"/>
    <mergeCell ref="J35:M35"/>
    <mergeCell ref="B36:E36"/>
    <mergeCell ref="G36:I36"/>
    <mergeCell ref="J36:M36"/>
    <mergeCell ref="B33:E33"/>
    <mergeCell ref="G33:I33"/>
    <mergeCell ref="J33:M33"/>
    <mergeCell ref="B34:E34"/>
    <mergeCell ref="G34:I34"/>
    <mergeCell ref="J34:M34"/>
    <mergeCell ref="B31:E31"/>
    <mergeCell ref="G31:I31"/>
    <mergeCell ref="J31:M31"/>
    <mergeCell ref="B32:E32"/>
    <mergeCell ref="G32:I32"/>
    <mergeCell ref="J32:M32"/>
    <mergeCell ref="B29:E29"/>
    <mergeCell ref="G29:I29"/>
    <mergeCell ref="J29:M29"/>
    <mergeCell ref="B30:E30"/>
    <mergeCell ref="G30:I30"/>
    <mergeCell ref="J30:M30"/>
    <mergeCell ref="B27:E27"/>
    <mergeCell ref="G27:I27"/>
    <mergeCell ref="J27:M27"/>
    <mergeCell ref="B28:E28"/>
    <mergeCell ref="G28:I28"/>
    <mergeCell ref="J28:M28"/>
    <mergeCell ref="B24:E24"/>
    <mergeCell ref="G24:I24"/>
    <mergeCell ref="J24:M24"/>
    <mergeCell ref="B25:E25"/>
    <mergeCell ref="G25:I25"/>
    <mergeCell ref="J25:M25"/>
    <mergeCell ref="G21:I21"/>
    <mergeCell ref="J21:M21"/>
    <mergeCell ref="B22:E22"/>
    <mergeCell ref="G22:I22"/>
    <mergeCell ref="J22:M22"/>
    <mergeCell ref="B4:H4"/>
    <mergeCell ref="I7:M7"/>
    <mergeCell ref="N7:O7"/>
    <mergeCell ref="K10:O10"/>
    <mergeCell ref="K11:N11"/>
    <mergeCell ref="I8:I9"/>
    <mergeCell ref="J8:J9"/>
    <mergeCell ref="K8:O9"/>
    <mergeCell ref="Q18:AD18"/>
    <mergeCell ref="Q24:Y24"/>
    <mergeCell ref="Q22:AD22"/>
    <mergeCell ref="N2:O2"/>
    <mergeCell ref="N3:O3"/>
    <mergeCell ref="B14:O14"/>
    <mergeCell ref="H17:K17"/>
    <mergeCell ref="I18:K18"/>
    <mergeCell ref="Q20:X21"/>
    <mergeCell ref="B20:E20"/>
    <mergeCell ref="G20:I20"/>
    <mergeCell ref="J20:M20"/>
    <mergeCell ref="B23:E23"/>
    <mergeCell ref="G23:I23"/>
    <mergeCell ref="J23:M23"/>
    <mergeCell ref="B21:E21"/>
  </mergeCells>
  <phoneticPr fontId="3"/>
  <dataValidations count="3">
    <dataValidation allowBlank="1" showErrorMessage="1" promptTitle="適格番号" prompt="適格請求書対象外の場合は「対象外」と入力してください。" sqref="N7:O7" xr:uid="{1F51EBF9-5558-47A3-8745-D5A7579A6C3D}"/>
    <dataValidation type="list" allowBlank="1" showInputMessage="1" showErrorMessage="1" sqref="B21:E21" xr:uid="{DF350C66-CC77-46B2-9787-BC4DD2BD871B}">
      <formula1>"当初契約額, 前年度からの繰越金額"</formula1>
    </dataValidation>
    <dataValidation type="list" allowBlank="1" showInputMessage="1" showErrorMessage="1" sqref="N21:N36" xr:uid="{A00731BC-6865-462C-87C0-93489A3A36FB}">
      <formula1>"　,○"</formula1>
    </dataValidation>
  </dataValidations>
  <printOptions horizontalCentered="1" verticalCentered="1"/>
  <pageMargins left="0.51181102362204722" right="0.51181102362204722" top="0.39370078740157483" bottom="0.39370078740157483" header="0.31496062992125984" footer="0.31496062992125984"/>
  <pageSetup paperSize="9" scale="81"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Option Button 1">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21506" r:id="rId5" name="Option Button 2">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21507" r:id="rId6" name="Option Button 3">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21508" r:id="rId7" name="Group Box 4">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21509" r:id="rId8" name="Option Button 5">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21510" r:id="rId9" name="Option Button 6">
              <controlPr defaultSize="0" autoFill="0" autoLine="0" autoPict="0">
                <anchor moveWithCells="1">
                  <from>
                    <xdr:col>14</xdr:col>
                    <xdr:colOff>15240</xdr:colOff>
                    <xdr:row>46</xdr:row>
                    <xdr:rowOff>22860</xdr:rowOff>
                  </from>
                  <to>
                    <xdr:col>14</xdr:col>
                    <xdr:colOff>822960</xdr:colOff>
                    <xdr:row>47</xdr:row>
                    <xdr:rowOff>7620</xdr:rowOff>
                  </to>
                </anchor>
              </controlPr>
            </control>
          </mc:Choice>
        </mc:AlternateContent>
        <mc:AlternateContent xmlns:mc="http://schemas.openxmlformats.org/markup-compatibility/2006">
          <mc:Choice Requires="x14">
            <control shapeId="21511" r:id="rId10" name="Option Button 7">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21512" r:id="rId11" name="Option Button 8">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21513" r:id="rId12" name="Option Button 9">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21514" r:id="rId13" name="Option Button 10">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21515" r:id="rId14" name="Group Box 11">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21516" r:id="rId15" name="Group Box 12">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8B976-3DA0-4853-BB52-21F85CD97328}">
  <sheetPr>
    <tabColor rgb="FFFFFF00"/>
    <pageSetUpPr fitToPage="1"/>
  </sheetPr>
  <dimension ref="B1:AL54"/>
  <sheetViews>
    <sheetView showGridLines="0"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t="s">
        <v>0</v>
      </c>
      <c r="C1" s="1"/>
      <c r="D1" s="1"/>
      <c r="E1" s="2"/>
      <c r="F1" s="2"/>
      <c r="G1" s="2"/>
      <c r="H1" s="2"/>
      <c r="I1" s="2"/>
      <c r="Q1" s="111"/>
      <c r="R1" s="88" t="s">
        <v>77</v>
      </c>
    </row>
    <row r="2" spans="2:26" ht="19.8" customHeight="1" thickTop="1">
      <c r="B2" s="4"/>
      <c r="C2" s="4"/>
      <c r="D2" s="4"/>
      <c r="E2" s="4"/>
      <c r="F2" s="4"/>
      <c r="G2" s="4"/>
      <c r="H2" s="4"/>
      <c r="M2" s="12" t="s">
        <v>95</v>
      </c>
      <c r="N2" s="262">
        <v>45200</v>
      </c>
      <c r="O2" s="263"/>
      <c r="P2" s="62"/>
      <c r="Q2" s="28" t="s">
        <v>86</v>
      </c>
      <c r="R2" s="6"/>
      <c r="S2" s="6"/>
      <c r="T2" s="6"/>
      <c r="U2" s="6"/>
      <c r="V2" s="6"/>
      <c r="W2" s="6"/>
      <c r="X2" s="6"/>
    </row>
    <row r="3" spans="2:26" ht="19.2" customHeight="1">
      <c r="M3" s="12" t="s">
        <v>60</v>
      </c>
      <c r="N3" s="264" t="s">
        <v>59</v>
      </c>
      <c r="O3" s="264"/>
      <c r="P3" s="64"/>
      <c r="Q3" s="7" t="s">
        <v>58</v>
      </c>
      <c r="R3" s="7"/>
      <c r="S3" s="7"/>
      <c r="T3" s="7"/>
      <c r="U3" s="7"/>
      <c r="V3" s="7"/>
      <c r="W3" s="7"/>
      <c r="X3" s="7"/>
      <c r="Y3" s="7"/>
      <c r="Z3" s="7"/>
    </row>
    <row r="4" spans="2:26" ht="15" customHeight="1">
      <c r="B4" s="270" t="s">
        <v>1</v>
      </c>
      <c r="C4" s="270"/>
      <c r="D4" s="270"/>
      <c r="E4" s="270"/>
      <c r="F4" s="270"/>
      <c r="G4" s="270"/>
      <c r="H4" s="270"/>
      <c r="I4" s="2"/>
      <c r="Q4" s="7"/>
      <c r="R4" s="7"/>
      <c r="S4" s="7"/>
      <c r="T4" s="7"/>
      <c r="U4" s="7"/>
      <c r="V4" s="7"/>
      <c r="W4" s="7"/>
      <c r="X4" s="7"/>
      <c r="Y4" s="7"/>
      <c r="Z4" s="7"/>
    </row>
    <row r="5" spans="2:26" ht="15" customHeight="1">
      <c r="B5" s="8" t="s">
        <v>2</v>
      </c>
      <c r="C5" s="8"/>
      <c r="D5" s="8"/>
      <c r="E5" s="8"/>
      <c r="F5" s="8"/>
      <c r="G5" s="8"/>
      <c r="H5" s="2"/>
      <c r="I5" s="2"/>
    </row>
    <row r="6" spans="2:26" ht="27" customHeight="1">
      <c r="G6" s="2"/>
      <c r="I6" s="5" t="s">
        <v>3</v>
      </c>
      <c r="J6" s="5"/>
      <c r="K6" s="120"/>
      <c r="L6" s="120"/>
      <c r="M6" s="1"/>
    </row>
    <row r="7" spans="2:26" ht="19.2" customHeight="1">
      <c r="I7" s="270" t="s">
        <v>92</v>
      </c>
      <c r="J7" s="270"/>
      <c r="K7" s="270"/>
      <c r="L7" s="270"/>
      <c r="M7" s="270"/>
      <c r="N7" s="261" t="s">
        <v>88</v>
      </c>
      <c r="O7" s="261"/>
      <c r="P7" s="63"/>
      <c r="Q7" s="6" t="s">
        <v>69</v>
      </c>
      <c r="R7" s="6"/>
      <c r="S7" s="6"/>
      <c r="T7" s="6"/>
      <c r="U7" s="6"/>
      <c r="V7" s="6"/>
      <c r="W7" s="6"/>
      <c r="X7" s="6"/>
    </row>
    <row r="8" spans="2:26" ht="15" customHeight="1">
      <c r="I8" s="268" t="s">
        <v>4</v>
      </c>
      <c r="J8" s="269" t="s">
        <v>5</v>
      </c>
      <c r="K8" s="178" t="s">
        <v>74</v>
      </c>
      <c r="L8" s="178"/>
      <c r="M8" s="178"/>
      <c r="N8" s="178"/>
      <c r="O8" s="178"/>
      <c r="P8" s="133"/>
    </row>
    <row r="9" spans="2:26" ht="15" customHeight="1">
      <c r="I9" s="268"/>
      <c r="J9" s="269"/>
      <c r="K9" s="178"/>
      <c r="L9" s="178"/>
      <c r="M9" s="178"/>
      <c r="N9" s="178"/>
      <c r="O9" s="178"/>
      <c r="P9" s="133"/>
      <c r="R9" s="7" t="s">
        <v>78</v>
      </c>
    </row>
    <row r="10" spans="2:26" ht="28.8" customHeight="1">
      <c r="I10" s="112" t="s">
        <v>6</v>
      </c>
      <c r="J10" s="122" t="s">
        <v>5</v>
      </c>
      <c r="K10" s="178" t="s">
        <v>75</v>
      </c>
      <c r="L10" s="178"/>
      <c r="M10" s="178"/>
      <c r="N10" s="178"/>
      <c r="O10" s="178"/>
      <c r="P10" s="133"/>
      <c r="R10" s="109" t="s">
        <v>79</v>
      </c>
    </row>
    <row r="11" spans="2:26" ht="20.399999999999999" customHeight="1">
      <c r="I11" s="121" t="s">
        <v>7</v>
      </c>
      <c r="J11" s="122" t="s">
        <v>5</v>
      </c>
      <c r="K11" s="178" t="s">
        <v>61</v>
      </c>
      <c r="L11" s="178"/>
      <c r="M11" s="178"/>
      <c r="N11" s="178"/>
      <c r="O11" s="96" t="s">
        <v>8</v>
      </c>
      <c r="P11" s="134"/>
      <c r="R11" s="48"/>
    </row>
    <row r="12" spans="2:26" ht="13.2" customHeight="1">
      <c r="O12" s="11" t="s">
        <v>9</v>
      </c>
      <c r="P12" s="63"/>
    </row>
    <row r="13" spans="2:26" ht="4.8" customHeight="1">
      <c r="O13" s="12"/>
      <c r="P13" s="67"/>
    </row>
    <row r="14" spans="2:26" ht="25.2" customHeight="1">
      <c r="B14" s="265" t="s">
        <v>10</v>
      </c>
      <c r="C14" s="265"/>
      <c r="D14" s="265"/>
      <c r="E14" s="265"/>
      <c r="F14" s="265"/>
      <c r="G14" s="265"/>
      <c r="H14" s="265"/>
      <c r="I14" s="265"/>
      <c r="J14" s="265"/>
      <c r="K14" s="265"/>
      <c r="L14" s="265"/>
      <c r="M14" s="265"/>
      <c r="N14" s="265"/>
      <c r="O14" s="265"/>
      <c r="P14" s="135"/>
    </row>
    <row r="15" spans="2:26" ht="4.8" customHeight="1">
      <c r="B15" s="13"/>
      <c r="C15" s="13"/>
      <c r="D15" s="13"/>
      <c r="E15" s="13"/>
      <c r="F15" s="13"/>
      <c r="G15" s="13"/>
      <c r="H15" s="13"/>
      <c r="I15" s="13"/>
      <c r="J15" s="13"/>
      <c r="K15" s="13"/>
      <c r="L15" s="13"/>
      <c r="M15" s="13"/>
      <c r="N15" s="13"/>
      <c r="O15" s="13"/>
      <c r="P15" s="69"/>
    </row>
    <row r="16" spans="2:26" ht="15.6" customHeight="1">
      <c r="B16" s="13"/>
      <c r="C16" s="13"/>
      <c r="D16" s="13"/>
      <c r="E16" s="14" t="s">
        <v>11</v>
      </c>
      <c r="F16" s="14"/>
      <c r="G16" s="13"/>
      <c r="H16" s="13"/>
      <c r="I16" s="13"/>
      <c r="J16" s="13"/>
      <c r="K16" s="13"/>
      <c r="L16" s="13"/>
      <c r="M16" s="13"/>
      <c r="N16" s="13"/>
      <c r="O16" s="13"/>
      <c r="P16" s="69"/>
    </row>
    <row r="17" spans="2:38" s="15" customFormat="1" ht="27" customHeight="1">
      <c r="G17" s="16" t="s">
        <v>12</v>
      </c>
      <c r="H17" s="266">
        <f>SUMIF($N$21:$N$36,"○",$G$21:$I$36)</f>
        <v>16250000</v>
      </c>
      <c r="I17" s="266">
        <f t="shared" ref="I17:L18" si="0">SUMIF($N$21:$N$35,"○",$G$21:$I$36)</f>
        <v>16250000</v>
      </c>
      <c r="J17" s="266">
        <f t="shared" si="0"/>
        <v>16250000</v>
      </c>
      <c r="K17" s="266">
        <f t="shared" si="0"/>
        <v>16250000</v>
      </c>
      <c r="L17" s="17"/>
      <c r="M17" s="18" t="s">
        <v>13</v>
      </c>
      <c r="P17" s="70"/>
      <c r="Q17" s="148" t="s">
        <v>98</v>
      </c>
      <c r="R17" s="3"/>
      <c r="S17" s="3"/>
      <c r="T17" s="3"/>
      <c r="U17" s="3"/>
      <c r="V17" s="3"/>
      <c r="W17" s="3"/>
      <c r="X17" s="3"/>
      <c r="Y17" s="3"/>
      <c r="Z17" s="3"/>
      <c r="AA17" s="3"/>
      <c r="AB17" s="3"/>
      <c r="AC17" s="3"/>
      <c r="AD17" s="3"/>
      <c r="AE17" s="3"/>
      <c r="AF17" s="3"/>
      <c r="AG17" s="3"/>
      <c r="AH17" s="3"/>
      <c r="AI17" s="3"/>
    </row>
    <row r="18" spans="2:38" s="49" customFormat="1" ht="23.4" customHeight="1">
      <c r="H18" s="67" t="s">
        <v>70</v>
      </c>
      <c r="I18" s="267">
        <f>SUMIF($N$21:$N$36,"○",$J$21:$M$36)</f>
        <v>1477272</v>
      </c>
      <c r="J18" s="267">
        <f t="shared" si="0"/>
        <v>16250000</v>
      </c>
      <c r="K18" s="267">
        <f t="shared" si="0"/>
        <v>16250000</v>
      </c>
      <c r="L18" s="82">
        <f t="shared" si="0"/>
        <v>16250000</v>
      </c>
      <c r="M18" s="83" t="s">
        <v>72</v>
      </c>
      <c r="P18" s="71"/>
      <c r="Q18" s="151" t="s">
        <v>97</v>
      </c>
      <c r="R18" s="151"/>
      <c r="S18" s="151"/>
      <c r="T18" s="151"/>
      <c r="U18" s="151"/>
      <c r="V18" s="151"/>
      <c r="W18" s="151"/>
      <c r="X18" s="151"/>
      <c r="Y18" s="151"/>
      <c r="Z18" s="151"/>
      <c r="AA18" s="151"/>
      <c r="AB18" s="151"/>
      <c r="AC18" s="151"/>
      <c r="AD18" s="151"/>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254"/>
      <c r="C20" s="255"/>
      <c r="D20" s="255"/>
      <c r="E20" s="256"/>
      <c r="F20" s="23"/>
      <c r="G20" s="239" t="s">
        <v>14</v>
      </c>
      <c r="H20" s="257"/>
      <c r="I20" s="257"/>
      <c r="J20" s="258" t="s">
        <v>71</v>
      </c>
      <c r="K20" s="259"/>
      <c r="L20" s="259"/>
      <c r="M20" s="260"/>
      <c r="N20" s="24" t="s">
        <v>15</v>
      </c>
      <c r="O20" s="24" t="s">
        <v>16</v>
      </c>
      <c r="P20" s="72"/>
      <c r="Q20" s="154" t="s">
        <v>99</v>
      </c>
      <c r="R20" s="154"/>
      <c r="S20" s="154"/>
      <c r="T20" s="154"/>
      <c r="U20" s="154"/>
      <c r="V20" s="154"/>
      <c r="W20" s="154"/>
      <c r="X20" s="154"/>
      <c r="AL20" s="57"/>
    </row>
    <row r="21" spans="2:38" ht="24" customHeight="1" thickBot="1">
      <c r="B21" s="243" t="s">
        <v>55</v>
      </c>
      <c r="C21" s="244"/>
      <c r="D21" s="244"/>
      <c r="E21" s="245"/>
      <c r="F21" s="118"/>
      <c r="G21" s="246">
        <v>65000000</v>
      </c>
      <c r="H21" s="246"/>
      <c r="I21" s="247"/>
      <c r="J21" s="248">
        <f>ROUNDDOWN($G21*10/110,0)</f>
        <v>5909090</v>
      </c>
      <c r="K21" s="248"/>
      <c r="L21" s="248"/>
      <c r="M21" s="248"/>
      <c r="N21" s="89" t="s">
        <v>57</v>
      </c>
      <c r="O21" s="25" t="s">
        <v>17</v>
      </c>
      <c r="P21" s="72"/>
      <c r="Q21" s="154"/>
      <c r="R21" s="154"/>
      <c r="S21" s="154"/>
      <c r="T21" s="154"/>
      <c r="U21" s="154"/>
      <c r="V21" s="154"/>
      <c r="W21" s="154"/>
      <c r="X21" s="154"/>
    </row>
    <row r="22" spans="2:38" ht="24" customHeight="1">
      <c r="B22" s="249" t="s">
        <v>18</v>
      </c>
      <c r="C22" s="250"/>
      <c r="D22" s="250"/>
      <c r="E22" s="251"/>
      <c r="F22" s="124"/>
      <c r="G22" s="252">
        <f>IF(N21="○","",IF($O$24=4,ROUNDDOWN(($G$21/4),-3),0))</f>
        <v>16250000</v>
      </c>
      <c r="H22" s="252">
        <f t="shared" ref="H22:I22" si="1">IF($O$24=4,ROUNDDOWN(($G$21/4),-3),0)</f>
        <v>16250000</v>
      </c>
      <c r="I22" s="253">
        <f t="shared" si="1"/>
        <v>16250000</v>
      </c>
      <c r="J22" s="242">
        <f>IF(N21="○","",ROUNDDOWN(G22*10/110,0))</f>
        <v>1477272</v>
      </c>
      <c r="K22" s="240"/>
      <c r="L22" s="240"/>
      <c r="M22" s="241"/>
      <c r="N22" s="90"/>
      <c r="O22" s="27"/>
      <c r="P22" s="73"/>
      <c r="Q22" s="151"/>
      <c r="R22" s="151"/>
      <c r="S22" s="151"/>
      <c r="T22" s="151"/>
      <c r="U22" s="151"/>
      <c r="V22" s="151"/>
      <c r="W22" s="151"/>
      <c r="X22" s="151"/>
      <c r="Y22" s="151"/>
      <c r="Z22" s="151"/>
      <c r="AA22" s="151"/>
      <c r="AB22" s="151"/>
      <c r="AC22" s="151"/>
      <c r="AD22" s="151"/>
    </row>
    <row r="23" spans="2:38" ht="24" customHeight="1">
      <c r="B23" s="237" t="s">
        <v>19</v>
      </c>
      <c r="C23" s="238"/>
      <c r="D23" s="238"/>
      <c r="E23" s="239"/>
      <c r="F23" s="124"/>
      <c r="G23" s="252">
        <f>IF($N$21="○","",IF($O$24=4,ROUNDDOWN(($G$21/4),-3),IF($O$24=3,ROUNDDOWN(($G$21/3),-3),IF($O$24&lt;3,0))))</f>
        <v>16250000</v>
      </c>
      <c r="H23" s="252"/>
      <c r="I23" s="253"/>
      <c r="J23" s="242">
        <f>IF(N21="○","",ROUNDDOWN(G23*10/110,0))</f>
        <v>1477272</v>
      </c>
      <c r="K23" s="240"/>
      <c r="L23" s="240"/>
      <c r="M23" s="241"/>
      <c r="N23" s="90" t="s">
        <v>62</v>
      </c>
      <c r="O23" s="29" t="s">
        <v>20</v>
      </c>
      <c r="P23" s="72"/>
      <c r="Q23" s="119"/>
      <c r="R23" s="14"/>
    </row>
    <row r="24" spans="2:38" ht="24" customHeight="1">
      <c r="B24" s="237" t="s">
        <v>21</v>
      </c>
      <c r="C24" s="238"/>
      <c r="D24" s="238"/>
      <c r="E24" s="239"/>
      <c r="F24" s="124"/>
      <c r="G24" s="252">
        <f>IF($N$21="○","",IF($O$24=4,ROUNDDOWN(($G$21/4),-3),IF($O$24=3,ROUNDDOWN(($G$21/3),-3),IF($O$24=2,ROUNDDOWN(($G$21/2),-3),IF($O$24&lt;2,0)))))</f>
        <v>16250000</v>
      </c>
      <c r="H24" s="252"/>
      <c r="I24" s="253"/>
      <c r="J24" s="242">
        <f>IF(N21="○","",ROUNDDOWN(G24*10/110,0))</f>
        <v>1477272</v>
      </c>
      <c r="K24" s="240"/>
      <c r="L24" s="240"/>
      <c r="M24" s="241"/>
      <c r="N24" s="90"/>
      <c r="O24" s="91">
        <v>4</v>
      </c>
      <c r="P24" s="74"/>
      <c r="Q24" s="271"/>
      <c r="R24" s="271"/>
      <c r="S24" s="271"/>
      <c r="T24" s="271"/>
      <c r="U24" s="271"/>
      <c r="V24" s="271"/>
      <c r="W24" s="271"/>
      <c r="X24" s="271"/>
      <c r="Y24" s="271"/>
    </row>
    <row r="25" spans="2:38" ht="24" customHeight="1">
      <c r="B25" s="237" t="s">
        <v>22</v>
      </c>
      <c r="C25" s="238"/>
      <c r="D25" s="238"/>
      <c r="E25" s="239"/>
      <c r="F25" s="124"/>
      <c r="G25" s="240">
        <f>IF(N21="○","",IF($O$24&gt;1,$G$21-SUM($G22:$G24),0))</f>
        <v>16250000</v>
      </c>
      <c r="H25" s="240"/>
      <c r="I25" s="241"/>
      <c r="J25" s="242">
        <f>IF(N21="○","",IF($O$24&gt;1,$J$21-SUM($J22:$J24),0))</f>
        <v>1477274</v>
      </c>
      <c r="K25" s="240"/>
      <c r="L25" s="240"/>
      <c r="M25" s="241"/>
      <c r="N25" s="90"/>
      <c r="O25" s="30"/>
      <c r="P25" s="73"/>
      <c r="Q25" s="85" t="s">
        <v>89</v>
      </c>
      <c r="R25" s="61"/>
      <c r="S25" s="61"/>
      <c r="T25" s="61"/>
      <c r="U25" s="61"/>
      <c r="V25" s="61"/>
      <c r="W25" s="61"/>
      <c r="X25" s="61"/>
      <c r="Y25" s="61"/>
    </row>
    <row r="26" spans="2:38" ht="19.05" customHeight="1">
      <c r="B26" s="84" t="s">
        <v>23</v>
      </c>
      <c r="C26" s="53"/>
      <c r="D26" s="31"/>
      <c r="E26" s="125"/>
      <c r="F26" s="125"/>
      <c r="G26" s="33"/>
      <c r="H26" s="33"/>
      <c r="I26" s="33"/>
      <c r="J26" s="123"/>
      <c r="K26" s="123"/>
      <c r="L26" s="123"/>
      <c r="M26" s="123"/>
      <c r="N26" s="125"/>
      <c r="O26" s="35"/>
      <c r="P26" s="75"/>
      <c r="Q26" s="77"/>
      <c r="R26" s="61"/>
      <c r="S26" s="61"/>
      <c r="T26" s="61"/>
      <c r="U26" s="61"/>
      <c r="V26" s="61"/>
      <c r="W26" s="61"/>
      <c r="X26" s="61"/>
      <c r="Y26" s="61"/>
    </row>
    <row r="27" spans="2:38" ht="18.600000000000001" customHeight="1">
      <c r="B27" s="226" t="s">
        <v>46</v>
      </c>
      <c r="C27" s="227"/>
      <c r="D27" s="227"/>
      <c r="E27" s="228"/>
      <c r="F27" s="37"/>
      <c r="G27" s="229">
        <v>20000000</v>
      </c>
      <c r="H27" s="229"/>
      <c r="I27" s="230"/>
      <c r="J27" s="231">
        <f>IF(COUNT($G27)&gt;0,ROUNDDOWN(SUM($G$21,$G$27)*10/110,0)-$J$21,"")</f>
        <v>1818182</v>
      </c>
      <c r="K27" s="232"/>
      <c r="L27" s="232"/>
      <c r="M27" s="233"/>
      <c r="N27" s="90"/>
      <c r="O27" s="38"/>
      <c r="P27" s="73"/>
      <c r="Q27" s="85" t="s">
        <v>24</v>
      </c>
      <c r="R27" s="61"/>
      <c r="S27" s="61"/>
      <c r="T27" s="61"/>
      <c r="U27" s="61"/>
      <c r="V27" s="61"/>
      <c r="W27" s="61"/>
      <c r="X27" s="61"/>
      <c r="Y27" s="61"/>
    </row>
    <row r="28" spans="2:38" ht="19.05" customHeight="1">
      <c r="B28" s="226" t="s">
        <v>47</v>
      </c>
      <c r="C28" s="227"/>
      <c r="D28" s="227"/>
      <c r="E28" s="228"/>
      <c r="F28" s="37"/>
      <c r="G28" s="229"/>
      <c r="H28" s="229"/>
      <c r="I28" s="230"/>
      <c r="J28" s="231" t="str">
        <f>IF(COUNT($G28)&gt;0,ROUNDDOWN(SUM($G$21,$G$27:$G28)*10/110,0)-SUM($J$21,$J$27),"")</f>
        <v/>
      </c>
      <c r="K28" s="232"/>
      <c r="L28" s="232"/>
      <c r="M28" s="233"/>
      <c r="N28" s="90" t="s">
        <v>57</v>
      </c>
      <c r="O28" s="38"/>
      <c r="P28" s="73"/>
      <c r="Q28" s="19" t="s">
        <v>25</v>
      </c>
    </row>
    <row r="29" spans="2:38" s="101" customFormat="1" ht="19.05" customHeight="1">
      <c r="B29" s="234" t="s">
        <v>48</v>
      </c>
      <c r="C29" s="235"/>
      <c r="D29" s="235"/>
      <c r="E29" s="236"/>
      <c r="F29" s="97"/>
      <c r="G29" s="229"/>
      <c r="H29" s="229"/>
      <c r="I29" s="230"/>
      <c r="J29" s="223" t="str">
        <f>IF(COUNT($G29)&gt;0,ROUNDDOWN(SUM($G$21,$G$27:$G29)*10/110,0)-SUM($J$21,$J$27:$J28),"")</f>
        <v/>
      </c>
      <c r="K29" s="224"/>
      <c r="L29" s="224"/>
      <c r="M29" s="225"/>
      <c r="N29" s="89" t="s">
        <v>57</v>
      </c>
      <c r="O29" s="98"/>
      <c r="P29" s="99"/>
      <c r="Q29" s="100" t="s">
        <v>26</v>
      </c>
    </row>
    <row r="30" spans="2:38" s="101" customFormat="1" ht="19.05" hidden="1" customHeight="1" outlineLevel="1">
      <c r="B30" s="215" t="s">
        <v>49</v>
      </c>
      <c r="C30" s="216"/>
      <c r="D30" s="216"/>
      <c r="E30" s="217"/>
      <c r="F30" s="102"/>
      <c r="G30" s="218"/>
      <c r="H30" s="218"/>
      <c r="I30" s="219"/>
      <c r="J30" s="223" t="str">
        <f>IF(COUNT($G30)&gt;0,ROUNDDOWN(SUM($G$21,$G$27:$G30)*10/110,0)-SUM($J$21,$J$27:$J29),"")</f>
        <v/>
      </c>
      <c r="K30" s="224"/>
      <c r="L30" s="224"/>
      <c r="M30" s="225"/>
      <c r="N30" s="89"/>
      <c r="O30" s="98"/>
      <c r="P30" s="99"/>
    </row>
    <row r="31" spans="2:38" s="101" customFormat="1" ht="19.05" hidden="1" customHeight="1" outlineLevel="1">
      <c r="B31" s="215" t="s">
        <v>50</v>
      </c>
      <c r="C31" s="216"/>
      <c r="D31" s="216"/>
      <c r="E31" s="217"/>
      <c r="F31" s="102"/>
      <c r="G31" s="218"/>
      <c r="H31" s="218"/>
      <c r="I31" s="219"/>
      <c r="J31" s="220" t="str">
        <f>IF(COUNT($G31)&gt;0,ROUNDDOWN(SUM($G$21,$G$27:$G31)*10/110,0)-SUM($J$21,$J$27:$J30),"")</f>
        <v/>
      </c>
      <c r="K31" s="221"/>
      <c r="L31" s="221"/>
      <c r="M31" s="222"/>
      <c r="N31" s="89"/>
      <c r="O31" s="98"/>
      <c r="P31" s="99"/>
    </row>
    <row r="32" spans="2:38" s="101" customFormat="1" ht="19.05" hidden="1" customHeight="1" outlineLevel="1">
      <c r="B32" s="215" t="s">
        <v>51</v>
      </c>
      <c r="C32" s="216"/>
      <c r="D32" s="216"/>
      <c r="E32" s="217"/>
      <c r="F32" s="102"/>
      <c r="G32" s="218"/>
      <c r="H32" s="218"/>
      <c r="I32" s="219"/>
      <c r="J32" s="220" t="str">
        <f>IF(COUNT($G32)&gt;0,ROUNDDOWN(SUM($G$21,$G$27:$G32)*10/110,0)-SUM($J$21,$J$27:$J31),"")</f>
        <v/>
      </c>
      <c r="K32" s="221"/>
      <c r="L32" s="221"/>
      <c r="M32" s="222"/>
      <c r="N32" s="89"/>
      <c r="O32" s="98"/>
      <c r="P32" s="99"/>
    </row>
    <row r="33" spans="2:26" s="101" customFormat="1" ht="19.05" hidden="1" customHeight="1" outlineLevel="1">
      <c r="B33" s="215" t="s">
        <v>52</v>
      </c>
      <c r="C33" s="216"/>
      <c r="D33" s="216"/>
      <c r="E33" s="217"/>
      <c r="F33" s="102"/>
      <c r="G33" s="218"/>
      <c r="H33" s="218"/>
      <c r="I33" s="219"/>
      <c r="J33" s="220" t="str">
        <f>IF(COUNT($G33)&gt;0,ROUNDDOWN(SUM($G$21,$G$27:$G33)*10/110,0)-SUM($J$21,$J$27:$J32),"")</f>
        <v/>
      </c>
      <c r="K33" s="221"/>
      <c r="L33" s="221"/>
      <c r="M33" s="222"/>
      <c r="N33" s="89"/>
      <c r="O33" s="98"/>
      <c r="P33" s="99"/>
    </row>
    <row r="34" spans="2:26" s="101" customFormat="1" ht="19.05" hidden="1" customHeight="1" outlineLevel="1">
      <c r="B34" s="215" t="s">
        <v>53</v>
      </c>
      <c r="C34" s="216"/>
      <c r="D34" s="216"/>
      <c r="E34" s="217"/>
      <c r="F34" s="102"/>
      <c r="G34" s="218"/>
      <c r="H34" s="218"/>
      <c r="I34" s="219"/>
      <c r="J34" s="220" t="str">
        <f>IF(COUNT($G34)&gt;0,ROUNDDOWN(SUM($G$21,$G$27:$G34)*10/110,0)-SUM($J$21,$J$27:$J33),"")</f>
        <v/>
      </c>
      <c r="K34" s="221"/>
      <c r="L34" s="221"/>
      <c r="M34" s="222"/>
      <c r="N34" s="89"/>
      <c r="O34" s="98"/>
      <c r="P34" s="99"/>
    </row>
    <row r="35" spans="2:26" s="101" customFormat="1" ht="19.05" hidden="1" customHeight="1" outlineLevel="1">
      <c r="B35" s="215" t="s">
        <v>54</v>
      </c>
      <c r="C35" s="216"/>
      <c r="D35" s="216"/>
      <c r="E35" s="217"/>
      <c r="F35" s="102"/>
      <c r="G35" s="218"/>
      <c r="H35" s="218"/>
      <c r="I35" s="219"/>
      <c r="J35" s="220" t="str">
        <f>IF(COUNT($G35)&gt;0,ROUNDDOWN(SUM($G$21,$G$27:$G35)*10/110,0)-SUM($J$21,$J$27:$J34),"")</f>
        <v/>
      </c>
      <c r="K35" s="221"/>
      <c r="L35" s="221"/>
      <c r="M35" s="222"/>
      <c r="N35" s="89"/>
      <c r="O35" s="98"/>
      <c r="P35" s="99"/>
    </row>
    <row r="36" spans="2:26" s="101" customFormat="1" ht="19.05" customHeight="1" collapsed="1" thickBot="1">
      <c r="B36" s="189"/>
      <c r="C36" s="190"/>
      <c r="D36" s="190"/>
      <c r="E36" s="191"/>
      <c r="F36" s="103"/>
      <c r="G36" s="192"/>
      <c r="H36" s="192"/>
      <c r="I36" s="193"/>
      <c r="J36" s="194"/>
      <c r="K36" s="195"/>
      <c r="L36" s="195"/>
      <c r="M36" s="196"/>
      <c r="N36" s="89"/>
      <c r="O36" s="98"/>
      <c r="P36" s="99"/>
    </row>
    <row r="37" spans="2:26" ht="25.2" customHeight="1" thickTop="1">
      <c r="B37" s="197" t="s">
        <v>56</v>
      </c>
      <c r="C37" s="198"/>
      <c r="D37" s="198"/>
      <c r="E37" s="199"/>
      <c r="F37" s="128"/>
      <c r="G37" s="200">
        <f>SUM($G$21,$G$27:$G$36)</f>
        <v>85000000</v>
      </c>
      <c r="H37" s="200"/>
      <c r="I37" s="201"/>
      <c r="J37" s="202">
        <f>ROUNDDOWN(G37*10/110,0)</f>
        <v>7727272</v>
      </c>
      <c r="K37" s="203"/>
      <c r="L37" s="203"/>
      <c r="M37" s="204"/>
      <c r="N37" s="197" t="s">
        <v>27</v>
      </c>
      <c r="O37" s="199"/>
      <c r="P37" s="76"/>
      <c r="Q37" s="100"/>
    </row>
    <row r="38" spans="2:26" s="36" customFormat="1" ht="6.6" customHeight="1">
      <c r="G38" s="205"/>
      <c r="H38" s="205"/>
      <c r="I38" s="205"/>
      <c r="J38" s="213"/>
      <c r="K38" s="213"/>
      <c r="L38" s="213"/>
      <c r="M38" s="213"/>
      <c r="N38" s="214"/>
      <c r="O38" s="214"/>
      <c r="P38" s="77"/>
    </row>
    <row r="39" spans="2:26" ht="24" customHeight="1">
      <c r="B39" s="272" t="s">
        <v>28</v>
      </c>
      <c r="C39" s="273"/>
      <c r="D39" s="273"/>
      <c r="E39" s="274"/>
      <c r="F39" s="129"/>
      <c r="G39" s="209" t="s">
        <v>63</v>
      </c>
      <c r="H39" s="209"/>
      <c r="I39" s="209"/>
      <c r="J39" s="209"/>
      <c r="K39" s="209"/>
      <c r="L39" s="209"/>
      <c r="M39" s="209"/>
      <c r="N39" s="209"/>
      <c r="O39" s="210"/>
      <c r="P39" s="78"/>
      <c r="Q39" s="7" t="s">
        <v>80</v>
      </c>
      <c r="R39" s="58"/>
      <c r="S39" s="58"/>
      <c r="T39" s="58"/>
      <c r="U39" s="58"/>
      <c r="V39" s="58"/>
      <c r="W39" s="58"/>
      <c r="X39" s="58"/>
      <c r="Y39" s="58"/>
      <c r="Z39" s="58"/>
    </row>
    <row r="40" spans="2:26" ht="24" customHeight="1">
      <c r="B40" s="275" t="s">
        <v>29</v>
      </c>
      <c r="C40" s="276"/>
      <c r="D40" s="276"/>
      <c r="E40" s="277"/>
      <c r="F40" s="127"/>
      <c r="G40" s="211"/>
      <c r="H40" s="211"/>
      <c r="I40" s="211"/>
      <c r="J40" s="211"/>
      <c r="K40" s="211"/>
      <c r="L40" s="211"/>
      <c r="M40" s="211"/>
      <c r="N40" s="211"/>
      <c r="O40" s="212"/>
      <c r="P40" s="78"/>
      <c r="Q40" s="59" t="s">
        <v>81</v>
      </c>
      <c r="R40" s="58"/>
      <c r="S40" s="58"/>
      <c r="T40" s="58"/>
      <c r="U40" s="58"/>
      <c r="V40" s="58"/>
      <c r="W40" s="58"/>
      <c r="X40" s="58"/>
      <c r="Y40" s="58"/>
      <c r="Z40" s="58"/>
    </row>
    <row r="41" spans="2:26" ht="52.8" customHeight="1">
      <c r="B41" s="278" t="s">
        <v>30</v>
      </c>
      <c r="C41" s="279"/>
      <c r="D41" s="279"/>
      <c r="E41" s="280"/>
      <c r="F41" s="126"/>
      <c r="G41" s="184" t="s">
        <v>64</v>
      </c>
      <c r="H41" s="184"/>
      <c r="I41" s="184"/>
      <c r="J41" s="184"/>
      <c r="K41" s="184"/>
      <c r="L41" s="184"/>
      <c r="M41" s="184"/>
      <c r="N41" s="184"/>
      <c r="O41" s="185"/>
      <c r="P41" s="78"/>
      <c r="Q41" s="59" t="s">
        <v>31</v>
      </c>
      <c r="R41" s="59"/>
      <c r="S41" s="59"/>
      <c r="T41" s="59"/>
      <c r="U41" s="59"/>
      <c r="V41" s="59"/>
      <c r="W41" s="59"/>
      <c r="X41" s="59"/>
      <c r="Y41" s="59"/>
      <c r="Z41" s="59"/>
    </row>
    <row r="42" spans="2:26" ht="25.95" customHeight="1">
      <c r="B42" s="278" t="s">
        <v>32</v>
      </c>
      <c r="C42" s="279"/>
      <c r="D42" s="279"/>
      <c r="E42" s="280"/>
      <c r="F42" s="126"/>
      <c r="G42" s="163" t="s">
        <v>65</v>
      </c>
      <c r="H42" s="163"/>
      <c r="I42" s="163"/>
      <c r="J42" s="163"/>
      <c r="K42" s="163"/>
      <c r="L42" s="163"/>
      <c r="M42" s="163"/>
      <c r="N42" s="163"/>
      <c r="O42" s="164"/>
      <c r="P42" s="60"/>
      <c r="Q42" s="7" t="s">
        <v>33</v>
      </c>
    </row>
    <row r="43" spans="2:26" ht="19.8" customHeight="1">
      <c r="B43" s="281" t="s">
        <v>68</v>
      </c>
      <c r="C43" s="282"/>
      <c r="D43" s="282"/>
      <c r="E43" s="283"/>
      <c r="F43" s="126"/>
      <c r="G43" s="51" t="s">
        <v>43</v>
      </c>
      <c r="H43" s="182">
        <v>45017</v>
      </c>
      <c r="I43" s="182"/>
      <c r="J43" s="50" t="s">
        <v>44</v>
      </c>
      <c r="K43" s="51" t="s">
        <v>45</v>
      </c>
      <c r="L43" s="86">
        <v>2</v>
      </c>
      <c r="M43" s="183">
        <v>45382</v>
      </c>
      <c r="N43" s="183"/>
      <c r="O43" s="52"/>
      <c r="P43" s="60"/>
      <c r="Q43" s="7" t="s">
        <v>87</v>
      </c>
    </row>
    <row r="44" spans="2:26" ht="4.2" customHeight="1">
      <c r="B44" s="42"/>
      <c r="C44" s="42"/>
      <c r="D44" s="42"/>
      <c r="E44" s="42"/>
      <c r="F44" s="42"/>
      <c r="G44" s="42"/>
      <c r="H44" s="42"/>
      <c r="I44" s="42"/>
    </row>
    <row r="45" spans="2:26" ht="15.6" customHeight="1">
      <c r="B45" s="1" t="s">
        <v>34</v>
      </c>
      <c r="C45" s="1"/>
      <c r="D45" s="1"/>
      <c r="E45" s="43"/>
      <c r="F45" s="43"/>
      <c r="G45" s="43"/>
      <c r="H45" s="43"/>
      <c r="I45" s="43"/>
      <c r="R45" s="116" t="s">
        <v>82</v>
      </c>
    </row>
    <row r="46" spans="2:26" ht="16.05" customHeight="1">
      <c r="B46" s="169" t="s">
        <v>35</v>
      </c>
      <c r="C46" s="54"/>
      <c r="D46" s="156"/>
      <c r="E46" s="156"/>
      <c r="F46" s="156"/>
      <c r="G46" s="156"/>
      <c r="H46" s="156"/>
      <c r="I46" s="106"/>
      <c r="J46" s="172" t="s">
        <v>36</v>
      </c>
      <c r="K46" s="173"/>
      <c r="L46" s="92"/>
      <c r="M46" s="156"/>
      <c r="N46" s="156"/>
      <c r="O46" s="106"/>
      <c r="P46" s="79"/>
      <c r="R46" s="117" t="s">
        <v>84</v>
      </c>
    </row>
    <row r="47" spans="2:26" ht="16.05" customHeight="1">
      <c r="B47" s="170"/>
      <c r="C47" s="55"/>
      <c r="D47" s="157"/>
      <c r="E47" s="157"/>
      <c r="F47" s="157"/>
      <c r="G47" s="157"/>
      <c r="H47" s="157"/>
      <c r="I47" s="104"/>
      <c r="J47" s="174"/>
      <c r="K47" s="175"/>
      <c r="L47" s="93"/>
      <c r="M47" s="178"/>
      <c r="N47" s="157"/>
      <c r="O47" s="104"/>
      <c r="P47" s="79"/>
      <c r="R47" s="115" t="s">
        <v>85</v>
      </c>
    </row>
    <row r="48" spans="2:26" ht="15.6" customHeight="1">
      <c r="B48" s="171"/>
      <c r="C48" s="56"/>
      <c r="D48" s="158"/>
      <c r="E48" s="158"/>
      <c r="F48" s="158"/>
      <c r="G48" s="158"/>
      <c r="H48" s="158"/>
      <c r="I48" s="107"/>
      <c r="J48" s="176"/>
      <c r="K48" s="177"/>
      <c r="L48" s="94"/>
      <c r="M48" s="158"/>
      <c r="N48" s="158"/>
      <c r="O48" s="107"/>
      <c r="P48" s="79"/>
      <c r="R48" s="114" t="s">
        <v>83</v>
      </c>
    </row>
    <row r="49" spans="2:18" ht="30" customHeight="1">
      <c r="B49" s="44" t="s">
        <v>37</v>
      </c>
      <c r="C49" s="45"/>
      <c r="D49" s="165"/>
      <c r="E49" s="165"/>
      <c r="F49" s="165"/>
      <c r="G49" s="165"/>
      <c r="H49" s="165"/>
      <c r="I49" s="108"/>
      <c r="J49" s="161" t="s">
        <v>38</v>
      </c>
      <c r="K49" s="162"/>
      <c r="L49" s="95"/>
      <c r="M49" s="163">
        <v>1234567</v>
      </c>
      <c r="N49" s="163"/>
      <c r="O49" s="164"/>
      <c r="P49" s="60"/>
      <c r="R49" s="105" t="s">
        <v>76</v>
      </c>
    </row>
    <row r="50" spans="2:18" ht="18" customHeight="1">
      <c r="B50" s="130" t="s">
        <v>39</v>
      </c>
      <c r="C50" s="54"/>
      <c r="D50" s="156" t="s">
        <v>66</v>
      </c>
      <c r="E50" s="156"/>
      <c r="F50" s="156"/>
      <c r="G50" s="156"/>
      <c r="H50" s="156"/>
      <c r="I50" s="156"/>
      <c r="J50" s="156"/>
      <c r="K50" s="156"/>
      <c r="L50" s="156"/>
      <c r="M50" s="156"/>
      <c r="N50" s="156"/>
      <c r="O50" s="159"/>
      <c r="P50" s="60"/>
      <c r="R50" s="105"/>
    </row>
    <row r="51" spans="2:18" ht="17.399999999999999" customHeight="1">
      <c r="B51" s="110" t="s">
        <v>40</v>
      </c>
      <c r="C51" s="56"/>
      <c r="D51" s="158"/>
      <c r="E51" s="158"/>
      <c r="F51" s="158"/>
      <c r="G51" s="158"/>
      <c r="H51" s="158"/>
      <c r="I51" s="158"/>
      <c r="J51" s="158"/>
      <c r="K51" s="158"/>
      <c r="L51" s="158"/>
      <c r="M51" s="158"/>
      <c r="N51" s="158"/>
      <c r="O51" s="160"/>
      <c r="P51" s="60"/>
    </row>
    <row r="52" spans="2:18" ht="16.8" customHeight="1">
      <c r="B52" s="130" t="s">
        <v>39</v>
      </c>
      <c r="C52" s="54"/>
      <c r="D52" s="156" t="s">
        <v>67</v>
      </c>
      <c r="E52" s="156"/>
      <c r="F52" s="156"/>
      <c r="G52" s="156"/>
      <c r="H52" s="156"/>
      <c r="I52" s="156"/>
      <c r="J52" s="156"/>
      <c r="K52" s="156"/>
      <c r="L52" s="156"/>
      <c r="M52" s="156"/>
      <c r="N52" s="156"/>
      <c r="O52" s="159"/>
      <c r="P52" s="60"/>
    </row>
    <row r="53" spans="2:18" ht="16.2" customHeight="1">
      <c r="B53" s="131" t="s">
        <v>41</v>
      </c>
      <c r="C53" s="56"/>
      <c r="D53" s="158"/>
      <c r="E53" s="158"/>
      <c r="F53" s="158"/>
      <c r="G53" s="158"/>
      <c r="H53" s="158"/>
      <c r="I53" s="158"/>
      <c r="J53" s="158"/>
      <c r="K53" s="158"/>
      <c r="L53" s="158"/>
      <c r="M53" s="158"/>
      <c r="N53" s="158"/>
      <c r="O53" s="160"/>
      <c r="P53" s="60"/>
    </row>
    <row r="54" spans="2:18" ht="15.6" customHeight="1">
      <c r="B54" s="155" t="s">
        <v>42</v>
      </c>
      <c r="C54" s="155"/>
      <c r="D54" s="155"/>
      <c r="E54" s="155"/>
      <c r="F54" s="155"/>
      <c r="G54" s="155"/>
      <c r="H54" s="155"/>
      <c r="I54" s="155"/>
      <c r="J54" s="155"/>
      <c r="K54" s="155"/>
      <c r="L54" s="155"/>
      <c r="M54" s="155"/>
      <c r="N54" s="155"/>
      <c r="O54" s="155"/>
      <c r="P54" s="132"/>
    </row>
  </sheetData>
  <sheetProtection algorithmName="SHA-512" hashValue="mDJ1JMSY6i7ukLlLll+U1J86o9EJRISXg6tiQdZf0EtVKFKDX0B/9pknfKyIUKlcFlwIBBPRd83l6trEwb1LPQ==" saltValue="8JO9CUQO5G6cHm9cmxspmw==" spinCount="100000" sheet="1" formatRows="0" selectLockedCells="1" autoFilter="0"/>
  <mergeCells count="91">
    <mergeCell ref="D50:O51"/>
    <mergeCell ref="D52:O53"/>
    <mergeCell ref="B54:O54"/>
    <mergeCell ref="B46:B48"/>
    <mergeCell ref="D46:H48"/>
    <mergeCell ref="J46:K48"/>
    <mergeCell ref="M46:N48"/>
    <mergeCell ref="D49:H49"/>
    <mergeCell ref="J49:K49"/>
    <mergeCell ref="M49:O49"/>
    <mergeCell ref="B42:E42"/>
    <mergeCell ref="G42:O42"/>
    <mergeCell ref="B43:E43"/>
    <mergeCell ref="H43:I43"/>
    <mergeCell ref="M43:N43"/>
    <mergeCell ref="B39:E39"/>
    <mergeCell ref="G39:O40"/>
    <mergeCell ref="B40:E40"/>
    <mergeCell ref="B41:E41"/>
    <mergeCell ref="G41:O41"/>
    <mergeCell ref="B37:E37"/>
    <mergeCell ref="G37:I37"/>
    <mergeCell ref="J37:M37"/>
    <mergeCell ref="N37:O37"/>
    <mergeCell ref="G38:I38"/>
    <mergeCell ref="J38:O38"/>
    <mergeCell ref="B35:E35"/>
    <mergeCell ref="G35:I35"/>
    <mergeCell ref="J35:M35"/>
    <mergeCell ref="B36:E36"/>
    <mergeCell ref="G36:I36"/>
    <mergeCell ref="J36:M36"/>
    <mergeCell ref="B33:E33"/>
    <mergeCell ref="G33:I33"/>
    <mergeCell ref="J33:M33"/>
    <mergeCell ref="B34:E34"/>
    <mergeCell ref="G34:I34"/>
    <mergeCell ref="J34:M34"/>
    <mergeCell ref="B31:E31"/>
    <mergeCell ref="G31:I31"/>
    <mergeCell ref="J31:M31"/>
    <mergeCell ref="B32:E32"/>
    <mergeCell ref="G32:I32"/>
    <mergeCell ref="J32:M32"/>
    <mergeCell ref="B29:E29"/>
    <mergeCell ref="G29:I29"/>
    <mergeCell ref="J29:M29"/>
    <mergeCell ref="B30:E30"/>
    <mergeCell ref="G30:I30"/>
    <mergeCell ref="J30:M30"/>
    <mergeCell ref="B27:E27"/>
    <mergeCell ref="G27:I27"/>
    <mergeCell ref="J27:M27"/>
    <mergeCell ref="B28:E28"/>
    <mergeCell ref="G28:I28"/>
    <mergeCell ref="J28:M28"/>
    <mergeCell ref="B24:E24"/>
    <mergeCell ref="G24:I24"/>
    <mergeCell ref="J24:M24"/>
    <mergeCell ref="B25:E25"/>
    <mergeCell ref="G25:I25"/>
    <mergeCell ref="J25:M25"/>
    <mergeCell ref="G21:I21"/>
    <mergeCell ref="J21:M21"/>
    <mergeCell ref="B22:E22"/>
    <mergeCell ref="G22:I22"/>
    <mergeCell ref="J22:M22"/>
    <mergeCell ref="B4:H4"/>
    <mergeCell ref="I7:M7"/>
    <mergeCell ref="N7:O7"/>
    <mergeCell ref="K10:O10"/>
    <mergeCell ref="K11:N11"/>
    <mergeCell ref="I8:I9"/>
    <mergeCell ref="J8:J9"/>
    <mergeCell ref="K8:O9"/>
    <mergeCell ref="Q18:AD18"/>
    <mergeCell ref="Q24:Y24"/>
    <mergeCell ref="Q22:AD22"/>
    <mergeCell ref="N2:O2"/>
    <mergeCell ref="N3:O3"/>
    <mergeCell ref="B14:O14"/>
    <mergeCell ref="H17:K17"/>
    <mergeCell ref="I18:K18"/>
    <mergeCell ref="Q20:X21"/>
    <mergeCell ref="B20:E20"/>
    <mergeCell ref="G20:I20"/>
    <mergeCell ref="J20:M20"/>
    <mergeCell ref="B23:E23"/>
    <mergeCell ref="G23:I23"/>
    <mergeCell ref="J23:M23"/>
    <mergeCell ref="B21:E21"/>
  </mergeCells>
  <phoneticPr fontId="3"/>
  <dataValidations count="3">
    <dataValidation type="list" allowBlank="1" showInputMessage="1" showErrorMessage="1" sqref="N21:N36" xr:uid="{D1A578F7-A2C5-4601-BD32-0FE3727BED85}">
      <formula1>"　,○"</formula1>
    </dataValidation>
    <dataValidation type="list" allowBlank="1" showInputMessage="1" showErrorMessage="1" sqref="B21:E21" xr:uid="{8F28F860-D67C-4EE1-BB15-58A7D75ABFB7}">
      <formula1>"当初契約額, 前年度からの繰越金額"</formula1>
    </dataValidation>
    <dataValidation allowBlank="1" showErrorMessage="1" promptTitle="適格番号" prompt="適格請求書対象外の場合は「対象外」と入力してください。" sqref="N7:O7" xr:uid="{4C9C1613-555B-48F2-9318-575546FE17E1}"/>
  </dataValidations>
  <printOptions horizontalCentered="1" verticalCentered="1"/>
  <pageMargins left="0.51181102362204722" right="0.51181102362204722" top="0.39370078740157483" bottom="0.39370078740157483" header="0.31496062992125984" footer="0.31496062992125984"/>
  <pageSetup paperSize="9" scale="81"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Option Button 1">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22530" r:id="rId5" name="Option Button 2">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22531" r:id="rId6" name="Option Button 3">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22532" r:id="rId7" name="Group Box 4">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22533" r:id="rId8" name="Option Button 5">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22534" r:id="rId9" name="Option Button 6">
              <controlPr defaultSize="0" autoFill="0" autoLine="0" autoPict="0">
                <anchor moveWithCells="1">
                  <from>
                    <xdr:col>14</xdr:col>
                    <xdr:colOff>15240</xdr:colOff>
                    <xdr:row>46</xdr:row>
                    <xdr:rowOff>22860</xdr:rowOff>
                  </from>
                  <to>
                    <xdr:col>14</xdr:col>
                    <xdr:colOff>822960</xdr:colOff>
                    <xdr:row>47</xdr:row>
                    <xdr:rowOff>7620</xdr:rowOff>
                  </to>
                </anchor>
              </controlPr>
            </control>
          </mc:Choice>
        </mc:AlternateContent>
        <mc:AlternateContent xmlns:mc="http://schemas.openxmlformats.org/markup-compatibility/2006">
          <mc:Choice Requires="x14">
            <control shapeId="22535" r:id="rId10" name="Option Button 7">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22536" r:id="rId11" name="Option Button 8">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22537" r:id="rId12" name="Option Button 9">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22538" r:id="rId13" name="Option Button 10">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22539" r:id="rId14" name="Group Box 11">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22540" r:id="rId15" name="Group Box 12">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FCB1F-4858-4E9C-98BD-F9FB52EFE398}">
  <sheetPr>
    <tabColor rgb="FFFFFF00"/>
    <pageSetUpPr fitToPage="1"/>
  </sheetPr>
  <dimension ref="B1:AL54"/>
  <sheetViews>
    <sheetView showGridLines="0"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t="s">
        <v>0</v>
      </c>
      <c r="C1" s="1"/>
      <c r="D1" s="1"/>
      <c r="E1" s="2"/>
      <c r="F1" s="2"/>
      <c r="G1" s="2"/>
      <c r="H1" s="2"/>
      <c r="I1" s="2"/>
      <c r="Q1" s="111"/>
      <c r="R1" s="88" t="s">
        <v>77</v>
      </c>
    </row>
    <row r="2" spans="2:26" ht="19.8" customHeight="1" thickTop="1">
      <c r="B2" s="4"/>
      <c r="C2" s="4"/>
      <c r="D2" s="4"/>
      <c r="E2" s="4"/>
      <c r="F2" s="4"/>
      <c r="G2" s="4"/>
      <c r="H2" s="4"/>
      <c r="M2" s="12" t="s">
        <v>95</v>
      </c>
      <c r="N2" s="262">
        <v>45200</v>
      </c>
      <c r="O2" s="263"/>
      <c r="P2" s="62"/>
      <c r="Q2" s="28" t="s">
        <v>86</v>
      </c>
      <c r="R2" s="6"/>
      <c r="S2" s="6"/>
      <c r="T2" s="6"/>
      <c r="U2" s="6"/>
      <c r="V2" s="6"/>
      <c r="W2" s="6"/>
      <c r="X2" s="6"/>
    </row>
    <row r="3" spans="2:26" ht="19.2" customHeight="1">
      <c r="M3" s="12" t="s">
        <v>60</v>
      </c>
      <c r="N3" s="264" t="s">
        <v>59</v>
      </c>
      <c r="O3" s="264"/>
      <c r="P3" s="64"/>
      <c r="Q3" s="7" t="s">
        <v>58</v>
      </c>
      <c r="R3" s="7"/>
      <c r="S3" s="7"/>
      <c r="T3" s="7"/>
      <c r="U3" s="7"/>
      <c r="V3" s="7"/>
      <c r="W3" s="7"/>
      <c r="X3" s="7"/>
      <c r="Y3" s="7"/>
      <c r="Z3" s="7"/>
    </row>
    <row r="4" spans="2:26" ht="15" customHeight="1">
      <c r="B4" s="270" t="s">
        <v>1</v>
      </c>
      <c r="C4" s="270"/>
      <c r="D4" s="270"/>
      <c r="E4" s="270"/>
      <c r="F4" s="270"/>
      <c r="G4" s="270"/>
      <c r="H4" s="270"/>
      <c r="I4" s="2"/>
      <c r="Q4" s="7"/>
      <c r="R4" s="7"/>
      <c r="S4" s="7"/>
      <c r="T4" s="7"/>
      <c r="U4" s="7"/>
      <c r="V4" s="7"/>
      <c r="W4" s="7"/>
      <c r="X4" s="7"/>
      <c r="Y4" s="7"/>
      <c r="Z4" s="7"/>
    </row>
    <row r="5" spans="2:26" ht="15" customHeight="1">
      <c r="B5" s="8" t="s">
        <v>2</v>
      </c>
      <c r="C5" s="8"/>
      <c r="D5" s="8"/>
      <c r="E5" s="8"/>
      <c r="F5" s="8"/>
      <c r="G5" s="8"/>
      <c r="H5" s="2"/>
      <c r="I5" s="2"/>
    </row>
    <row r="6" spans="2:26" ht="27" customHeight="1">
      <c r="G6" s="2"/>
      <c r="I6" s="5" t="s">
        <v>3</v>
      </c>
      <c r="J6" s="5"/>
      <c r="K6" s="120"/>
      <c r="L6" s="120"/>
      <c r="M6" s="1"/>
    </row>
    <row r="7" spans="2:26" ht="19.2" customHeight="1">
      <c r="I7" s="270" t="s">
        <v>92</v>
      </c>
      <c r="J7" s="270"/>
      <c r="K7" s="270"/>
      <c r="L7" s="270"/>
      <c r="M7" s="270"/>
      <c r="N7" s="261" t="s">
        <v>88</v>
      </c>
      <c r="O7" s="261"/>
      <c r="P7" s="63"/>
      <c r="Q7" s="6" t="s">
        <v>69</v>
      </c>
      <c r="R7" s="6"/>
      <c r="S7" s="6"/>
      <c r="T7" s="6"/>
      <c r="U7" s="6"/>
      <c r="V7" s="6"/>
      <c r="W7" s="6"/>
      <c r="X7" s="6"/>
    </row>
    <row r="8" spans="2:26" ht="15" customHeight="1">
      <c r="I8" s="268" t="s">
        <v>4</v>
      </c>
      <c r="J8" s="269" t="s">
        <v>5</v>
      </c>
      <c r="K8" s="178" t="s">
        <v>74</v>
      </c>
      <c r="L8" s="178"/>
      <c r="M8" s="178"/>
      <c r="N8" s="178"/>
      <c r="O8" s="178"/>
      <c r="P8" s="133"/>
    </row>
    <row r="9" spans="2:26" ht="15" customHeight="1">
      <c r="I9" s="268"/>
      <c r="J9" s="269"/>
      <c r="K9" s="178"/>
      <c r="L9" s="178"/>
      <c r="M9" s="178"/>
      <c r="N9" s="178"/>
      <c r="O9" s="178"/>
      <c r="P9" s="133"/>
      <c r="R9" s="7" t="s">
        <v>78</v>
      </c>
    </row>
    <row r="10" spans="2:26" ht="28.8" customHeight="1">
      <c r="I10" s="112" t="s">
        <v>6</v>
      </c>
      <c r="J10" s="122" t="s">
        <v>5</v>
      </c>
      <c r="K10" s="178" t="s">
        <v>75</v>
      </c>
      <c r="L10" s="178"/>
      <c r="M10" s="178"/>
      <c r="N10" s="178"/>
      <c r="O10" s="178"/>
      <c r="P10" s="133"/>
      <c r="R10" s="109" t="s">
        <v>79</v>
      </c>
    </row>
    <row r="11" spans="2:26" ht="20.399999999999999" customHeight="1">
      <c r="I11" s="121" t="s">
        <v>7</v>
      </c>
      <c r="J11" s="122" t="s">
        <v>5</v>
      </c>
      <c r="K11" s="178" t="s">
        <v>61</v>
      </c>
      <c r="L11" s="178"/>
      <c r="M11" s="178"/>
      <c r="N11" s="178"/>
      <c r="O11" s="96" t="s">
        <v>8</v>
      </c>
      <c r="P11" s="134"/>
      <c r="R11" s="48"/>
    </row>
    <row r="12" spans="2:26" ht="13.2" customHeight="1">
      <c r="O12" s="11" t="s">
        <v>9</v>
      </c>
      <c r="P12" s="63"/>
    </row>
    <row r="13" spans="2:26" ht="4.8" customHeight="1">
      <c r="O13" s="12"/>
      <c r="P13" s="67"/>
    </row>
    <row r="14" spans="2:26" ht="25.2" customHeight="1">
      <c r="B14" s="265" t="s">
        <v>10</v>
      </c>
      <c r="C14" s="265"/>
      <c r="D14" s="265"/>
      <c r="E14" s="265"/>
      <c r="F14" s="265"/>
      <c r="G14" s="265"/>
      <c r="H14" s="265"/>
      <c r="I14" s="265"/>
      <c r="J14" s="265"/>
      <c r="K14" s="265"/>
      <c r="L14" s="265"/>
      <c r="M14" s="265"/>
      <c r="N14" s="265"/>
      <c r="O14" s="265"/>
      <c r="P14" s="135"/>
    </row>
    <row r="15" spans="2:26" ht="4.8" customHeight="1">
      <c r="B15" s="13"/>
      <c r="C15" s="13"/>
      <c r="D15" s="13"/>
      <c r="E15" s="13"/>
      <c r="F15" s="13"/>
      <c r="G15" s="13"/>
      <c r="H15" s="13"/>
      <c r="I15" s="13"/>
      <c r="J15" s="13"/>
      <c r="K15" s="13"/>
      <c r="L15" s="13"/>
      <c r="M15" s="13"/>
      <c r="N15" s="13"/>
      <c r="O15" s="13"/>
      <c r="P15" s="69"/>
    </row>
    <row r="16" spans="2:26" ht="15.6" customHeight="1">
      <c r="B16" s="13"/>
      <c r="C16" s="13"/>
      <c r="D16" s="13"/>
      <c r="E16" s="14" t="s">
        <v>11</v>
      </c>
      <c r="F16" s="14"/>
      <c r="G16" s="13"/>
      <c r="H16" s="13"/>
      <c r="I16" s="13"/>
      <c r="J16" s="13"/>
      <c r="K16" s="13"/>
      <c r="L16" s="13"/>
      <c r="M16" s="13"/>
      <c r="N16" s="13"/>
      <c r="O16" s="13"/>
      <c r="P16" s="69"/>
    </row>
    <row r="17" spans="2:38" s="15" customFormat="1" ht="27" customHeight="1">
      <c r="G17" s="16" t="s">
        <v>12</v>
      </c>
      <c r="H17" s="266">
        <f>SUMIF($N$21:$N$36,"○",$G$21:$I$36)</f>
        <v>20000000</v>
      </c>
      <c r="I17" s="266">
        <f t="shared" ref="I17:L18" si="0">SUMIF($N$21:$N$35,"○",$G$21:$I$36)</f>
        <v>20000000</v>
      </c>
      <c r="J17" s="266">
        <f t="shared" si="0"/>
        <v>20000000</v>
      </c>
      <c r="K17" s="266">
        <f t="shared" si="0"/>
        <v>20000000</v>
      </c>
      <c r="L17" s="17"/>
      <c r="M17" s="18" t="s">
        <v>13</v>
      </c>
      <c r="P17" s="70"/>
      <c r="Q17" s="148" t="s">
        <v>98</v>
      </c>
      <c r="R17" s="3"/>
      <c r="S17" s="3"/>
      <c r="T17" s="3"/>
      <c r="U17" s="3"/>
      <c r="V17" s="3"/>
      <c r="W17" s="3"/>
      <c r="X17" s="3"/>
      <c r="Y17" s="3"/>
      <c r="Z17" s="3"/>
      <c r="AA17" s="3"/>
      <c r="AB17" s="3"/>
      <c r="AC17" s="3"/>
      <c r="AD17" s="3"/>
      <c r="AE17" s="3"/>
      <c r="AF17" s="3"/>
      <c r="AG17" s="3"/>
      <c r="AH17" s="3"/>
      <c r="AI17" s="3"/>
    </row>
    <row r="18" spans="2:38" s="49" customFormat="1" ht="23.4" customHeight="1">
      <c r="H18" s="67" t="s">
        <v>70</v>
      </c>
      <c r="I18" s="267">
        <f>SUMIF($N$21:$N$36,"○",$J$21:$M$36)</f>
        <v>1818182</v>
      </c>
      <c r="J18" s="267">
        <f t="shared" si="0"/>
        <v>20000000</v>
      </c>
      <c r="K18" s="267">
        <f t="shared" si="0"/>
        <v>20000000</v>
      </c>
      <c r="L18" s="82">
        <f t="shared" si="0"/>
        <v>20000000</v>
      </c>
      <c r="M18" s="83" t="s">
        <v>72</v>
      </c>
      <c r="P18" s="71"/>
      <c r="Q18" s="151" t="s">
        <v>97</v>
      </c>
      <c r="R18" s="151"/>
      <c r="S18" s="151"/>
      <c r="T18" s="151"/>
      <c r="U18" s="151"/>
      <c r="V18" s="151"/>
      <c r="W18" s="151"/>
      <c r="X18" s="151"/>
      <c r="Y18" s="151"/>
      <c r="Z18" s="151"/>
      <c r="AA18" s="151"/>
      <c r="AB18" s="151"/>
      <c r="AC18" s="151"/>
      <c r="AD18" s="151"/>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254"/>
      <c r="C20" s="255"/>
      <c r="D20" s="255"/>
      <c r="E20" s="256"/>
      <c r="F20" s="23"/>
      <c r="G20" s="239" t="s">
        <v>14</v>
      </c>
      <c r="H20" s="257"/>
      <c r="I20" s="257"/>
      <c r="J20" s="258" t="s">
        <v>71</v>
      </c>
      <c r="K20" s="259"/>
      <c r="L20" s="259"/>
      <c r="M20" s="260"/>
      <c r="N20" s="24" t="s">
        <v>15</v>
      </c>
      <c r="O20" s="24" t="s">
        <v>16</v>
      </c>
      <c r="P20" s="72"/>
      <c r="Q20" s="154" t="s">
        <v>99</v>
      </c>
      <c r="R20" s="154"/>
      <c r="S20" s="154"/>
      <c r="T20" s="154"/>
      <c r="U20" s="154"/>
      <c r="V20" s="154"/>
      <c r="W20" s="154"/>
      <c r="X20" s="154"/>
      <c r="AL20" s="57"/>
    </row>
    <row r="21" spans="2:38" ht="24" customHeight="1" thickBot="1">
      <c r="B21" s="243" t="s">
        <v>55</v>
      </c>
      <c r="C21" s="244"/>
      <c r="D21" s="244"/>
      <c r="E21" s="245"/>
      <c r="F21" s="118"/>
      <c r="G21" s="246">
        <v>35000000</v>
      </c>
      <c r="H21" s="246"/>
      <c r="I21" s="247"/>
      <c r="J21" s="248">
        <f>ROUNDDOWN($G21*10/110,0)</f>
        <v>3181818</v>
      </c>
      <c r="K21" s="248"/>
      <c r="L21" s="248"/>
      <c r="M21" s="248"/>
      <c r="N21" s="89" t="s">
        <v>57</v>
      </c>
      <c r="O21" s="25" t="s">
        <v>17</v>
      </c>
      <c r="P21" s="72"/>
      <c r="Q21" s="154"/>
      <c r="R21" s="154"/>
      <c r="S21" s="154"/>
      <c r="T21" s="154"/>
      <c r="U21" s="154"/>
      <c r="V21" s="154"/>
      <c r="W21" s="154"/>
      <c r="X21" s="154"/>
    </row>
    <row r="22" spans="2:38" ht="24" customHeight="1">
      <c r="B22" s="249" t="s">
        <v>18</v>
      </c>
      <c r="C22" s="250"/>
      <c r="D22" s="250"/>
      <c r="E22" s="251"/>
      <c r="F22" s="124"/>
      <c r="G22" s="252">
        <f>IF(N21="○","",IF($O$24=4,ROUNDDOWN(($G$21/4),-3),0))</f>
        <v>0</v>
      </c>
      <c r="H22" s="252">
        <f t="shared" ref="H22:I22" si="1">IF($O$24=4,ROUNDDOWN(($G$21/4),-3),0)</f>
        <v>0</v>
      </c>
      <c r="I22" s="253">
        <f t="shared" si="1"/>
        <v>0</v>
      </c>
      <c r="J22" s="242">
        <f>IF(N21="○","",ROUNDDOWN(G22*10/110,0))</f>
        <v>0</v>
      </c>
      <c r="K22" s="240"/>
      <c r="L22" s="240"/>
      <c r="M22" s="241"/>
      <c r="N22" s="90"/>
      <c r="O22" s="27"/>
      <c r="P22" s="73"/>
      <c r="Q22" s="151"/>
      <c r="R22" s="151"/>
      <c r="S22" s="151"/>
      <c r="T22" s="151"/>
      <c r="U22" s="151"/>
      <c r="V22" s="151"/>
      <c r="W22" s="151"/>
      <c r="X22" s="151"/>
      <c r="Y22" s="151"/>
      <c r="Z22" s="151"/>
      <c r="AA22" s="151"/>
      <c r="AB22" s="151"/>
      <c r="AC22" s="151"/>
      <c r="AD22" s="151"/>
    </row>
    <row r="23" spans="2:38" ht="24" customHeight="1">
      <c r="B23" s="237" t="s">
        <v>19</v>
      </c>
      <c r="C23" s="238"/>
      <c r="D23" s="238"/>
      <c r="E23" s="239"/>
      <c r="F23" s="124"/>
      <c r="G23" s="252">
        <f>IF($N$21="○","",IF($O$24=4,ROUNDDOWN(($G$21/4),-3),IF($O$24=3,ROUNDDOWN(($G$21/3),-3),IF($O$24&lt;3,0))))</f>
        <v>0</v>
      </c>
      <c r="H23" s="252"/>
      <c r="I23" s="253"/>
      <c r="J23" s="242">
        <f>IF(N21="○","",ROUNDDOWN(G23*10/110,0))</f>
        <v>0</v>
      </c>
      <c r="K23" s="240"/>
      <c r="L23" s="240"/>
      <c r="M23" s="241"/>
      <c r="N23" s="90"/>
      <c r="O23" s="29" t="s">
        <v>20</v>
      </c>
      <c r="P23" s="72"/>
      <c r="Q23" s="119"/>
      <c r="R23" s="14"/>
    </row>
    <row r="24" spans="2:38" ht="24" customHeight="1">
      <c r="B24" s="237" t="s">
        <v>21</v>
      </c>
      <c r="C24" s="238"/>
      <c r="D24" s="238"/>
      <c r="E24" s="239"/>
      <c r="F24" s="124"/>
      <c r="G24" s="252">
        <f>IF($N$21="○","",IF($O$24=4,ROUNDDOWN(($G$21/4),-3),IF($O$24=3,ROUNDDOWN(($G$21/3),-3),IF($O$24=2,ROUNDDOWN(($G$21/2),-3),IF($O$24&lt;2,0)))))</f>
        <v>0</v>
      </c>
      <c r="H24" s="252"/>
      <c r="I24" s="253"/>
      <c r="J24" s="242">
        <f>IF(N21="○","",ROUNDDOWN(G24*10/110,0))</f>
        <v>0</v>
      </c>
      <c r="K24" s="240"/>
      <c r="L24" s="240"/>
      <c r="M24" s="241"/>
      <c r="N24" s="90"/>
      <c r="O24" s="91"/>
      <c r="P24" s="74"/>
      <c r="Q24" s="271"/>
      <c r="R24" s="271"/>
      <c r="S24" s="271"/>
      <c r="T24" s="271"/>
      <c r="U24" s="271"/>
      <c r="V24" s="271"/>
      <c r="W24" s="271"/>
      <c r="X24" s="271"/>
      <c r="Y24" s="271"/>
    </row>
    <row r="25" spans="2:38" ht="24" customHeight="1">
      <c r="B25" s="237" t="s">
        <v>22</v>
      </c>
      <c r="C25" s="238"/>
      <c r="D25" s="238"/>
      <c r="E25" s="239"/>
      <c r="F25" s="124"/>
      <c r="G25" s="240">
        <f>IF(N21="○","",IF($O$24&gt;1,$G$21-SUM($G22:$G24),0))</f>
        <v>0</v>
      </c>
      <c r="H25" s="240"/>
      <c r="I25" s="241"/>
      <c r="J25" s="242">
        <f>IF(N21="○","",IF($O$24&gt;1,$J$21-SUM($J22:$J24),0))</f>
        <v>0</v>
      </c>
      <c r="K25" s="240"/>
      <c r="L25" s="240"/>
      <c r="M25" s="241"/>
      <c r="N25" s="90"/>
      <c r="O25" s="30"/>
      <c r="P25" s="73"/>
      <c r="Q25" s="85" t="s">
        <v>89</v>
      </c>
      <c r="R25" s="61"/>
      <c r="S25" s="61"/>
      <c r="T25" s="61"/>
      <c r="U25" s="61"/>
      <c r="V25" s="61"/>
      <c r="W25" s="61"/>
      <c r="X25" s="61"/>
      <c r="Y25" s="61"/>
    </row>
    <row r="26" spans="2:38" ht="19.05" customHeight="1">
      <c r="B26" s="84" t="s">
        <v>23</v>
      </c>
      <c r="C26" s="53"/>
      <c r="D26" s="31"/>
      <c r="E26" s="125"/>
      <c r="F26" s="125"/>
      <c r="G26" s="33"/>
      <c r="H26" s="33"/>
      <c r="I26" s="33"/>
      <c r="J26" s="123"/>
      <c r="K26" s="123"/>
      <c r="L26" s="123"/>
      <c r="M26" s="123"/>
      <c r="N26" s="125"/>
      <c r="O26" s="35"/>
      <c r="P26" s="75"/>
      <c r="Q26" s="77"/>
      <c r="R26" s="61"/>
      <c r="S26" s="61"/>
      <c r="T26" s="61"/>
      <c r="U26" s="61"/>
      <c r="V26" s="61"/>
      <c r="W26" s="61"/>
      <c r="X26" s="61"/>
      <c r="Y26" s="61"/>
    </row>
    <row r="27" spans="2:38" ht="18.600000000000001" customHeight="1">
      <c r="B27" s="226" t="s">
        <v>46</v>
      </c>
      <c r="C27" s="227"/>
      <c r="D27" s="227"/>
      <c r="E27" s="228"/>
      <c r="F27" s="37"/>
      <c r="G27" s="229">
        <v>20000000</v>
      </c>
      <c r="H27" s="229"/>
      <c r="I27" s="230"/>
      <c r="J27" s="231">
        <f>IF(COUNT($G27)&gt;0,ROUNDDOWN(SUM($G$21,$G$27)*10/110,0)-$J$21,"")</f>
        <v>1818182</v>
      </c>
      <c r="K27" s="232"/>
      <c r="L27" s="232"/>
      <c r="M27" s="233"/>
      <c r="N27" s="90" t="s">
        <v>62</v>
      </c>
      <c r="O27" s="38"/>
      <c r="P27" s="73"/>
      <c r="Q27" s="85" t="s">
        <v>24</v>
      </c>
      <c r="R27" s="61"/>
      <c r="S27" s="61"/>
      <c r="T27" s="61"/>
      <c r="U27" s="61"/>
      <c r="V27" s="61"/>
      <c r="W27" s="61"/>
      <c r="X27" s="61"/>
      <c r="Y27" s="61"/>
    </row>
    <row r="28" spans="2:38" ht="19.05" customHeight="1">
      <c r="B28" s="226" t="s">
        <v>47</v>
      </c>
      <c r="C28" s="227"/>
      <c r="D28" s="227"/>
      <c r="E28" s="228"/>
      <c r="F28" s="37"/>
      <c r="G28" s="229"/>
      <c r="H28" s="229"/>
      <c r="I28" s="230"/>
      <c r="J28" s="231" t="str">
        <f>IF(COUNT($G28)&gt;0,ROUNDDOWN(SUM($G$21,$G$27:$G28)*10/110,0)-SUM($J$21,$J$27),"")</f>
        <v/>
      </c>
      <c r="K28" s="232"/>
      <c r="L28" s="232"/>
      <c r="M28" s="233"/>
      <c r="N28" s="90" t="s">
        <v>57</v>
      </c>
      <c r="O28" s="38"/>
      <c r="P28" s="73"/>
      <c r="Q28" s="19" t="s">
        <v>25</v>
      </c>
    </row>
    <row r="29" spans="2:38" s="101" customFormat="1" ht="19.05" customHeight="1">
      <c r="B29" s="234" t="s">
        <v>48</v>
      </c>
      <c r="C29" s="235"/>
      <c r="D29" s="235"/>
      <c r="E29" s="236"/>
      <c r="F29" s="97"/>
      <c r="G29" s="229"/>
      <c r="H29" s="229"/>
      <c r="I29" s="230"/>
      <c r="J29" s="223" t="str">
        <f>IF(COUNT($G29)&gt;0,ROUNDDOWN(SUM($G$21,$G$27:$G29)*10/110,0)-SUM($J$21,$J$27:$J28),"")</f>
        <v/>
      </c>
      <c r="K29" s="224"/>
      <c r="L29" s="224"/>
      <c r="M29" s="225"/>
      <c r="N29" s="89" t="s">
        <v>57</v>
      </c>
      <c r="O29" s="98"/>
      <c r="P29" s="99"/>
      <c r="Q29" s="100" t="s">
        <v>26</v>
      </c>
    </row>
    <row r="30" spans="2:38" s="101" customFormat="1" ht="19.05" hidden="1" customHeight="1" outlineLevel="1">
      <c r="B30" s="215" t="s">
        <v>49</v>
      </c>
      <c r="C30" s="216"/>
      <c r="D30" s="216"/>
      <c r="E30" s="217"/>
      <c r="F30" s="102"/>
      <c r="G30" s="218"/>
      <c r="H30" s="218"/>
      <c r="I30" s="219"/>
      <c r="J30" s="223" t="str">
        <f>IF(COUNT($G30)&gt;0,ROUNDDOWN(SUM($G$21,$G$27:$G30)*10/110,0)-SUM($J$21,$J$27:$J29),"")</f>
        <v/>
      </c>
      <c r="K30" s="224"/>
      <c r="L30" s="224"/>
      <c r="M30" s="225"/>
      <c r="N30" s="89"/>
      <c r="O30" s="98"/>
      <c r="P30" s="99"/>
    </row>
    <row r="31" spans="2:38" s="101" customFormat="1" ht="19.05" hidden="1" customHeight="1" outlineLevel="1">
      <c r="B31" s="215" t="s">
        <v>50</v>
      </c>
      <c r="C31" s="216"/>
      <c r="D31" s="216"/>
      <c r="E31" s="217"/>
      <c r="F31" s="102"/>
      <c r="G31" s="218"/>
      <c r="H31" s="218"/>
      <c r="I31" s="219"/>
      <c r="J31" s="220" t="str">
        <f>IF(COUNT($G31)&gt;0,ROUNDDOWN(SUM($G$21,$G$27:$G31)*10/110,0)-SUM($J$21,$J$27:$J30),"")</f>
        <v/>
      </c>
      <c r="K31" s="221"/>
      <c r="L31" s="221"/>
      <c r="M31" s="222"/>
      <c r="N31" s="89"/>
      <c r="O31" s="98"/>
      <c r="P31" s="99"/>
    </row>
    <row r="32" spans="2:38" s="101" customFormat="1" ht="19.05" hidden="1" customHeight="1" outlineLevel="1">
      <c r="B32" s="215" t="s">
        <v>51</v>
      </c>
      <c r="C32" s="216"/>
      <c r="D32" s="216"/>
      <c r="E32" s="217"/>
      <c r="F32" s="102"/>
      <c r="G32" s="218"/>
      <c r="H32" s="218"/>
      <c r="I32" s="219"/>
      <c r="J32" s="220" t="str">
        <f>IF(COUNT($G32)&gt;0,ROUNDDOWN(SUM($G$21,$G$27:$G32)*10/110,0)-SUM($J$21,$J$27:$J31),"")</f>
        <v/>
      </c>
      <c r="K32" s="221"/>
      <c r="L32" s="221"/>
      <c r="M32" s="222"/>
      <c r="N32" s="89"/>
      <c r="O32" s="98"/>
      <c r="P32" s="99"/>
    </row>
    <row r="33" spans="2:26" s="101" customFormat="1" ht="19.05" hidden="1" customHeight="1" outlineLevel="1">
      <c r="B33" s="215" t="s">
        <v>52</v>
      </c>
      <c r="C33" s="216"/>
      <c r="D33" s="216"/>
      <c r="E33" s="217"/>
      <c r="F33" s="102"/>
      <c r="G33" s="218"/>
      <c r="H33" s="218"/>
      <c r="I33" s="219"/>
      <c r="J33" s="220" t="str">
        <f>IF(COUNT($G33)&gt;0,ROUNDDOWN(SUM($G$21,$G$27:$G33)*10/110,0)-SUM($J$21,$J$27:$J32),"")</f>
        <v/>
      </c>
      <c r="K33" s="221"/>
      <c r="L33" s="221"/>
      <c r="M33" s="222"/>
      <c r="N33" s="89"/>
      <c r="O33" s="98"/>
      <c r="P33" s="99"/>
    </row>
    <row r="34" spans="2:26" s="101" customFormat="1" ht="19.05" hidden="1" customHeight="1" outlineLevel="1">
      <c r="B34" s="215" t="s">
        <v>53</v>
      </c>
      <c r="C34" s="216"/>
      <c r="D34" s="216"/>
      <c r="E34" s="217"/>
      <c r="F34" s="102"/>
      <c r="G34" s="218"/>
      <c r="H34" s="218"/>
      <c r="I34" s="219"/>
      <c r="J34" s="220" t="str">
        <f>IF(COUNT($G34)&gt;0,ROUNDDOWN(SUM($G$21,$G$27:$G34)*10/110,0)-SUM($J$21,$J$27:$J33),"")</f>
        <v/>
      </c>
      <c r="K34" s="221"/>
      <c r="L34" s="221"/>
      <c r="M34" s="222"/>
      <c r="N34" s="89"/>
      <c r="O34" s="98"/>
      <c r="P34" s="99"/>
    </row>
    <row r="35" spans="2:26" s="101" customFormat="1" ht="19.05" hidden="1" customHeight="1" outlineLevel="1">
      <c r="B35" s="215" t="s">
        <v>54</v>
      </c>
      <c r="C35" s="216"/>
      <c r="D35" s="216"/>
      <c r="E35" s="217"/>
      <c r="F35" s="102"/>
      <c r="G35" s="218"/>
      <c r="H35" s="218"/>
      <c r="I35" s="219"/>
      <c r="J35" s="220" t="str">
        <f>IF(COUNT($G35)&gt;0,ROUNDDOWN(SUM($G$21,$G$27:$G35)*10/110,0)-SUM($J$21,$J$27:$J34),"")</f>
        <v/>
      </c>
      <c r="K35" s="221"/>
      <c r="L35" s="221"/>
      <c r="M35" s="222"/>
      <c r="N35" s="89"/>
      <c r="O35" s="98"/>
      <c r="P35" s="99"/>
    </row>
    <row r="36" spans="2:26" s="101" customFormat="1" ht="19.05" customHeight="1" collapsed="1" thickBot="1">
      <c r="B36" s="189"/>
      <c r="C36" s="190"/>
      <c r="D36" s="190"/>
      <c r="E36" s="191"/>
      <c r="F36" s="103"/>
      <c r="G36" s="192"/>
      <c r="H36" s="192"/>
      <c r="I36" s="193"/>
      <c r="J36" s="194"/>
      <c r="K36" s="195"/>
      <c r="L36" s="195"/>
      <c r="M36" s="196"/>
      <c r="N36" s="89"/>
      <c r="O36" s="98"/>
      <c r="P36" s="99"/>
    </row>
    <row r="37" spans="2:26" ht="25.2" customHeight="1" thickTop="1">
      <c r="B37" s="197" t="s">
        <v>56</v>
      </c>
      <c r="C37" s="198"/>
      <c r="D37" s="198"/>
      <c r="E37" s="199"/>
      <c r="F37" s="128"/>
      <c r="G37" s="200">
        <f>SUM($G$21,$G$27:$G$36)</f>
        <v>55000000</v>
      </c>
      <c r="H37" s="200"/>
      <c r="I37" s="201"/>
      <c r="J37" s="202">
        <f>ROUNDDOWN(G37*10/110,0)</f>
        <v>5000000</v>
      </c>
      <c r="K37" s="203"/>
      <c r="L37" s="203"/>
      <c r="M37" s="204"/>
      <c r="N37" s="197" t="s">
        <v>27</v>
      </c>
      <c r="O37" s="199"/>
      <c r="P37" s="76"/>
      <c r="Q37" s="100"/>
    </row>
    <row r="38" spans="2:26" s="36" customFormat="1" ht="6.6" customHeight="1">
      <c r="G38" s="205"/>
      <c r="H38" s="205"/>
      <c r="I38" s="205"/>
      <c r="J38" s="213"/>
      <c r="K38" s="213"/>
      <c r="L38" s="213"/>
      <c r="M38" s="213"/>
      <c r="N38" s="214"/>
      <c r="O38" s="214"/>
      <c r="P38" s="77"/>
    </row>
    <row r="39" spans="2:26" ht="24" customHeight="1">
      <c r="B39" s="272" t="s">
        <v>28</v>
      </c>
      <c r="C39" s="273"/>
      <c r="D39" s="273"/>
      <c r="E39" s="274"/>
      <c r="F39" s="129"/>
      <c r="G39" s="209" t="s">
        <v>63</v>
      </c>
      <c r="H39" s="209"/>
      <c r="I39" s="209"/>
      <c r="J39" s="209"/>
      <c r="K39" s="209"/>
      <c r="L39" s="209"/>
      <c r="M39" s="209"/>
      <c r="N39" s="209"/>
      <c r="O39" s="210"/>
      <c r="P39" s="78"/>
      <c r="Q39" s="7" t="s">
        <v>80</v>
      </c>
      <c r="R39" s="58"/>
      <c r="S39" s="58"/>
      <c r="T39" s="58"/>
      <c r="U39" s="58"/>
      <c r="V39" s="58"/>
      <c r="W39" s="58"/>
      <c r="X39" s="58"/>
      <c r="Y39" s="58"/>
      <c r="Z39" s="58"/>
    </row>
    <row r="40" spans="2:26" ht="24" customHeight="1">
      <c r="B40" s="275" t="s">
        <v>29</v>
      </c>
      <c r="C40" s="276"/>
      <c r="D40" s="276"/>
      <c r="E40" s="277"/>
      <c r="F40" s="127"/>
      <c r="G40" s="211"/>
      <c r="H40" s="211"/>
      <c r="I40" s="211"/>
      <c r="J40" s="211"/>
      <c r="K40" s="211"/>
      <c r="L40" s="211"/>
      <c r="M40" s="211"/>
      <c r="N40" s="211"/>
      <c r="O40" s="212"/>
      <c r="P40" s="78"/>
      <c r="Q40" s="59" t="s">
        <v>81</v>
      </c>
      <c r="R40" s="58"/>
      <c r="S40" s="58"/>
      <c r="T40" s="58"/>
      <c r="U40" s="58"/>
      <c r="V40" s="58"/>
      <c r="W40" s="58"/>
      <c r="X40" s="58"/>
      <c r="Y40" s="58"/>
      <c r="Z40" s="58"/>
    </row>
    <row r="41" spans="2:26" ht="52.8" customHeight="1">
      <c r="B41" s="278" t="s">
        <v>30</v>
      </c>
      <c r="C41" s="279"/>
      <c r="D41" s="279"/>
      <c r="E41" s="280"/>
      <c r="F41" s="126"/>
      <c r="G41" s="184" t="s">
        <v>64</v>
      </c>
      <c r="H41" s="184"/>
      <c r="I41" s="184"/>
      <c r="J41" s="184"/>
      <c r="K41" s="184"/>
      <c r="L41" s="184"/>
      <c r="M41" s="184"/>
      <c r="N41" s="184"/>
      <c r="O41" s="185"/>
      <c r="P41" s="78"/>
      <c r="Q41" s="59" t="s">
        <v>31</v>
      </c>
      <c r="R41" s="59"/>
      <c r="S41" s="59"/>
      <c r="T41" s="59"/>
      <c r="U41" s="59"/>
      <c r="V41" s="59"/>
      <c r="W41" s="59"/>
      <c r="X41" s="59"/>
      <c r="Y41" s="59"/>
      <c r="Z41" s="59"/>
    </row>
    <row r="42" spans="2:26" ht="25.95" customHeight="1">
      <c r="B42" s="278" t="s">
        <v>32</v>
      </c>
      <c r="C42" s="279"/>
      <c r="D42" s="279"/>
      <c r="E42" s="280"/>
      <c r="F42" s="126"/>
      <c r="G42" s="163" t="s">
        <v>65</v>
      </c>
      <c r="H42" s="163"/>
      <c r="I42" s="163"/>
      <c r="J42" s="163"/>
      <c r="K42" s="163"/>
      <c r="L42" s="163"/>
      <c r="M42" s="163"/>
      <c r="N42" s="163"/>
      <c r="O42" s="164"/>
      <c r="P42" s="60"/>
      <c r="Q42" s="7" t="s">
        <v>33</v>
      </c>
    </row>
    <row r="43" spans="2:26" ht="19.8" customHeight="1">
      <c r="B43" s="281" t="s">
        <v>68</v>
      </c>
      <c r="C43" s="282"/>
      <c r="D43" s="282"/>
      <c r="E43" s="283"/>
      <c r="F43" s="126"/>
      <c r="G43" s="51" t="s">
        <v>43</v>
      </c>
      <c r="H43" s="182">
        <v>45017</v>
      </c>
      <c r="I43" s="182"/>
      <c r="J43" s="50" t="s">
        <v>44</v>
      </c>
      <c r="K43" s="51" t="s">
        <v>45</v>
      </c>
      <c r="L43" s="86">
        <v>2</v>
      </c>
      <c r="M43" s="183">
        <v>45382</v>
      </c>
      <c r="N43" s="183"/>
      <c r="O43" s="52"/>
      <c r="P43" s="60"/>
      <c r="Q43" s="7" t="s">
        <v>87</v>
      </c>
    </row>
    <row r="44" spans="2:26" ht="4.2" customHeight="1">
      <c r="B44" s="42"/>
      <c r="C44" s="42"/>
      <c r="D44" s="42"/>
      <c r="E44" s="42"/>
      <c r="F44" s="42"/>
      <c r="G44" s="42"/>
      <c r="H44" s="42"/>
      <c r="I44" s="42"/>
    </row>
    <row r="45" spans="2:26" ht="15.6" customHeight="1">
      <c r="B45" s="1" t="s">
        <v>34</v>
      </c>
      <c r="C45" s="1"/>
      <c r="D45" s="1"/>
      <c r="E45" s="43"/>
      <c r="F45" s="43"/>
      <c r="G45" s="43"/>
      <c r="H45" s="43"/>
      <c r="I45" s="43"/>
      <c r="R45" s="116" t="s">
        <v>82</v>
      </c>
    </row>
    <row r="46" spans="2:26" ht="16.05" customHeight="1">
      <c r="B46" s="169" t="s">
        <v>35</v>
      </c>
      <c r="C46" s="54"/>
      <c r="D46" s="156"/>
      <c r="E46" s="156"/>
      <c r="F46" s="156"/>
      <c r="G46" s="156"/>
      <c r="H46" s="156"/>
      <c r="I46" s="106"/>
      <c r="J46" s="172" t="s">
        <v>36</v>
      </c>
      <c r="K46" s="173"/>
      <c r="L46" s="92"/>
      <c r="M46" s="156"/>
      <c r="N46" s="156"/>
      <c r="O46" s="106"/>
      <c r="P46" s="79"/>
      <c r="R46" s="117" t="s">
        <v>84</v>
      </c>
    </row>
    <row r="47" spans="2:26" ht="16.05" customHeight="1">
      <c r="B47" s="170"/>
      <c r="C47" s="55"/>
      <c r="D47" s="157"/>
      <c r="E47" s="157"/>
      <c r="F47" s="157"/>
      <c r="G47" s="157"/>
      <c r="H47" s="157"/>
      <c r="I47" s="104"/>
      <c r="J47" s="174"/>
      <c r="K47" s="175"/>
      <c r="L47" s="93"/>
      <c r="M47" s="178"/>
      <c r="N47" s="157"/>
      <c r="O47" s="104"/>
      <c r="P47" s="79"/>
      <c r="R47" s="115" t="s">
        <v>85</v>
      </c>
    </row>
    <row r="48" spans="2:26" ht="15.6" customHeight="1">
      <c r="B48" s="171"/>
      <c r="C48" s="56"/>
      <c r="D48" s="158"/>
      <c r="E48" s="158"/>
      <c r="F48" s="158"/>
      <c r="G48" s="158"/>
      <c r="H48" s="158"/>
      <c r="I48" s="107"/>
      <c r="J48" s="176"/>
      <c r="K48" s="177"/>
      <c r="L48" s="94"/>
      <c r="M48" s="158"/>
      <c r="N48" s="158"/>
      <c r="O48" s="107"/>
      <c r="P48" s="79"/>
      <c r="R48" s="114" t="s">
        <v>83</v>
      </c>
    </row>
    <row r="49" spans="2:18" ht="30" customHeight="1">
      <c r="B49" s="44" t="s">
        <v>37</v>
      </c>
      <c r="C49" s="45"/>
      <c r="D49" s="165"/>
      <c r="E49" s="165"/>
      <c r="F49" s="165"/>
      <c r="G49" s="165"/>
      <c r="H49" s="165"/>
      <c r="I49" s="108"/>
      <c r="J49" s="161" t="s">
        <v>38</v>
      </c>
      <c r="K49" s="162"/>
      <c r="L49" s="95"/>
      <c r="M49" s="163">
        <v>1234567</v>
      </c>
      <c r="N49" s="163"/>
      <c r="O49" s="164"/>
      <c r="P49" s="60"/>
      <c r="R49" s="105" t="s">
        <v>76</v>
      </c>
    </row>
    <row r="50" spans="2:18" ht="18" customHeight="1">
      <c r="B50" s="130" t="s">
        <v>39</v>
      </c>
      <c r="C50" s="54"/>
      <c r="D50" s="156" t="s">
        <v>66</v>
      </c>
      <c r="E50" s="156"/>
      <c r="F50" s="156"/>
      <c r="G50" s="156"/>
      <c r="H50" s="156"/>
      <c r="I50" s="156"/>
      <c r="J50" s="156"/>
      <c r="K50" s="156"/>
      <c r="L50" s="156"/>
      <c r="M50" s="156"/>
      <c r="N50" s="156"/>
      <c r="O50" s="159"/>
      <c r="P50" s="60"/>
      <c r="R50" s="105"/>
    </row>
    <row r="51" spans="2:18" ht="17.399999999999999" customHeight="1">
      <c r="B51" s="110" t="s">
        <v>40</v>
      </c>
      <c r="C51" s="56"/>
      <c r="D51" s="158"/>
      <c r="E51" s="158"/>
      <c r="F51" s="158"/>
      <c r="G51" s="158"/>
      <c r="H51" s="158"/>
      <c r="I51" s="158"/>
      <c r="J51" s="158"/>
      <c r="K51" s="158"/>
      <c r="L51" s="158"/>
      <c r="M51" s="158"/>
      <c r="N51" s="158"/>
      <c r="O51" s="160"/>
      <c r="P51" s="60"/>
    </row>
    <row r="52" spans="2:18" ht="16.8" customHeight="1">
      <c r="B52" s="130" t="s">
        <v>39</v>
      </c>
      <c r="C52" s="54"/>
      <c r="D52" s="156" t="s">
        <v>67</v>
      </c>
      <c r="E52" s="156"/>
      <c r="F52" s="156"/>
      <c r="G52" s="156"/>
      <c r="H52" s="156"/>
      <c r="I52" s="156"/>
      <c r="J52" s="156"/>
      <c r="K52" s="156"/>
      <c r="L52" s="156"/>
      <c r="M52" s="156"/>
      <c r="N52" s="156"/>
      <c r="O52" s="159"/>
      <c r="P52" s="60"/>
    </row>
    <row r="53" spans="2:18" ht="16.2" customHeight="1">
      <c r="B53" s="131" t="s">
        <v>41</v>
      </c>
      <c r="C53" s="56"/>
      <c r="D53" s="158"/>
      <c r="E53" s="158"/>
      <c r="F53" s="158"/>
      <c r="G53" s="158"/>
      <c r="H53" s="158"/>
      <c r="I53" s="158"/>
      <c r="J53" s="158"/>
      <c r="K53" s="158"/>
      <c r="L53" s="158"/>
      <c r="M53" s="158"/>
      <c r="N53" s="158"/>
      <c r="O53" s="160"/>
      <c r="P53" s="60"/>
    </row>
    <row r="54" spans="2:18" ht="15.6" customHeight="1">
      <c r="B54" s="155" t="s">
        <v>42</v>
      </c>
      <c r="C54" s="155"/>
      <c r="D54" s="155"/>
      <c r="E54" s="155"/>
      <c r="F54" s="155"/>
      <c r="G54" s="155"/>
      <c r="H54" s="155"/>
      <c r="I54" s="155"/>
      <c r="J54" s="155"/>
      <c r="K54" s="155"/>
      <c r="L54" s="155"/>
      <c r="M54" s="155"/>
      <c r="N54" s="155"/>
      <c r="O54" s="155"/>
      <c r="P54" s="132"/>
    </row>
  </sheetData>
  <sheetProtection algorithmName="SHA-512" hashValue="HbgekkF9CuLUw/3dLwQOYCMlV0FJb2vym/xby5tdef1rV1vKzSXetRlrlzKc+0uuj5RIqqpVGzDqrvOwJC7raQ==" saltValue="N1tzXkJACkcBUuCV4fJsWQ==" spinCount="100000" sheet="1" formatRows="0" selectLockedCells="1" autoFilter="0"/>
  <mergeCells count="91">
    <mergeCell ref="D50:O51"/>
    <mergeCell ref="D52:O53"/>
    <mergeCell ref="B54:O54"/>
    <mergeCell ref="B46:B48"/>
    <mergeCell ref="D46:H48"/>
    <mergeCell ref="J46:K48"/>
    <mergeCell ref="M46:N48"/>
    <mergeCell ref="D49:H49"/>
    <mergeCell ref="J49:K49"/>
    <mergeCell ref="M49:O49"/>
    <mergeCell ref="B42:E42"/>
    <mergeCell ref="G42:O42"/>
    <mergeCell ref="B43:E43"/>
    <mergeCell ref="H43:I43"/>
    <mergeCell ref="M43:N43"/>
    <mergeCell ref="B39:E39"/>
    <mergeCell ref="G39:O40"/>
    <mergeCell ref="B40:E40"/>
    <mergeCell ref="B41:E41"/>
    <mergeCell ref="G41:O41"/>
    <mergeCell ref="B37:E37"/>
    <mergeCell ref="G37:I37"/>
    <mergeCell ref="J37:M37"/>
    <mergeCell ref="N37:O37"/>
    <mergeCell ref="G38:I38"/>
    <mergeCell ref="J38:O38"/>
    <mergeCell ref="B35:E35"/>
    <mergeCell ref="G35:I35"/>
    <mergeCell ref="J35:M35"/>
    <mergeCell ref="B36:E36"/>
    <mergeCell ref="G36:I36"/>
    <mergeCell ref="J36:M36"/>
    <mergeCell ref="B33:E33"/>
    <mergeCell ref="G33:I33"/>
    <mergeCell ref="J33:M33"/>
    <mergeCell ref="B34:E34"/>
    <mergeCell ref="G34:I34"/>
    <mergeCell ref="J34:M34"/>
    <mergeCell ref="B31:E31"/>
    <mergeCell ref="G31:I31"/>
    <mergeCell ref="J31:M31"/>
    <mergeCell ref="B32:E32"/>
    <mergeCell ref="G32:I32"/>
    <mergeCell ref="J32:M32"/>
    <mergeCell ref="B29:E29"/>
    <mergeCell ref="G29:I29"/>
    <mergeCell ref="J29:M29"/>
    <mergeCell ref="B30:E30"/>
    <mergeCell ref="G30:I30"/>
    <mergeCell ref="J30:M30"/>
    <mergeCell ref="B27:E27"/>
    <mergeCell ref="G27:I27"/>
    <mergeCell ref="J27:M27"/>
    <mergeCell ref="B28:E28"/>
    <mergeCell ref="G28:I28"/>
    <mergeCell ref="J28:M28"/>
    <mergeCell ref="B24:E24"/>
    <mergeCell ref="G24:I24"/>
    <mergeCell ref="J24:M24"/>
    <mergeCell ref="B25:E25"/>
    <mergeCell ref="G25:I25"/>
    <mergeCell ref="J25:M25"/>
    <mergeCell ref="G21:I21"/>
    <mergeCell ref="J21:M21"/>
    <mergeCell ref="B22:E22"/>
    <mergeCell ref="G22:I22"/>
    <mergeCell ref="J22:M22"/>
    <mergeCell ref="B4:H4"/>
    <mergeCell ref="I7:M7"/>
    <mergeCell ref="N7:O7"/>
    <mergeCell ref="K10:O10"/>
    <mergeCell ref="K11:N11"/>
    <mergeCell ref="I8:I9"/>
    <mergeCell ref="J8:J9"/>
    <mergeCell ref="K8:O9"/>
    <mergeCell ref="Q18:AD18"/>
    <mergeCell ref="Q24:Y24"/>
    <mergeCell ref="Q22:AD22"/>
    <mergeCell ref="N2:O2"/>
    <mergeCell ref="N3:O3"/>
    <mergeCell ref="B14:O14"/>
    <mergeCell ref="H17:K17"/>
    <mergeCell ref="I18:K18"/>
    <mergeCell ref="Q20:X21"/>
    <mergeCell ref="B20:E20"/>
    <mergeCell ref="G20:I20"/>
    <mergeCell ref="J20:M20"/>
    <mergeCell ref="B23:E23"/>
    <mergeCell ref="G23:I23"/>
    <mergeCell ref="J23:M23"/>
    <mergeCell ref="B21:E21"/>
  </mergeCells>
  <phoneticPr fontId="3"/>
  <dataValidations count="3">
    <dataValidation type="list" allowBlank="1" showInputMessage="1" showErrorMessage="1" sqref="N21:N36" xr:uid="{077C4C14-050A-4CEB-B77F-297F7EE1C003}">
      <formula1>"　,○"</formula1>
    </dataValidation>
    <dataValidation type="list" allowBlank="1" showInputMessage="1" showErrorMessage="1" sqref="B21:E21" xr:uid="{7BE6C23A-FDE1-4DD6-9642-2F4D6BEE67FF}">
      <formula1>"当初契約額, 前年度からの繰越金額"</formula1>
    </dataValidation>
    <dataValidation allowBlank="1" showErrorMessage="1" promptTitle="適格番号" prompt="適格請求書対象外の場合は「対象外」と入力してください。" sqref="N7:O7" xr:uid="{D83D6BB9-902D-4E35-B34F-3EC894637A95}"/>
  </dataValidations>
  <printOptions horizontalCentered="1" verticalCentered="1"/>
  <pageMargins left="0.51181102362204722" right="0.51181102362204722" top="0.39370078740157483" bottom="0.39370078740157483" header="0.31496062992125984" footer="0.31496062992125984"/>
  <pageSetup paperSize="9" scale="81"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Option Button 1">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23554" r:id="rId5" name="Option Button 2">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23555" r:id="rId6" name="Option Button 3">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23556" r:id="rId7" name="Group Box 4">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23557" r:id="rId8" name="Option Button 5">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23558" r:id="rId9" name="Option Button 6">
              <controlPr defaultSize="0" autoFill="0" autoLine="0" autoPict="0">
                <anchor moveWithCells="1">
                  <from>
                    <xdr:col>14</xdr:col>
                    <xdr:colOff>15240</xdr:colOff>
                    <xdr:row>46</xdr:row>
                    <xdr:rowOff>22860</xdr:rowOff>
                  </from>
                  <to>
                    <xdr:col>14</xdr:col>
                    <xdr:colOff>822960</xdr:colOff>
                    <xdr:row>47</xdr:row>
                    <xdr:rowOff>7620</xdr:rowOff>
                  </to>
                </anchor>
              </controlPr>
            </control>
          </mc:Choice>
        </mc:AlternateContent>
        <mc:AlternateContent xmlns:mc="http://schemas.openxmlformats.org/markup-compatibility/2006">
          <mc:Choice Requires="x14">
            <control shapeId="23559" r:id="rId10" name="Option Button 7">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23560" r:id="rId11" name="Option Button 8">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23561" r:id="rId12" name="Option Button 9">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23562" r:id="rId13" name="Option Button 10">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23563" r:id="rId14" name="Group Box 11">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23564" r:id="rId15" name="Group Box 12">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FA4B5-8AD3-4565-90AB-820342D293DA}">
  <sheetPr>
    <tabColor rgb="FFFFFF00"/>
    <pageSetUpPr fitToPage="1"/>
  </sheetPr>
  <dimension ref="B1:AL54"/>
  <sheetViews>
    <sheetView showGridLines="0"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t="s">
        <v>0</v>
      </c>
      <c r="C1" s="1"/>
      <c r="D1" s="1"/>
      <c r="E1" s="2"/>
      <c r="F1" s="2"/>
      <c r="G1" s="2"/>
      <c r="H1" s="2"/>
      <c r="I1" s="2"/>
      <c r="Q1" s="111"/>
      <c r="R1" s="88" t="s">
        <v>77</v>
      </c>
    </row>
    <row r="2" spans="2:26" ht="19.8" customHeight="1" thickTop="1">
      <c r="B2" s="4"/>
      <c r="C2" s="4"/>
      <c r="D2" s="4"/>
      <c r="E2" s="4"/>
      <c r="F2" s="4"/>
      <c r="G2" s="4"/>
      <c r="H2" s="4"/>
      <c r="M2" s="12" t="s">
        <v>95</v>
      </c>
      <c r="N2" s="262">
        <v>45200</v>
      </c>
      <c r="O2" s="263"/>
      <c r="P2" s="62"/>
      <c r="Q2" s="28" t="s">
        <v>86</v>
      </c>
      <c r="R2" s="6"/>
      <c r="S2" s="6"/>
      <c r="T2" s="6"/>
      <c r="U2" s="6"/>
      <c r="V2" s="6"/>
      <c r="W2" s="6"/>
      <c r="X2" s="6"/>
    </row>
    <row r="3" spans="2:26" ht="19.2" customHeight="1">
      <c r="M3" s="12" t="s">
        <v>60</v>
      </c>
      <c r="N3" s="264" t="s">
        <v>59</v>
      </c>
      <c r="O3" s="264"/>
      <c r="P3" s="64"/>
      <c r="Q3" s="7" t="s">
        <v>58</v>
      </c>
      <c r="R3" s="7"/>
      <c r="S3" s="7"/>
      <c r="T3" s="7"/>
      <c r="U3" s="7"/>
      <c r="V3" s="7"/>
      <c r="W3" s="7"/>
      <c r="X3" s="7"/>
      <c r="Y3" s="7"/>
      <c r="Z3" s="7"/>
    </row>
    <row r="4" spans="2:26" ht="15" customHeight="1">
      <c r="B4" s="270" t="s">
        <v>1</v>
      </c>
      <c r="C4" s="270"/>
      <c r="D4" s="270"/>
      <c r="E4" s="270"/>
      <c r="F4" s="270"/>
      <c r="G4" s="270"/>
      <c r="H4" s="270"/>
      <c r="I4" s="2"/>
      <c r="Q4" s="7"/>
      <c r="R4" s="7"/>
      <c r="S4" s="7"/>
      <c r="T4" s="7"/>
      <c r="U4" s="7"/>
      <c r="V4" s="7"/>
      <c r="W4" s="7"/>
      <c r="X4" s="7"/>
      <c r="Y4" s="7"/>
      <c r="Z4" s="7"/>
    </row>
    <row r="5" spans="2:26" ht="15" customHeight="1">
      <c r="B5" s="8" t="s">
        <v>2</v>
      </c>
      <c r="C5" s="8"/>
      <c r="D5" s="8"/>
      <c r="E5" s="8"/>
      <c r="F5" s="8"/>
      <c r="G5" s="8"/>
      <c r="H5" s="2"/>
      <c r="I5" s="2"/>
    </row>
    <row r="6" spans="2:26" ht="27" customHeight="1">
      <c r="G6" s="2"/>
      <c r="I6" s="5" t="s">
        <v>3</v>
      </c>
      <c r="J6" s="5"/>
      <c r="K6" s="120"/>
      <c r="L6" s="120"/>
      <c r="M6" s="1"/>
    </row>
    <row r="7" spans="2:26" ht="19.2" customHeight="1">
      <c r="I7" s="270" t="s">
        <v>92</v>
      </c>
      <c r="J7" s="270"/>
      <c r="K7" s="270"/>
      <c r="L7" s="270"/>
      <c r="M7" s="270"/>
      <c r="N7" s="261" t="s">
        <v>88</v>
      </c>
      <c r="O7" s="261"/>
      <c r="P7" s="63"/>
      <c r="Q7" s="6" t="s">
        <v>69</v>
      </c>
      <c r="R7" s="6"/>
      <c r="S7" s="6"/>
      <c r="T7" s="6"/>
      <c r="U7" s="6"/>
      <c r="V7" s="6"/>
      <c r="W7" s="6"/>
      <c r="X7" s="6"/>
    </row>
    <row r="8" spans="2:26" ht="15" customHeight="1">
      <c r="I8" s="268" t="s">
        <v>4</v>
      </c>
      <c r="J8" s="269" t="s">
        <v>5</v>
      </c>
      <c r="K8" s="178" t="s">
        <v>74</v>
      </c>
      <c r="L8" s="178"/>
      <c r="M8" s="178"/>
      <c r="N8" s="178"/>
      <c r="O8" s="178"/>
      <c r="P8" s="133"/>
    </row>
    <row r="9" spans="2:26" ht="15" customHeight="1">
      <c r="I9" s="268"/>
      <c r="J9" s="269"/>
      <c r="K9" s="178"/>
      <c r="L9" s="178"/>
      <c r="M9" s="178"/>
      <c r="N9" s="178"/>
      <c r="O9" s="178"/>
      <c r="P9" s="133"/>
      <c r="R9" s="7" t="s">
        <v>78</v>
      </c>
    </row>
    <row r="10" spans="2:26" ht="28.8" customHeight="1">
      <c r="I10" s="112" t="s">
        <v>6</v>
      </c>
      <c r="J10" s="122" t="s">
        <v>5</v>
      </c>
      <c r="K10" s="178" t="s">
        <v>75</v>
      </c>
      <c r="L10" s="178"/>
      <c r="M10" s="178"/>
      <c r="N10" s="178"/>
      <c r="O10" s="178"/>
      <c r="P10" s="133"/>
      <c r="R10" s="109" t="s">
        <v>79</v>
      </c>
    </row>
    <row r="11" spans="2:26" ht="20.399999999999999" customHeight="1">
      <c r="I11" s="121" t="s">
        <v>7</v>
      </c>
      <c r="J11" s="122" t="s">
        <v>5</v>
      </c>
      <c r="K11" s="178" t="s">
        <v>61</v>
      </c>
      <c r="L11" s="178"/>
      <c r="M11" s="178"/>
      <c r="N11" s="178"/>
      <c r="O11" s="96" t="s">
        <v>8</v>
      </c>
      <c r="P11" s="134"/>
      <c r="R11" s="48"/>
    </row>
    <row r="12" spans="2:26" ht="13.2" customHeight="1">
      <c r="O12" s="11" t="s">
        <v>9</v>
      </c>
      <c r="P12" s="63"/>
    </row>
    <row r="13" spans="2:26" ht="4.8" customHeight="1">
      <c r="O13" s="12"/>
      <c r="P13" s="67"/>
    </row>
    <row r="14" spans="2:26" ht="25.2" customHeight="1">
      <c r="B14" s="265" t="s">
        <v>10</v>
      </c>
      <c r="C14" s="265"/>
      <c r="D14" s="265"/>
      <c r="E14" s="265"/>
      <c r="F14" s="265"/>
      <c r="G14" s="265"/>
      <c r="H14" s="265"/>
      <c r="I14" s="265"/>
      <c r="J14" s="265"/>
      <c r="K14" s="265"/>
      <c r="L14" s="265"/>
      <c r="M14" s="265"/>
      <c r="N14" s="265"/>
      <c r="O14" s="265"/>
      <c r="P14" s="135"/>
    </row>
    <row r="15" spans="2:26" ht="4.8" customHeight="1">
      <c r="B15" s="13"/>
      <c r="C15" s="13"/>
      <c r="D15" s="13"/>
      <c r="E15" s="13"/>
      <c r="F15" s="13"/>
      <c r="G15" s="13"/>
      <c r="H15" s="13"/>
      <c r="I15" s="13"/>
      <c r="J15" s="13"/>
      <c r="K15" s="13"/>
      <c r="L15" s="13"/>
      <c r="M15" s="13"/>
      <c r="N15" s="13"/>
      <c r="O15" s="13"/>
      <c r="P15" s="69"/>
    </row>
    <row r="16" spans="2:26" ht="15.6" customHeight="1">
      <c r="B16" s="13"/>
      <c r="C16" s="13"/>
      <c r="D16" s="13"/>
      <c r="E16" s="14" t="s">
        <v>11</v>
      </c>
      <c r="F16" s="14"/>
      <c r="G16" s="13"/>
      <c r="H16" s="13"/>
      <c r="I16" s="13"/>
      <c r="J16" s="13"/>
      <c r="K16" s="13"/>
      <c r="L16" s="13"/>
      <c r="M16" s="13"/>
      <c r="N16" s="13"/>
      <c r="O16" s="13"/>
      <c r="P16" s="69"/>
    </row>
    <row r="17" spans="2:38" s="15" customFormat="1" ht="27" customHeight="1">
      <c r="G17" s="16" t="s">
        <v>12</v>
      </c>
      <c r="H17" s="266">
        <f>SUMIF($N$21:$N$36,"○",$G$21:$I$36)</f>
        <v>26250000</v>
      </c>
      <c r="I17" s="266">
        <f t="shared" ref="I17:L18" si="0">SUMIF($N$21:$N$35,"○",$G$21:$I$36)</f>
        <v>26250000</v>
      </c>
      <c r="J17" s="266">
        <f t="shared" si="0"/>
        <v>26250000</v>
      </c>
      <c r="K17" s="266">
        <f t="shared" si="0"/>
        <v>26250000</v>
      </c>
      <c r="L17" s="17"/>
      <c r="M17" s="18" t="s">
        <v>13</v>
      </c>
      <c r="P17" s="70"/>
      <c r="Q17" s="148" t="s">
        <v>98</v>
      </c>
      <c r="R17" s="3"/>
      <c r="S17" s="3"/>
      <c r="T17" s="3"/>
      <c r="U17" s="3"/>
      <c r="V17" s="3"/>
      <c r="W17" s="3"/>
      <c r="X17" s="3"/>
      <c r="Y17" s="3"/>
      <c r="Z17" s="3"/>
      <c r="AA17" s="3"/>
      <c r="AB17" s="3"/>
      <c r="AC17" s="3"/>
      <c r="AD17" s="3"/>
      <c r="AE17" s="3"/>
      <c r="AF17" s="3"/>
      <c r="AG17" s="3"/>
      <c r="AH17" s="3"/>
      <c r="AI17" s="3"/>
    </row>
    <row r="18" spans="2:38" s="49" customFormat="1" ht="23.4" customHeight="1">
      <c r="H18" s="67" t="s">
        <v>70</v>
      </c>
      <c r="I18" s="267">
        <f>SUMIF($N$21:$N$36,"○",$J$21:$M$36)</f>
        <v>2386363</v>
      </c>
      <c r="J18" s="267">
        <f t="shared" si="0"/>
        <v>26250000</v>
      </c>
      <c r="K18" s="267">
        <f t="shared" si="0"/>
        <v>26250000</v>
      </c>
      <c r="L18" s="82">
        <f t="shared" si="0"/>
        <v>26250000</v>
      </c>
      <c r="M18" s="83" t="s">
        <v>72</v>
      </c>
      <c r="P18" s="71"/>
      <c r="Q18" s="151" t="s">
        <v>97</v>
      </c>
      <c r="R18" s="151"/>
      <c r="S18" s="151"/>
      <c r="T18" s="151"/>
      <c r="U18" s="151"/>
      <c r="V18" s="151"/>
      <c r="W18" s="151"/>
      <c r="X18" s="151"/>
      <c r="Y18" s="151"/>
      <c r="Z18" s="151"/>
      <c r="AA18" s="151"/>
      <c r="AB18" s="151"/>
      <c r="AC18" s="151"/>
      <c r="AD18" s="151"/>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254"/>
      <c r="C20" s="255"/>
      <c r="D20" s="255"/>
      <c r="E20" s="256"/>
      <c r="F20" s="23"/>
      <c r="G20" s="239" t="s">
        <v>14</v>
      </c>
      <c r="H20" s="257"/>
      <c r="I20" s="257"/>
      <c r="J20" s="258" t="s">
        <v>71</v>
      </c>
      <c r="K20" s="259"/>
      <c r="L20" s="259"/>
      <c r="M20" s="260"/>
      <c r="N20" s="24" t="s">
        <v>15</v>
      </c>
      <c r="O20" s="24" t="s">
        <v>16</v>
      </c>
      <c r="P20" s="72"/>
      <c r="Q20" s="154" t="s">
        <v>99</v>
      </c>
      <c r="R20" s="154"/>
      <c r="S20" s="154"/>
      <c r="T20" s="154"/>
      <c r="U20" s="154"/>
      <c r="V20" s="154"/>
      <c r="W20" s="154"/>
      <c r="X20" s="154"/>
      <c r="AL20" s="57"/>
    </row>
    <row r="21" spans="2:38" ht="24" customHeight="1" thickBot="1">
      <c r="B21" s="243" t="s">
        <v>55</v>
      </c>
      <c r="C21" s="244"/>
      <c r="D21" s="244"/>
      <c r="E21" s="245"/>
      <c r="F21" s="118"/>
      <c r="G21" s="246">
        <v>65000000</v>
      </c>
      <c r="H21" s="246"/>
      <c r="I21" s="247"/>
      <c r="J21" s="248">
        <f>ROUNDDOWN($G21*10/110,0)</f>
        <v>5909090</v>
      </c>
      <c r="K21" s="248"/>
      <c r="L21" s="248"/>
      <c r="M21" s="248"/>
      <c r="N21" s="89" t="s">
        <v>57</v>
      </c>
      <c r="O21" s="25" t="s">
        <v>17</v>
      </c>
      <c r="P21" s="72"/>
      <c r="Q21" s="154"/>
      <c r="R21" s="154"/>
      <c r="S21" s="154"/>
      <c r="T21" s="154"/>
      <c r="U21" s="154"/>
      <c r="V21" s="154"/>
      <c r="W21" s="154"/>
      <c r="X21" s="154"/>
    </row>
    <row r="22" spans="2:38" ht="24" customHeight="1">
      <c r="B22" s="249" t="s">
        <v>18</v>
      </c>
      <c r="C22" s="250"/>
      <c r="D22" s="250"/>
      <c r="E22" s="251"/>
      <c r="F22" s="124"/>
      <c r="G22" s="252">
        <f>IF(N21="○","",IF($O$24=4,ROUNDDOWN(($G$21/4),-3),0))</f>
        <v>16250000</v>
      </c>
      <c r="H22" s="252">
        <f t="shared" ref="H22:I22" si="1">IF($O$24=4,ROUNDDOWN(($G$21/4),-3),0)</f>
        <v>16250000</v>
      </c>
      <c r="I22" s="253">
        <f t="shared" si="1"/>
        <v>16250000</v>
      </c>
      <c r="J22" s="242">
        <f>IF(N21="○","",ROUNDDOWN(G22*10/110,0))</f>
        <v>1477272</v>
      </c>
      <c r="K22" s="240"/>
      <c r="L22" s="240"/>
      <c r="M22" s="241"/>
      <c r="N22" s="90"/>
      <c r="O22" s="27"/>
      <c r="P22" s="73"/>
      <c r="Q22" s="151"/>
      <c r="R22" s="151"/>
      <c r="S22" s="151"/>
      <c r="T22" s="151"/>
      <c r="U22" s="151"/>
      <c r="V22" s="151"/>
      <c r="W22" s="151"/>
      <c r="X22" s="151"/>
      <c r="Y22" s="151"/>
      <c r="Z22" s="151"/>
      <c r="AA22" s="151"/>
      <c r="AB22" s="151"/>
      <c r="AC22" s="151"/>
      <c r="AD22" s="151"/>
    </row>
    <row r="23" spans="2:38" ht="24" customHeight="1">
      <c r="B23" s="237" t="s">
        <v>19</v>
      </c>
      <c r="C23" s="238"/>
      <c r="D23" s="238"/>
      <c r="E23" s="239"/>
      <c r="F23" s="124"/>
      <c r="G23" s="252">
        <f>IF($N$21="○","",IF($O$24=4,ROUNDDOWN(($G$21/4),-3),IF($O$24=3,ROUNDDOWN(($G$21/3),-3),IF($O$24&lt;3,0))))</f>
        <v>16250000</v>
      </c>
      <c r="H23" s="252"/>
      <c r="I23" s="253"/>
      <c r="J23" s="242">
        <f>IF(N21="○","",ROUNDDOWN(G23*10/110,0))</f>
        <v>1477272</v>
      </c>
      <c r="K23" s="240"/>
      <c r="L23" s="240"/>
      <c r="M23" s="241"/>
      <c r="N23" s="90"/>
      <c r="O23" s="29" t="s">
        <v>20</v>
      </c>
      <c r="P23" s="72"/>
      <c r="Q23" s="119"/>
      <c r="R23" s="14"/>
    </row>
    <row r="24" spans="2:38" ht="24" customHeight="1">
      <c r="B24" s="237" t="s">
        <v>21</v>
      </c>
      <c r="C24" s="238"/>
      <c r="D24" s="238"/>
      <c r="E24" s="239"/>
      <c r="F24" s="124"/>
      <c r="G24" s="252">
        <f>IF($N$21="○","",IF($O$24=4,ROUNDDOWN(($G$21/4),-3),IF($O$24=3,ROUNDDOWN(($G$21/3),-3),IF($O$24=2,ROUNDDOWN(($G$21/2),-3),IF($O$24&lt;2,0)))))</f>
        <v>16250000</v>
      </c>
      <c r="H24" s="252"/>
      <c r="I24" s="253"/>
      <c r="J24" s="242">
        <f>IF(N21="○","",ROUNDDOWN(G24*10/110,0))</f>
        <v>1477272</v>
      </c>
      <c r="K24" s="240"/>
      <c r="L24" s="240"/>
      <c r="M24" s="241"/>
      <c r="N24" s="90" t="s">
        <v>62</v>
      </c>
      <c r="O24" s="91">
        <v>4</v>
      </c>
      <c r="P24" s="74"/>
      <c r="Q24" s="271"/>
      <c r="R24" s="271"/>
      <c r="S24" s="271"/>
      <c r="T24" s="271"/>
      <c r="U24" s="271"/>
      <c r="V24" s="271"/>
      <c r="W24" s="271"/>
      <c r="X24" s="271"/>
      <c r="Y24" s="271"/>
    </row>
    <row r="25" spans="2:38" ht="24" customHeight="1">
      <c r="B25" s="237" t="s">
        <v>22</v>
      </c>
      <c r="C25" s="238"/>
      <c r="D25" s="238"/>
      <c r="E25" s="239"/>
      <c r="F25" s="124"/>
      <c r="G25" s="240">
        <f>IF(N21="○","",IF($O$24&gt;1,$G$21-SUM($G22:$G24),0))</f>
        <v>16250000</v>
      </c>
      <c r="H25" s="240"/>
      <c r="I25" s="241"/>
      <c r="J25" s="242">
        <f>IF(N21="○","",IF($O$24&gt;1,$J$21-SUM($J22:$J24),0))</f>
        <v>1477274</v>
      </c>
      <c r="K25" s="240"/>
      <c r="L25" s="240"/>
      <c r="M25" s="241"/>
      <c r="N25" s="90"/>
      <c r="O25" s="30"/>
      <c r="P25" s="73"/>
      <c r="Q25" s="85" t="s">
        <v>89</v>
      </c>
      <c r="R25" s="61"/>
      <c r="S25" s="61"/>
      <c r="T25" s="61"/>
      <c r="U25" s="61"/>
      <c r="V25" s="61"/>
      <c r="W25" s="61"/>
      <c r="X25" s="61"/>
      <c r="Y25" s="61"/>
    </row>
    <row r="26" spans="2:38" ht="19.05" customHeight="1">
      <c r="B26" s="84" t="s">
        <v>23</v>
      </c>
      <c r="C26" s="53"/>
      <c r="D26" s="31"/>
      <c r="E26" s="125"/>
      <c r="F26" s="125"/>
      <c r="G26" s="33"/>
      <c r="H26" s="33"/>
      <c r="I26" s="33"/>
      <c r="J26" s="123"/>
      <c r="K26" s="123"/>
      <c r="L26" s="123"/>
      <c r="M26" s="123"/>
      <c r="N26" s="125"/>
      <c r="O26" s="35"/>
      <c r="P26" s="75"/>
      <c r="Q26" s="77"/>
      <c r="R26" s="61"/>
      <c r="S26" s="61"/>
      <c r="T26" s="61"/>
      <c r="U26" s="61"/>
      <c r="V26" s="61"/>
      <c r="W26" s="61"/>
      <c r="X26" s="61"/>
      <c r="Y26" s="61"/>
    </row>
    <row r="27" spans="2:38" ht="18.600000000000001" customHeight="1">
      <c r="B27" s="226" t="s">
        <v>46</v>
      </c>
      <c r="C27" s="227"/>
      <c r="D27" s="227"/>
      <c r="E27" s="228"/>
      <c r="F27" s="37"/>
      <c r="G27" s="229">
        <v>20000000</v>
      </c>
      <c r="H27" s="229"/>
      <c r="I27" s="230"/>
      <c r="J27" s="231">
        <f>IF(COUNT($G27)&gt;0,ROUNDDOWN(SUM($G$21,$G$27)*10/110,0)-$J$21,"")</f>
        <v>1818182</v>
      </c>
      <c r="K27" s="232"/>
      <c r="L27" s="232"/>
      <c r="M27" s="233"/>
      <c r="N27" s="90" t="s">
        <v>57</v>
      </c>
      <c r="O27" s="38"/>
      <c r="P27" s="73"/>
      <c r="Q27" s="85" t="s">
        <v>24</v>
      </c>
      <c r="R27" s="61"/>
      <c r="S27" s="61"/>
      <c r="T27" s="61"/>
      <c r="U27" s="61"/>
      <c r="V27" s="61"/>
      <c r="W27" s="61"/>
      <c r="X27" s="61"/>
      <c r="Y27" s="61"/>
    </row>
    <row r="28" spans="2:38" ht="19.05" customHeight="1">
      <c r="B28" s="226" t="s">
        <v>47</v>
      </c>
      <c r="C28" s="227"/>
      <c r="D28" s="227"/>
      <c r="E28" s="228"/>
      <c r="F28" s="37"/>
      <c r="G28" s="229">
        <v>10000000</v>
      </c>
      <c r="H28" s="229"/>
      <c r="I28" s="230"/>
      <c r="J28" s="231">
        <f>IF(COUNT($G28)&gt;0,ROUNDDOWN(SUM($G$21,$G$27:$G28)*10/110,0)-SUM($J$21,$J$27),"")</f>
        <v>909091</v>
      </c>
      <c r="K28" s="232"/>
      <c r="L28" s="232"/>
      <c r="M28" s="233"/>
      <c r="N28" s="90" t="s">
        <v>62</v>
      </c>
      <c r="O28" s="38"/>
      <c r="P28" s="73"/>
      <c r="Q28" s="19" t="s">
        <v>25</v>
      </c>
    </row>
    <row r="29" spans="2:38" s="101" customFormat="1" ht="19.05" customHeight="1">
      <c r="B29" s="234" t="s">
        <v>48</v>
      </c>
      <c r="C29" s="235"/>
      <c r="D29" s="235"/>
      <c r="E29" s="236"/>
      <c r="F29" s="97"/>
      <c r="G29" s="229"/>
      <c r="H29" s="229"/>
      <c r="I29" s="230"/>
      <c r="J29" s="223" t="str">
        <f>IF(COUNT($G29)&gt;0,ROUNDDOWN(SUM($G$21,$G$27:$G29)*10/110,0)-SUM($J$21,$J$27:$J28),"")</f>
        <v/>
      </c>
      <c r="K29" s="224"/>
      <c r="L29" s="224"/>
      <c r="M29" s="225"/>
      <c r="N29" s="89" t="s">
        <v>57</v>
      </c>
      <c r="O29" s="98"/>
      <c r="P29" s="99"/>
      <c r="Q29" s="100" t="s">
        <v>26</v>
      </c>
    </row>
    <row r="30" spans="2:38" s="101" customFormat="1" ht="19.05" hidden="1" customHeight="1" outlineLevel="1">
      <c r="B30" s="215" t="s">
        <v>49</v>
      </c>
      <c r="C30" s="216"/>
      <c r="D30" s="216"/>
      <c r="E30" s="217"/>
      <c r="F30" s="102"/>
      <c r="G30" s="218"/>
      <c r="H30" s="218"/>
      <c r="I30" s="219"/>
      <c r="J30" s="223" t="str">
        <f>IF(COUNT($G30)&gt;0,ROUNDDOWN(SUM($G$21,$G$27:$G30)*10/110,0)-SUM($J$21,$J$27:$J29),"")</f>
        <v/>
      </c>
      <c r="K30" s="224"/>
      <c r="L30" s="224"/>
      <c r="M30" s="225"/>
      <c r="N30" s="89"/>
      <c r="O30" s="98"/>
      <c r="P30" s="99"/>
    </row>
    <row r="31" spans="2:38" s="101" customFormat="1" ht="19.05" hidden="1" customHeight="1" outlineLevel="1">
      <c r="B31" s="215" t="s">
        <v>50</v>
      </c>
      <c r="C31" s="216"/>
      <c r="D31" s="216"/>
      <c r="E31" s="217"/>
      <c r="F31" s="102"/>
      <c r="G31" s="218"/>
      <c r="H31" s="218"/>
      <c r="I31" s="219"/>
      <c r="J31" s="220" t="str">
        <f>IF(COUNT($G31)&gt;0,ROUNDDOWN(SUM($G$21,$G$27:$G31)*10/110,0)-SUM($J$21,$J$27:$J30),"")</f>
        <v/>
      </c>
      <c r="K31" s="221"/>
      <c r="L31" s="221"/>
      <c r="M31" s="222"/>
      <c r="N31" s="89"/>
      <c r="O31" s="98"/>
      <c r="P31" s="99"/>
    </row>
    <row r="32" spans="2:38" s="101" customFormat="1" ht="19.05" hidden="1" customHeight="1" outlineLevel="1">
      <c r="B32" s="215" t="s">
        <v>51</v>
      </c>
      <c r="C32" s="216"/>
      <c r="D32" s="216"/>
      <c r="E32" s="217"/>
      <c r="F32" s="102"/>
      <c r="G32" s="218"/>
      <c r="H32" s="218"/>
      <c r="I32" s="219"/>
      <c r="J32" s="220" t="str">
        <f>IF(COUNT($G32)&gt;0,ROUNDDOWN(SUM($G$21,$G$27:$G32)*10/110,0)-SUM($J$21,$J$27:$J31),"")</f>
        <v/>
      </c>
      <c r="K32" s="221"/>
      <c r="L32" s="221"/>
      <c r="M32" s="222"/>
      <c r="N32" s="89"/>
      <c r="O32" s="98"/>
      <c r="P32" s="99"/>
    </row>
    <row r="33" spans="2:26" s="101" customFormat="1" ht="19.05" hidden="1" customHeight="1" outlineLevel="1">
      <c r="B33" s="215" t="s">
        <v>52</v>
      </c>
      <c r="C33" s="216"/>
      <c r="D33" s="216"/>
      <c r="E33" s="217"/>
      <c r="F33" s="102"/>
      <c r="G33" s="218"/>
      <c r="H33" s="218"/>
      <c r="I33" s="219"/>
      <c r="J33" s="220" t="str">
        <f>IF(COUNT($G33)&gt;0,ROUNDDOWN(SUM($G$21,$G$27:$G33)*10/110,0)-SUM($J$21,$J$27:$J32),"")</f>
        <v/>
      </c>
      <c r="K33" s="221"/>
      <c r="L33" s="221"/>
      <c r="M33" s="222"/>
      <c r="N33" s="89"/>
      <c r="O33" s="98"/>
      <c r="P33" s="99"/>
    </row>
    <row r="34" spans="2:26" s="101" customFormat="1" ht="19.05" hidden="1" customHeight="1" outlineLevel="1">
      <c r="B34" s="215" t="s">
        <v>53</v>
      </c>
      <c r="C34" s="216"/>
      <c r="D34" s="216"/>
      <c r="E34" s="217"/>
      <c r="F34" s="102"/>
      <c r="G34" s="218"/>
      <c r="H34" s="218"/>
      <c r="I34" s="219"/>
      <c r="J34" s="220" t="str">
        <f>IF(COUNT($G34)&gt;0,ROUNDDOWN(SUM($G$21,$G$27:$G34)*10/110,0)-SUM($J$21,$J$27:$J33),"")</f>
        <v/>
      </c>
      <c r="K34" s="221"/>
      <c r="L34" s="221"/>
      <c r="M34" s="222"/>
      <c r="N34" s="89"/>
      <c r="O34" s="98"/>
      <c r="P34" s="99"/>
    </row>
    <row r="35" spans="2:26" s="101" customFormat="1" ht="19.05" hidden="1" customHeight="1" outlineLevel="1">
      <c r="B35" s="215" t="s">
        <v>54</v>
      </c>
      <c r="C35" s="216"/>
      <c r="D35" s="216"/>
      <c r="E35" s="217"/>
      <c r="F35" s="102"/>
      <c r="G35" s="218"/>
      <c r="H35" s="218"/>
      <c r="I35" s="219"/>
      <c r="J35" s="220" t="str">
        <f>IF(COUNT($G35)&gt;0,ROUNDDOWN(SUM($G$21,$G$27:$G35)*10/110,0)-SUM($J$21,$J$27:$J34),"")</f>
        <v/>
      </c>
      <c r="K35" s="221"/>
      <c r="L35" s="221"/>
      <c r="M35" s="222"/>
      <c r="N35" s="89"/>
      <c r="O35" s="98"/>
      <c r="P35" s="99"/>
    </row>
    <row r="36" spans="2:26" s="101" customFormat="1" ht="19.05" customHeight="1" collapsed="1" thickBot="1">
      <c r="B36" s="189"/>
      <c r="C36" s="190"/>
      <c r="D36" s="190"/>
      <c r="E36" s="191"/>
      <c r="F36" s="103"/>
      <c r="G36" s="192"/>
      <c r="H36" s="192"/>
      <c r="I36" s="193"/>
      <c r="J36" s="194"/>
      <c r="K36" s="195"/>
      <c r="L36" s="195"/>
      <c r="M36" s="196"/>
      <c r="N36" s="89"/>
      <c r="O36" s="98"/>
      <c r="P36" s="99"/>
    </row>
    <row r="37" spans="2:26" ht="25.2" customHeight="1" thickTop="1">
      <c r="B37" s="197" t="s">
        <v>56</v>
      </c>
      <c r="C37" s="198"/>
      <c r="D37" s="198"/>
      <c r="E37" s="199"/>
      <c r="F37" s="128"/>
      <c r="G37" s="200">
        <f>SUM($G$21,$G$27:$G$36)</f>
        <v>95000000</v>
      </c>
      <c r="H37" s="200"/>
      <c r="I37" s="201"/>
      <c r="J37" s="202">
        <f>ROUNDDOWN(G37*10/110,0)</f>
        <v>8636363</v>
      </c>
      <c r="K37" s="203"/>
      <c r="L37" s="203"/>
      <c r="M37" s="204"/>
      <c r="N37" s="197" t="s">
        <v>27</v>
      </c>
      <c r="O37" s="199"/>
      <c r="P37" s="76"/>
      <c r="Q37" s="100"/>
    </row>
    <row r="38" spans="2:26" s="36" customFormat="1" ht="6.6" customHeight="1">
      <c r="G38" s="205"/>
      <c r="H38" s="205"/>
      <c r="I38" s="205"/>
      <c r="J38" s="213"/>
      <c r="K38" s="213"/>
      <c r="L38" s="213"/>
      <c r="M38" s="213"/>
      <c r="N38" s="214"/>
      <c r="O38" s="214"/>
      <c r="P38" s="77"/>
    </row>
    <row r="39" spans="2:26" ht="24" customHeight="1">
      <c r="B39" s="272" t="s">
        <v>28</v>
      </c>
      <c r="C39" s="273"/>
      <c r="D39" s="273"/>
      <c r="E39" s="274"/>
      <c r="F39" s="129"/>
      <c r="G39" s="209" t="s">
        <v>63</v>
      </c>
      <c r="H39" s="209"/>
      <c r="I39" s="209"/>
      <c r="J39" s="209"/>
      <c r="K39" s="209"/>
      <c r="L39" s="209"/>
      <c r="M39" s="209"/>
      <c r="N39" s="209"/>
      <c r="O39" s="210"/>
      <c r="P39" s="78"/>
      <c r="Q39" s="7" t="s">
        <v>80</v>
      </c>
      <c r="R39" s="58"/>
      <c r="S39" s="58"/>
      <c r="T39" s="58"/>
      <c r="U39" s="58"/>
      <c r="V39" s="58"/>
      <c r="W39" s="58"/>
      <c r="X39" s="58"/>
      <c r="Y39" s="58"/>
      <c r="Z39" s="58"/>
    </row>
    <row r="40" spans="2:26" ht="24" customHeight="1">
      <c r="B40" s="275" t="s">
        <v>29</v>
      </c>
      <c r="C40" s="276"/>
      <c r="D40" s="276"/>
      <c r="E40" s="277"/>
      <c r="F40" s="127"/>
      <c r="G40" s="211"/>
      <c r="H40" s="211"/>
      <c r="I40" s="211"/>
      <c r="J40" s="211"/>
      <c r="K40" s="211"/>
      <c r="L40" s="211"/>
      <c r="M40" s="211"/>
      <c r="N40" s="211"/>
      <c r="O40" s="212"/>
      <c r="P40" s="78"/>
      <c r="Q40" s="59" t="s">
        <v>81</v>
      </c>
      <c r="R40" s="58"/>
      <c r="S40" s="58"/>
      <c r="T40" s="58"/>
      <c r="U40" s="58"/>
      <c r="V40" s="58"/>
      <c r="W40" s="58"/>
      <c r="X40" s="58"/>
      <c r="Y40" s="58"/>
      <c r="Z40" s="58"/>
    </row>
    <row r="41" spans="2:26" ht="52.8" customHeight="1">
      <c r="B41" s="278" t="s">
        <v>30</v>
      </c>
      <c r="C41" s="279"/>
      <c r="D41" s="279"/>
      <c r="E41" s="280"/>
      <c r="F41" s="126"/>
      <c r="G41" s="184" t="s">
        <v>64</v>
      </c>
      <c r="H41" s="184"/>
      <c r="I41" s="184"/>
      <c r="J41" s="184"/>
      <c r="K41" s="184"/>
      <c r="L41" s="184"/>
      <c r="M41" s="184"/>
      <c r="N41" s="184"/>
      <c r="O41" s="185"/>
      <c r="P41" s="78"/>
      <c r="Q41" s="59" t="s">
        <v>31</v>
      </c>
      <c r="R41" s="59"/>
      <c r="S41" s="59"/>
      <c r="T41" s="59"/>
      <c r="U41" s="59"/>
      <c r="V41" s="59"/>
      <c r="W41" s="59"/>
      <c r="X41" s="59"/>
      <c r="Y41" s="59"/>
      <c r="Z41" s="59"/>
    </row>
    <row r="42" spans="2:26" ht="25.95" customHeight="1">
      <c r="B42" s="278" t="s">
        <v>32</v>
      </c>
      <c r="C42" s="279"/>
      <c r="D42" s="279"/>
      <c r="E42" s="280"/>
      <c r="F42" s="126"/>
      <c r="G42" s="163" t="s">
        <v>65</v>
      </c>
      <c r="H42" s="163"/>
      <c r="I42" s="163"/>
      <c r="J42" s="163"/>
      <c r="K42" s="163"/>
      <c r="L42" s="163"/>
      <c r="M42" s="163"/>
      <c r="N42" s="163"/>
      <c r="O42" s="164"/>
      <c r="P42" s="60"/>
      <c r="Q42" s="7" t="s">
        <v>33</v>
      </c>
    </row>
    <row r="43" spans="2:26" ht="19.8" customHeight="1">
      <c r="B43" s="281" t="s">
        <v>68</v>
      </c>
      <c r="C43" s="282"/>
      <c r="D43" s="282"/>
      <c r="E43" s="283"/>
      <c r="F43" s="126"/>
      <c r="G43" s="51" t="s">
        <v>43</v>
      </c>
      <c r="H43" s="182">
        <v>45017</v>
      </c>
      <c r="I43" s="182"/>
      <c r="J43" s="50" t="s">
        <v>44</v>
      </c>
      <c r="K43" s="51" t="s">
        <v>45</v>
      </c>
      <c r="L43" s="86">
        <v>2</v>
      </c>
      <c r="M43" s="183">
        <v>45382</v>
      </c>
      <c r="N43" s="183"/>
      <c r="O43" s="52"/>
      <c r="P43" s="60"/>
      <c r="Q43" s="7" t="s">
        <v>87</v>
      </c>
    </row>
    <row r="44" spans="2:26" ht="4.2" customHeight="1">
      <c r="B44" s="42"/>
      <c r="C44" s="42"/>
      <c r="D44" s="42"/>
      <c r="E44" s="42"/>
      <c r="F44" s="42"/>
      <c r="G44" s="42"/>
      <c r="H44" s="42"/>
      <c r="I44" s="42"/>
    </row>
    <row r="45" spans="2:26" ht="15.6" customHeight="1">
      <c r="B45" s="1" t="s">
        <v>34</v>
      </c>
      <c r="C45" s="1"/>
      <c r="D45" s="1"/>
      <c r="E45" s="43"/>
      <c r="F45" s="43"/>
      <c r="G45" s="43"/>
      <c r="H45" s="43"/>
      <c r="I45" s="43"/>
      <c r="R45" s="116" t="s">
        <v>82</v>
      </c>
    </row>
    <row r="46" spans="2:26" ht="16.05" customHeight="1">
      <c r="B46" s="169" t="s">
        <v>35</v>
      </c>
      <c r="C46" s="54"/>
      <c r="D46" s="156"/>
      <c r="E46" s="156"/>
      <c r="F46" s="156"/>
      <c r="G46" s="156"/>
      <c r="H46" s="156"/>
      <c r="I46" s="106"/>
      <c r="J46" s="172" t="s">
        <v>36</v>
      </c>
      <c r="K46" s="173"/>
      <c r="L46" s="92"/>
      <c r="M46" s="156"/>
      <c r="N46" s="156"/>
      <c r="O46" s="106"/>
      <c r="P46" s="79"/>
      <c r="R46" s="117" t="s">
        <v>84</v>
      </c>
    </row>
    <row r="47" spans="2:26" ht="16.05" customHeight="1">
      <c r="B47" s="170"/>
      <c r="C47" s="55"/>
      <c r="D47" s="157"/>
      <c r="E47" s="157"/>
      <c r="F47" s="157"/>
      <c r="G47" s="157"/>
      <c r="H47" s="157"/>
      <c r="I47" s="104"/>
      <c r="J47" s="174"/>
      <c r="K47" s="175"/>
      <c r="L47" s="93"/>
      <c r="M47" s="178"/>
      <c r="N47" s="157"/>
      <c r="O47" s="104"/>
      <c r="P47" s="79"/>
      <c r="R47" s="115" t="s">
        <v>85</v>
      </c>
    </row>
    <row r="48" spans="2:26" ht="15.6" customHeight="1">
      <c r="B48" s="171"/>
      <c r="C48" s="56"/>
      <c r="D48" s="158"/>
      <c r="E48" s="158"/>
      <c r="F48" s="158"/>
      <c r="G48" s="158"/>
      <c r="H48" s="158"/>
      <c r="I48" s="107"/>
      <c r="J48" s="176"/>
      <c r="K48" s="177"/>
      <c r="L48" s="94"/>
      <c r="M48" s="158"/>
      <c r="N48" s="158"/>
      <c r="O48" s="107"/>
      <c r="P48" s="79"/>
      <c r="R48" s="114" t="s">
        <v>83</v>
      </c>
    </row>
    <row r="49" spans="2:18" ht="30" customHeight="1">
      <c r="B49" s="44" t="s">
        <v>37</v>
      </c>
      <c r="C49" s="45"/>
      <c r="D49" s="165"/>
      <c r="E49" s="165"/>
      <c r="F49" s="165"/>
      <c r="G49" s="165"/>
      <c r="H49" s="165"/>
      <c r="I49" s="108"/>
      <c r="J49" s="161" t="s">
        <v>38</v>
      </c>
      <c r="K49" s="162"/>
      <c r="L49" s="95"/>
      <c r="M49" s="163">
        <v>1234567</v>
      </c>
      <c r="N49" s="163"/>
      <c r="O49" s="164"/>
      <c r="P49" s="60"/>
      <c r="R49" s="105" t="s">
        <v>76</v>
      </c>
    </row>
    <row r="50" spans="2:18" ht="18" customHeight="1">
      <c r="B50" s="130" t="s">
        <v>39</v>
      </c>
      <c r="C50" s="54"/>
      <c r="D50" s="156" t="s">
        <v>66</v>
      </c>
      <c r="E50" s="156"/>
      <c r="F50" s="156"/>
      <c r="G50" s="156"/>
      <c r="H50" s="156"/>
      <c r="I50" s="156"/>
      <c r="J50" s="156"/>
      <c r="K50" s="156"/>
      <c r="L50" s="156"/>
      <c r="M50" s="156"/>
      <c r="N50" s="156"/>
      <c r="O50" s="159"/>
      <c r="P50" s="60"/>
      <c r="R50" s="105"/>
    </row>
    <row r="51" spans="2:18" ht="17.399999999999999" customHeight="1">
      <c r="B51" s="110" t="s">
        <v>40</v>
      </c>
      <c r="C51" s="56"/>
      <c r="D51" s="158"/>
      <c r="E51" s="158"/>
      <c r="F51" s="158"/>
      <c r="G51" s="158"/>
      <c r="H51" s="158"/>
      <c r="I51" s="158"/>
      <c r="J51" s="158"/>
      <c r="K51" s="158"/>
      <c r="L51" s="158"/>
      <c r="M51" s="158"/>
      <c r="N51" s="158"/>
      <c r="O51" s="160"/>
      <c r="P51" s="60"/>
    </row>
    <row r="52" spans="2:18" ht="16.8" customHeight="1">
      <c r="B52" s="130" t="s">
        <v>39</v>
      </c>
      <c r="C52" s="54"/>
      <c r="D52" s="156" t="s">
        <v>67</v>
      </c>
      <c r="E52" s="156"/>
      <c r="F52" s="156"/>
      <c r="G52" s="156"/>
      <c r="H52" s="156"/>
      <c r="I52" s="156"/>
      <c r="J52" s="156"/>
      <c r="K52" s="156"/>
      <c r="L52" s="156"/>
      <c r="M52" s="156"/>
      <c r="N52" s="156"/>
      <c r="O52" s="159"/>
      <c r="P52" s="60"/>
    </row>
    <row r="53" spans="2:18" ht="16.2" customHeight="1">
      <c r="B53" s="131" t="s">
        <v>41</v>
      </c>
      <c r="C53" s="56"/>
      <c r="D53" s="158"/>
      <c r="E53" s="158"/>
      <c r="F53" s="158"/>
      <c r="G53" s="158"/>
      <c r="H53" s="158"/>
      <c r="I53" s="158"/>
      <c r="J53" s="158"/>
      <c r="K53" s="158"/>
      <c r="L53" s="158"/>
      <c r="M53" s="158"/>
      <c r="N53" s="158"/>
      <c r="O53" s="160"/>
      <c r="P53" s="60"/>
    </row>
    <row r="54" spans="2:18" ht="15.6" customHeight="1">
      <c r="B54" s="155" t="s">
        <v>42</v>
      </c>
      <c r="C54" s="155"/>
      <c r="D54" s="155"/>
      <c r="E54" s="155"/>
      <c r="F54" s="155"/>
      <c r="G54" s="155"/>
      <c r="H54" s="155"/>
      <c r="I54" s="155"/>
      <c r="J54" s="155"/>
      <c r="K54" s="155"/>
      <c r="L54" s="155"/>
      <c r="M54" s="155"/>
      <c r="N54" s="155"/>
      <c r="O54" s="155"/>
      <c r="P54" s="132"/>
    </row>
  </sheetData>
  <sheetProtection algorithmName="SHA-512" hashValue="Q6Fiz6NBeppWuAvCuoCPfJVsR8r7QrYgEIHbwVgVe1aQ4RA3Q1Ckdcad3RCcL7Fl8E7SZsgMfF43TxLNFkH0pw==" saltValue="arke+KEhlckLYuJBggyENw==" spinCount="100000" sheet="1" formatRows="0" selectLockedCells="1" autoFilter="0"/>
  <mergeCells count="91">
    <mergeCell ref="D50:O51"/>
    <mergeCell ref="D52:O53"/>
    <mergeCell ref="B54:O54"/>
    <mergeCell ref="B46:B48"/>
    <mergeCell ref="D46:H48"/>
    <mergeCell ref="J46:K48"/>
    <mergeCell ref="M46:N48"/>
    <mergeCell ref="D49:H49"/>
    <mergeCell ref="J49:K49"/>
    <mergeCell ref="M49:O49"/>
    <mergeCell ref="B42:E42"/>
    <mergeCell ref="G42:O42"/>
    <mergeCell ref="B43:E43"/>
    <mergeCell ref="H43:I43"/>
    <mergeCell ref="M43:N43"/>
    <mergeCell ref="B39:E39"/>
    <mergeCell ref="G39:O40"/>
    <mergeCell ref="B40:E40"/>
    <mergeCell ref="B41:E41"/>
    <mergeCell ref="G41:O41"/>
    <mergeCell ref="B37:E37"/>
    <mergeCell ref="G37:I37"/>
    <mergeCell ref="J37:M37"/>
    <mergeCell ref="N37:O37"/>
    <mergeCell ref="G38:I38"/>
    <mergeCell ref="J38:O38"/>
    <mergeCell ref="B35:E35"/>
    <mergeCell ref="G35:I35"/>
    <mergeCell ref="J35:M35"/>
    <mergeCell ref="B36:E36"/>
    <mergeCell ref="G36:I36"/>
    <mergeCell ref="J36:M36"/>
    <mergeCell ref="B33:E33"/>
    <mergeCell ref="G33:I33"/>
    <mergeCell ref="J33:M33"/>
    <mergeCell ref="B34:E34"/>
    <mergeCell ref="G34:I34"/>
    <mergeCell ref="J34:M34"/>
    <mergeCell ref="B31:E31"/>
    <mergeCell ref="G31:I31"/>
    <mergeCell ref="J31:M31"/>
    <mergeCell ref="B32:E32"/>
    <mergeCell ref="G32:I32"/>
    <mergeCell ref="J32:M32"/>
    <mergeCell ref="B29:E29"/>
    <mergeCell ref="G29:I29"/>
    <mergeCell ref="J29:M29"/>
    <mergeCell ref="B30:E30"/>
    <mergeCell ref="G30:I30"/>
    <mergeCell ref="J30:M30"/>
    <mergeCell ref="B27:E27"/>
    <mergeCell ref="G27:I27"/>
    <mergeCell ref="J27:M27"/>
    <mergeCell ref="B28:E28"/>
    <mergeCell ref="G28:I28"/>
    <mergeCell ref="J28:M28"/>
    <mergeCell ref="B24:E24"/>
    <mergeCell ref="G24:I24"/>
    <mergeCell ref="J24:M24"/>
    <mergeCell ref="B25:E25"/>
    <mergeCell ref="G25:I25"/>
    <mergeCell ref="J25:M25"/>
    <mergeCell ref="G21:I21"/>
    <mergeCell ref="J21:M21"/>
    <mergeCell ref="B22:E22"/>
    <mergeCell ref="G22:I22"/>
    <mergeCell ref="J22:M22"/>
    <mergeCell ref="B4:H4"/>
    <mergeCell ref="I7:M7"/>
    <mergeCell ref="N7:O7"/>
    <mergeCell ref="K10:O10"/>
    <mergeCell ref="K11:N11"/>
    <mergeCell ref="I8:I9"/>
    <mergeCell ref="J8:J9"/>
    <mergeCell ref="K8:O9"/>
    <mergeCell ref="Q18:AD18"/>
    <mergeCell ref="Q24:Y24"/>
    <mergeCell ref="Q22:AD22"/>
    <mergeCell ref="N2:O2"/>
    <mergeCell ref="N3:O3"/>
    <mergeCell ref="B14:O14"/>
    <mergeCell ref="H17:K17"/>
    <mergeCell ref="I18:K18"/>
    <mergeCell ref="Q20:X21"/>
    <mergeCell ref="B20:E20"/>
    <mergeCell ref="G20:I20"/>
    <mergeCell ref="J20:M20"/>
    <mergeCell ref="B23:E23"/>
    <mergeCell ref="G23:I23"/>
    <mergeCell ref="J23:M23"/>
    <mergeCell ref="B21:E21"/>
  </mergeCells>
  <phoneticPr fontId="3"/>
  <dataValidations count="3">
    <dataValidation allowBlank="1" showErrorMessage="1" promptTitle="適格番号" prompt="適格請求書対象外の場合は「対象外」と入力してください。" sqref="N7:O7" xr:uid="{85906689-2042-4A54-8D5F-3FBAB531F003}"/>
    <dataValidation type="list" allowBlank="1" showInputMessage="1" showErrorMessage="1" sqref="B21:E21" xr:uid="{7F8FC031-D333-4F8F-9B88-BD74DB30B42E}">
      <formula1>"当初契約額, 前年度からの繰越金額"</formula1>
    </dataValidation>
    <dataValidation type="list" allowBlank="1" showInputMessage="1" showErrorMessage="1" sqref="N21:N36" xr:uid="{0A447BDB-A093-4238-9952-7AF2C7537E94}">
      <formula1>"　,○"</formula1>
    </dataValidation>
  </dataValidations>
  <printOptions horizontalCentered="1" verticalCentered="1"/>
  <pageMargins left="0.51181102362204722" right="0.51181102362204722" top="0.39370078740157483" bottom="0.39370078740157483" header="0.31496062992125984" footer="0.31496062992125984"/>
  <pageSetup paperSize="9" scale="81"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Option Button 1">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24578" r:id="rId5" name="Option Button 2">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24579" r:id="rId6" name="Option Button 3">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24580" r:id="rId7" name="Group Box 4">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24581" r:id="rId8" name="Option Button 5">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24582" r:id="rId9" name="Option Button 6">
              <controlPr defaultSize="0" autoFill="0" autoLine="0" autoPict="0">
                <anchor moveWithCells="1">
                  <from>
                    <xdr:col>14</xdr:col>
                    <xdr:colOff>15240</xdr:colOff>
                    <xdr:row>46</xdr:row>
                    <xdr:rowOff>22860</xdr:rowOff>
                  </from>
                  <to>
                    <xdr:col>14</xdr:col>
                    <xdr:colOff>822960</xdr:colOff>
                    <xdr:row>47</xdr:row>
                    <xdr:rowOff>7620</xdr:rowOff>
                  </to>
                </anchor>
              </controlPr>
            </control>
          </mc:Choice>
        </mc:AlternateContent>
        <mc:AlternateContent xmlns:mc="http://schemas.openxmlformats.org/markup-compatibility/2006">
          <mc:Choice Requires="x14">
            <control shapeId="24583" r:id="rId10" name="Option Button 7">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24584" r:id="rId11" name="Option Button 8">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24585" r:id="rId12" name="Option Button 9">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24586" r:id="rId13" name="Option Button 10">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24587" r:id="rId14" name="Group Box 11">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24588" r:id="rId15" name="Group Box 12">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4BEBD-A13C-4F04-959B-404E7FC351D5}">
  <sheetPr>
    <tabColor rgb="FFFFFF00"/>
    <pageSetUpPr fitToPage="1"/>
  </sheetPr>
  <dimension ref="B1:AL54"/>
  <sheetViews>
    <sheetView showGridLines="0"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t="s">
        <v>0</v>
      </c>
      <c r="C1" s="1"/>
      <c r="D1" s="1"/>
      <c r="E1" s="2"/>
      <c r="F1" s="2"/>
      <c r="G1" s="2"/>
      <c r="H1" s="2"/>
      <c r="I1" s="2"/>
      <c r="Q1" s="111"/>
      <c r="R1" s="88" t="s">
        <v>77</v>
      </c>
    </row>
    <row r="2" spans="2:26" ht="19.8" customHeight="1" thickTop="1">
      <c r="B2" s="4"/>
      <c r="C2" s="4"/>
      <c r="D2" s="4"/>
      <c r="E2" s="4"/>
      <c r="F2" s="4"/>
      <c r="G2" s="4"/>
      <c r="H2" s="4"/>
      <c r="M2" s="12" t="s">
        <v>95</v>
      </c>
      <c r="N2" s="262">
        <v>45323</v>
      </c>
      <c r="O2" s="263"/>
      <c r="P2" s="62"/>
      <c r="Q2" s="28" t="s">
        <v>86</v>
      </c>
      <c r="R2" s="6"/>
      <c r="S2" s="6"/>
      <c r="T2" s="6"/>
      <c r="U2" s="6"/>
      <c r="V2" s="6"/>
      <c r="W2" s="6"/>
      <c r="X2" s="6"/>
    </row>
    <row r="3" spans="2:26" ht="19.2" customHeight="1">
      <c r="M3" s="12" t="s">
        <v>60</v>
      </c>
      <c r="N3" s="264" t="s">
        <v>59</v>
      </c>
      <c r="O3" s="264"/>
      <c r="P3" s="64"/>
      <c r="Q3" s="7" t="s">
        <v>58</v>
      </c>
      <c r="R3" s="7"/>
      <c r="S3" s="7"/>
      <c r="T3" s="7"/>
      <c r="U3" s="7"/>
      <c r="V3" s="7"/>
      <c r="W3" s="7"/>
      <c r="X3" s="7"/>
      <c r="Y3" s="7"/>
      <c r="Z3" s="7"/>
    </row>
    <row r="4" spans="2:26" ht="15" customHeight="1">
      <c r="B4" s="270" t="s">
        <v>1</v>
      </c>
      <c r="C4" s="270"/>
      <c r="D4" s="270"/>
      <c r="E4" s="270"/>
      <c r="F4" s="270"/>
      <c r="G4" s="270"/>
      <c r="H4" s="270"/>
      <c r="I4" s="2"/>
      <c r="Q4" s="7"/>
      <c r="R4" s="7"/>
      <c r="S4" s="7"/>
      <c r="T4" s="7"/>
      <c r="U4" s="7"/>
      <c r="V4" s="7"/>
      <c r="W4" s="7"/>
      <c r="X4" s="7"/>
      <c r="Y4" s="7"/>
      <c r="Z4" s="7"/>
    </row>
    <row r="5" spans="2:26" ht="15" customHeight="1">
      <c r="B5" s="8" t="s">
        <v>2</v>
      </c>
      <c r="C5" s="8"/>
      <c r="D5" s="8"/>
      <c r="E5" s="8"/>
      <c r="F5" s="8"/>
      <c r="G5" s="8"/>
      <c r="H5" s="2"/>
      <c r="I5" s="2"/>
    </row>
    <row r="6" spans="2:26" ht="27" customHeight="1">
      <c r="G6" s="2"/>
      <c r="I6" s="5" t="s">
        <v>3</v>
      </c>
      <c r="J6" s="5"/>
      <c r="K6" s="120"/>
      <c r="L6" s="120"/>
      <c r="M6" s="1"/>
    </row>
    <row r="7" spans="2:26" ht="19.2" customHeight="1">
      <c r="I7" s="270" t="s">
        <v>92</v>
      </c>
      <c r="J7" s="270"/>
      <c r="K7" s="270"/>
      <c r="L7" s="270"/>
      <c r="M7" s="270"/>
      <c r="N7" s="261" t="s">
        <v>88</v>
      </c>
      <c r="O7" s="261"/>
      <c r="P7" s="63"/>
      <c r="Q7" s="6" t="s">
        <v>69</v>
      </c>
      <c r="R7" s="6"/>
      <c r="S7" s="6"/>
      <c r="T7" s="6"/>
      <c r="U7" s="6"/>
      <c r="V7" s="6"/>
      <c r="W7" s="6"/>
      <c r="X7" s="6"/>
    </row>
    <row r="8" spans="2:26" ht="15" customHeight="1">
      <c r="I8" s="268" t="s">
        <v>4</v>
      </c>
      <c r="J8" s="269" t="s">
        <v>5</v>
      </c>
      <c r="K8" s="178" t="s">
        <v>74</v>
      </c>
      <c r="L8" s="178"/>
      <c r="M8" s="178"/>
      <c r="N8" s="178"/>
      <c r="O8" s="178"/>
      <c r="P8" s="133"/>
    </row>
    <row r="9" spans="2:26" ht="15" customHeight="1">
      <c r="I9" s="268"/>
      <c r="J9" s="269"/>
      <c r="K9" s="178"/>
      <c r="L9" s="178"/>
      <c r="M9" s="178"/>
      <c r="N9" s="178"/>
      <c r="O9" s="178"/>
      <c r="P9" s="133"/>
      <c r="R9" s="7" t="s">
        <v>78</v>
      </c>
    </row>
    <row r="10" spans="2:26" ht="28.8" customHeight="1">
      <c r="I10" s="112" t="s">
        <v>6</v>
      </c>
      <c r="J10" s="122" t="s">
        <v>5</v>
      </c>
      <c r="K10" s="178" t="s">
        <v>75</v>
      </c>
      <c r="L10" s="178"/>
      <c r="M10" s="178"/>
      <c r="N10" s="178"/>
      <c r="O10" s="178"/>
      <c r="P10" s="133"/>
      <c r="R10" s="109" t="s">
        <v>79</v>
      </c>
    </row>
    <row r="11" spans="2:26" ht="20.399999999999999" customHeight="1">
      <c r="I11" s="121" t="s">
        <v>7</v>
      </c>
      <c r="J11" s="122" t="s">
        <v>5</v>
      </c>
      <c r="K11" s="178" t="s">
        <v>61</v>
      </c>
      <c r="L11" s="178"/>
      <c r="M11" s="178"/>
      <c r="N11" s="178"/>
      <c r="O11" s="96" t="s">
        <v>8</v>
      </c>
      <c r="P11" s="134"/>
      <c r="R11" s="48"/>
    </row>
    <row r="12" spans="2:26" ht="13.2" customHeight="1">
      <c r="O12" s="11" t="s">
        <v>9</v>
      </c>
      <c r="P12" s="63"/>
    </row>
    <row r="13" spans="2:26" ht="4.8" customHeight="1">
      <c r="O13" s="12"/>
      <c r="P13" s="67"/>
    </row>
    <row r="14" spans="2:26" ht="25.2" customHeight="1">
      <c r="B14" s="265" t="s">
        <v>10</v>
      </c>
      <c r="C14" s="265"/>
      <c r="D14" s="265"/>
      <c r="E14" s="265"/>
      <c r="F14" s="265"/>
      <c r="G14" s="265"/>
      <c r="H14" s="265"/>
      <c r="I14" s="265"/>
      <c r="J14" s="265"/>
      <c r="K14" s="265"/>
      <c r="L14" s="265"/>
      <c r="M14" s="265"/>
      <c r="N14" s="265"/>
      <c r="O14" s="265"/>
      <c r="P14" s="135"/>
    </row>
    <row r="15" spans="2:26" ht="4.8" customHeight="1">
      <c r="B15" s="13"/>
      <c r="C15" s="13"/>
      <c r="D15" s="13"/>
      <c r="E15" s="13"/>
      <c r="F15" s="13"/>
      <c r="G15" s="13"/>
      <c r="H15" s="13"/>
      <c r="I15" s="13"/>
      <c r="J15" s="13"/>
      <c r="K15" s="13"/>
      <c r="L15" s="13"/>
      <c r="M15" s="13"/>
      <c r="N15" s="13"/>
      <c r="O15" s="13"/>
      <c r="P15" s="69"/>
    </row>
    <row r="16" spans="2:26" ht="15.6" customHeight="1">
      <c r="B16" s="13"/>
      <c r="C16" s="13"/>
      <c r="D16" s="13"/>
      <c r="E16" s="14" t="s">
        <v>11</v>
      </c>
      <c r="F16" s="14"/>
      <c r="G16" s="13"/>
      <c r="H16" s="13"/>
      <c r="I16" s="13"/>
      <c r="J16" s="13"/>
      <c r="K16" s="13"/>
      <c r="L16" s="13"/>
      <c r="M16" s="13"/>
      <c r="N16" s="13"/>
      <c r="O16" s="13"/>
      <c r="P16" s="69"/>
    </row>
    <row r="17" spans="2:38" s="15" customFormat="1" ht="27" customHeight="1">
      <c r="G17" s="16" t="s">
        <v>12</v>
      </c>
      <c r="H17" s="266">
        <f>SUMIF($N$21:$N$36,"○",$G$21:$I$36)</f>
        <v>6250000</v>
      </c>
      <c r="I17" s="266">
        <f t="shared" ref="I17:L18" si="0">SUMIF($N$21:$N$35,"○",$G$21:$I$36)</f>
        <v>6250000</v>
      </c>
      <c r="J17" s="266">
        <f t="shared" si="0"/>
        <v>6250000</v>
      </c>
      <c r="K17" s="266">
        <f t="shared" si="0"/>
        <v>6250000</v>
      </c>
      <c r="L17" s="17"/>
      <c r="M17" s="18" t="s">
        <v>13</v>
      </c>
      <c r="P17" s="70"/>
      <c r="Q17" s="148" t="s">
        <v>98</v>
      </c>
      <c r="R17" s="3"/>
      <c r="S17" s="3"/>
      <c r="T17" s="3"/>
      <c r="U17" s="3"/>
      <c r="V17" s="3"/>
      <c r="W17" s="3"/>
      <c r="X17" s="3"/>
      <c r="Y17" s="3"/>
      <c r="Z17" s="3"/>
      <c r="AA17" s="3"/>
      <c r="AB17" s="3"/>
      <c r="AC17" s="3"/>
      <c r="AD17" s="3"/>
      <c r="AE17" s="3"/>
      <c r="AF17" s="3"/>
      <c r="AG17" s="3"/>
      <c r="AH17" s="3"/>
      <c r="AI17" s="3"/>
    </row>
    <row r="18" spans="2:38" s="49" customFormat="1" ht="23.4" customHeight="1">
      <c r="H18" s="67" t="s">
        <v>70</v>
      </c>
      <c r="I18" s="267">
        <f>SUMIF($N$21:$N$36,"○",$J$21:$M$36)</f>
        <v>568182</v>
      </c>
      <c r="J18" s="267">
        <f t="shared" si="0"/>
        <v>6250000</v>
      </c>
      <c r="K18" s="267">
        <f t="shared" si="0"/>
        <v>6250000</v>
      </c>
      <c r="L18" s="82">
        <f t="shared" si="0"/>
        <v>6250000</v>
      </c>
      <c r="M18" s="83" t="s">
        <v>72</v>
      </c>
      <c r="P18" s="71"/>
      <c r="Q18" s="151" t="s">
        <v>97</v>
      </c>
      <c r="R18" s="151"/>
      <c r="S18" s="151"/>
      <c r="T18" s="151"/>
      <c r="U18" s="151"/>
      <c r="V18" s="151"/>
      <c r="W18" s="151"/>
      <c r="X18" s="151"/>
      <c r="Y18" s="151"/>
      <c r="Z18" s="151"/>
      <c r="AA18" s="151"/>
      <c r="AB18" s="151"/>
      <c r="AC18" s="151"/>
      <c r="AD18" s="151"/>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254"/>
      <c r="C20" s="255"/>
      <c r="D20" s="255"/>
      <c r="E20" s="256"/>
      <c r="F20" s="23"/>
      <c r="G20" s="239" t="s">
        <v>14</v>
      </c>
      <c r="H20" s="257"/>
      <c r="I20" s="257"/>
      <c r="J20" s="258" t="s">
        <v>71</v>
      </c>
      <c r="K20" s="259"/>
      <c r="L20" s="259"/>
      <c r="M20" s="260"/>
      <c r="N20" s="24" t="s">
        <v>15</v>
      </c>
      <c r="O20" s="24" t="s">
        <v>16</v>
      </c>
      <c r="P20" s="72"/>
      <c r="Q20" s="154" t="s">
        <v>99</v>
      </c>
      <c r="R20" s="154"/>
      <c r="S20" s="154"/>
      <c r="T20" s="154"/>
      <c r="U20" s="154"/>
      <c r="V20" s="154"/>
      <c r="W20" s="154"/>
      <c r="X20" s="154"/>
      <c r="AL20" s="57"/>
    </row>
    <row r="21" spans="2:38" ht="24" customHeight="1" thickBot="1">
      <c r="B21" s="243" t="s">
        <v>55</v>
      </c>
      <c r="C21" s="244"/>
      <c r="D21" s="244"/>
      <c r="E21" s="245"/>
      <c r="F21" s="118"/>
      <c r="G21" s="246">
        <v>85000000</v>
      </c>
      <c r="H21" s="246"/>
      <c r="I21" s="247"/>
      <c r="J21" s="248">
        <f>ROUNDDOWN($G21*10/110,0)</f>
        <v>7727272</v>
      </c>
      <c r="K21" s="248"/>
      <c r="L21" s="248"/>
      <c r="M21" s="248"/>
      <c r="N21" s="89" t="s">
        <v>57</v>
      </c>
      <c r="O21" s="25" t="s">
        <v>17</v>
      </c>
      <c r="P21" s="72"/>
      <c r="Q21" s="154"/>
      <c r="R21" s="154"/>
      <c r="S21" s="154"/>
      <c r="T21" s="154"/>
      <c r="U21" s="154"/>
      <c r="V21" s="154"/>
      <c r="W21" s="154"/>
      <c r="X21" s="154"/>
    </row>
    <row r="22" spans="2:38" ht="24" customHeight="1">
      <c r="B22" s="249" t="s">
        <v>18</v>
      </c>
      <c r="C22" s="250"/>
      <c r="D22" s="250"/>
      <c r="E22" s="251"/>
      <c r="F22" s="124"/>
      <c r="G22" s="252">
        <f>IF(N21="○","",IF($O$24=4,ROUNDDOWN(($G$21/4),-3),0))</f>
        <v>21250000</v>
      </c>
      <c r="H22" s="252">
        <f t="shared" ref="H22:I22" si="1">IF($O$24=4,ROUNDDOWN(($G$21/4),-3),0)</f>
        <v>21250000</v>
      </c>
      <c r="I22" s="253">
        <f t="shared" si="1"/>
        <v>21250000</v>
      </c>
      <c r="J22" s="242">
        <f>IF(N21="○","",ROUNDDOWN(G22*10/110,0))</f>
        <v>1931818</v>
      </c>
      <c r="K22" s="240"/>
      <c r="L22" s="240"/>
      <c r="M22" s="241"/>
      <c r="N22" s="90"/>
      <c r="O22" s="27"/>
      <c r="P22" s="73"/>
      <c r="Q22" s="151"/>
      <c r="R22" s="151"/>
      <c r="S22" s="151"/>
      <c r="T22" s="151"/>
      <c r="U22" s="151"/>
      <c r="V22" s="151"/>
      <c r="W22" s="151"/>
      <c r="X22" s="151"/>
      <c r="Y22" s="151"/>
      <c r="Z22" s="151"/>
      <c r="AA22" s="151"/>
      <c r="AB22" s="151"/>
      <c r="AC22" s="151"/>
      <c r="AD22" s="151"/>
    </row>
    <row r="23" spans="2:38" ht="24" customHeight="1">
      <c r="B23" s="237" t="s">
        <v>19</v>
      </c>
      <c r="C23" s="238"/>
      <c r="D23" s="238"/>
      <c r="E23" s="239"/>
      <c r="F23" s="124"/>
      <c r="G23" s="252">
        <f>IF($N$21="○","",IF($O$24=4,ROUNDDOWN(($G$21/4),-3),IF($O$24=3,ROUNDDOWN(($G$21/3),-3),IF($O$24&lt;3,0))))</f>
        <v>21250000</v>
      </c>
      <c r="H23" s="252"/>
      <c r="I23" s="253"/>
      <c r="J23" s="242">
        <f>IF(N21="○","",ROUNDDOWN(G23*10/110,0))</f>
        <v>1931818</v>
      </c>
      <c r="K23" s="240"/>
      <c r="L23" s="240"/>
      <c r="M23" s="241"/>
      <c r="N23" s="90"/>
      <c r="O23" s="29" t="s">
        <v>20</v>
      </c>
      <c r="P23" s="72"/>
      <c r="Q23" s="119"/>
      <c r="R23" s="14"/>
    </row>
    <row r="24" spans="2:38" ht="24" customHeight="1">
      <c r="B24" s="237" t="s">
        <v>21</v>
      </c>
      <c r="C24" s="238"/>
      <c r="D24" s="238"/>
      <c r="E24" s="239"/>
      <c r="F24" s="124"/>
      <c r="G24" s="252">
        <f>IF($N$21="○","",IF($O$24=4,ROUNDDOWN(($G$21/4),-3),IF($O$24=3,ROUNDDOWN(($G$21/3),-3),IF($O$24=2,ROUNDDOWN(($G$21/2),-3),IF($O$24&lt;2,0)))))</f>
        <v>21250000</v>
      </c>
      <c r="H24" s="252"/>
      <c r="I24" s="253"/>
      <c r="J24" s="242">
        <f>IF(N21="○","",ROUNDDOWN(G24*10/110,0))</f>
        <v>1931818</v>
      </c>
      <c r="K24" s="240"/>
      <c r="L24" s="240"/>
      <c r="M24" s="241"/>
      <c r="N24" s="90" t="s">
        <v>57</v>
      </c>
      <c r="O24" s="91">
        <v>4</v>
      </c>
      <c r="P24" s="74"/>
      <c r="Q24" s="271"/>
      <c r="R24" s="271"/>
      <c r="S24" s="271"/>
      <c r="T24" s="271"/>
      <c r="U24" s="271"/>
      <c r="V24" s="271"/>
      <c r="W24" s="271"/>
      <c r="X24" s="271"/>
      <c r="Y24" s="271"/>
    </row>
    <row r="25" spans="2:38" ht="24" customHeight="1">
      <c r="B25" s="237" t="s">
        <v>22</v>
      </c>
      <c r="C25" s="238"/>
      <c r="D25" s="238"/>
      <c r="E25" s="239"/>
      <c r="F25" s="124"/>
      <c r="G25" s="240">
        <f>IF(N21="○","",IF($O$24&gt;1,$G$21-SUM($G22:$G24),0))</f>
        <v>21250000</v>
      </c>
      <c r="H25" s="240"/>
      <c r="I25" s="241"/>
      <c r="J25" s="242">
        <f>IF(N21="○","",IF($O$24&gt;1,$J$21-SUM($J22:$J24),0))</f>
        <v>1931818</v>
      </c>
      <c r="K25" s="240"/>
      <c r="L25" s="240"/>
      <c r="M25" s="241"/>
      <c r="N25" s="90" t="s">
        <v>62</v>
      </c>
      <c r="O25" s="30"/>
      <c r="P25" s="73"/>
      <c r="Q25" s="85" t="s">
        <v>89</v>
      </c>
      <c r="R25" s="61"/>
      <c r="S25" s="61"/>
      <c r="T25" s="61"/>
      <c r="U25" s="61"/>
      <c r="V25" s="61"/>
      <c r="W25" s="61"/>
      <c r="X25" s="61"/>
      <c r="Y25" s="61"/>
    </row>
    <row r="26" spans="2:38" ht="19.05" customHeight="1">
      <c r="B26" s="84" t="s">
        <v>23</v>
      </c>
      <c r="C26" s="53"/>
      <c r="D26" s="31"/>
      <c r="E26" s="125"/>
      <c r="F26" s="125"/>
      <c r="G26" s="33"/>
      <c r="H26" s="33"/>
      <c r="I26" s="33"/>
      <c r="J26" s="123"/>
      <c r="K26" s="123"/>
      <c r="L26" s="123"/>
      <c r="M26" s="123"/>
      <c r="N26" s="125"/>
      <c r="O26" s="35"/>
      <c r="P26" s="75"/>
      <c r="Q26" s="77"/>
      <c r="R26" s="61"/>
      <c r="S26" s="61"/>
      <c r="T26" s="61"/>
      <c r="U26" s="61"/>
      <c r="V26" s="61"/>
      <c r="W26" s="61"/>
      <c r="X26" s="61"/>
      <c r="Y26" s="61"/>
    </row>
    <row r="27" spans="2:38" ht="18.600000000000001" customHeight="1">
      <c r="B27" s="226" t="s">
        <v>46</v>
      </c>
      <c r="C27" s="227"/>
      <c r="D27" s="227"/>
      <c r="E27" s="228"/>
      <c r="F27" s="37"/>
      <c r="G27" s="229">
        <v>-15000000</v>
      </c>
      <c r="H27" s="229"/>
      <c r="I27" s="230"/>
      <c r="J27" s="231">
        <f>IF(COUNT($G27)&gt;0,ROUNDDOWN(SUM($G$21,$G$27)*10/110,0)-$J$21,"")</f>
        <v>-1363636</v>
      </c>
      <c r="K27" s="232"/>
      <c r="L27" s="232"/>
      <c r="M27" s="233"/>
      <c r="N27" s="90" t="s">
        <v>62</v>
      </c>
      <c r="O27" s="38"/>
      <c r="P27" s="73"/>
      <c r="Q27" s="85" t="s">
        <v>24</v>
      </c>
      <c r="R27" s="61"/>
      <c r="S27" s="61"/>
      <c r="T27" s="61"/>
      <c r="U27" s="61"/>
      <c r="V27" s="61"/>
      <c r="W27" s="61"/>
      <c r="X27" s="61"/>
      <c r="Y27" s="61"/>
    </row>
    <row r="28" spans="2:38" ht="19.05" customHeight="1">
      <c r="B28" s="226" t="s">
        <v>47</v>
      </c>
      <c r="C28" s="227"/>
      <c r="D28" s="227"/>
      <c r="E28" s="228"/>
      <c r="F28" s="37"/>
      <c r="G28" s="229"/>
      <c r="H28" s="229"/>
      <c r="I28" s="230"/>
      <c r="J28" s="231" t="str">
        <f>IF(COUNT($G28)&gt;0,ROUNDDOWN(SUM($G$21,$G$27:$G28)*10/110,0)-SUM($J$21,$J$27),"")</f>
        <v/>
      </c>
      <c r="K28" s="232"/>
      <c r="L28" s="232"/>
      <c r="M28" s="233"/>
      <c r="N28" s="90" t="s">
        <v>57</v>
      </c>
      <c r="O28" s="38"/>
      <c r="P28" s="73"/>
      <c r="Q28" s="19" t="s">
        <v>25</v>
      </c>
    </row>
    <row r="29" spans="2:38" s="101" customFormat="1" ht="19.05" customHeight="1">
      <c r="B29" s="234" t="s">
        <v>48</v>
      </c>
      <c r="C29" s="235"/>
      <c r="D29" s="235"/>
      <c r="E29" s="236"/>
      <c r="F29" s="97"/>
      <c r="G29" s="229"/>
      <c r="H29" s="229"/>
      <c r="I29" s="230"/>
      <c r="J29" s="223" t="str">
        <f>IF(COUNT($G29)&gt;0,ROUNDDOWN(SUM($G$21,$G$27:$G29)*10/110,0)-SUM($J$21,$J$27:$J28),"")</f>
        <v/>
      </c>
      <c r="K29" s="224"/>
      <c r="L29" s="224"/>
      <c r="M29" s="225"/>
      <c r="N29" s="89" t="s">
        <v>57</v>
      </c>
      <c r="O29" s="98"/>
      <c r="P29" s="99"/>
      <c r="Q29" s="100" t="s">
        <v>26</v>
      </c>
    </row>
    <row r="30" spans="2:38" s="101" customFormat="1" ht="19.05" hidden="1" customHeight="1" outlineLevel="1">
      <c r="B30" s="215" t="s">
        <v>49</v>
      </c>
      <c r="C30" s="216"/>
      <c r="D30" s="216"/>
      <c r="E30" s="217"/>
      <c r="F30" s="102"/>
      <c r="G30" s="218"/>
      <c r="H30" s="218"/>
      <c r="I30" s="219"/>
      <c r="J30" s="223" t="str">
        <f>IF(COUNT($G30)&gt;0,ROUNDDOWN(SUM($G$21,$G$27:$G30)*10/110,0)-SUM($J$21,$J$27:$J29),"")</f>
        <v/>
      </c>
      <c r="K30" s="224"/>
      <c r="L30" s="224"/>
      <c r="M30" s="225"/>
      <c r="N30" s="89"/>
      <c r="O30" s="98"/>
      <c r="P30" s="99"/>
    </row>
    <row r="31" spans="2:38" s="101" customFormat="1" ht="19.05" hidden="1" customHeight="1" outlineLevel="1">
      <c r="B31" s="215" t="s">
        <v>50</v>
      </c>
      <c r="C31" s="216"/>
      <c r="D31" s="216"/>
      <c r="E31" s="217"/>
      <c r="F31" s="102"/>
      <c r="G31" s="218"/>
      <c r="H31" s="218"/>
      <c r="I31" s="219"/>
      <c r="J31" s="220" t="str">
        <f>IF(COUNT($G31)&gt;0,ROUNDDOWN(SUM($G$21,$G$27:$G31)*10/110,0)-SUM($J$21,$J$27:$J30),"")</f>
        <v/>
      </c>
      <c r="K31" s="221"/>
      <c r="L31" s="221"/>
      <c r="M31" s="222"/>
      <c r="N31" s="89"/>
      <c r="O31" s="98"/>
      <c r="P31" s="99"/>
    </row>
    <row r="32" spans="2:38" s="101" customFormat="1" ht="19.05" hidden="1" customHeight="1" outlineLevel="1">
      <c r="B32" s="215" t="s">
        <v>51</v>
      </c>
      <c r="C32" s="216"/>
      <c r="D32" s="216"/>
      <c r="E32" s="217"/>
      <c r="F32" s="102"/>
      <c r="G32" s="218"/>
      <c r="H32" s="218"/>
      <c r="I32" s="219"/>
      <c r="J32" s="220" t="str">
        <f>IF(COUNT($G32)&gt;0,ROUNDDOWN(SUM($G$21,$G$27:$G32)*10/110,0)-SUM($J$21,$J$27:$J31),"")</f>
        <v/>
      </c>
      <c r="K32" s="221"/>
      <c r="L32" s="221"/>
      <c r="M32" s="222"/>
      <c r="N32" s="89"/>
      <c r="O32" s="98"/>
      <c r="P32" s="99"/>
    </row>
    <row r="33" spans="2:26" s="101" customFormat="1" ht="19.05" hidden="1" customHeight="1" outlineLevel="1">
      <c r="B33" s="215" t="s">
        <v>52</v>
      </c>
      <c r="C33" s="216"/>
      <c r="D33" s="216"/>
      <c r="E33" s="217"/>
      <c r="F33" s="102"/>
      <c r="G33" s="218"/>
      <c r="H33" s="218"/>
      <c r="I33" s="219"/>
      <c r="J33" s="220" t="str">
        <f>IF(COUNT($G33)&gt;0,ROUNDDOWN(SUM($G$21,$G$27:$G33)*10/110,0)-SUM($J$21,$J$27:$J32),"")</f>
        <v/>
      </c>
      <c r="K33" s="221"/>
      <c r="L33" s="221"/>
      <c r="M33" s="222"/>
      <c r="N33" s="89"/>
      <c r="O33" s="98"/>
      <c r="P33" s="99"/>
    </row>
    <row r="34" spans="2:26" s="101" customFormat="1" ht="19.05" hidden="1" customHeight="1" outlineLevel="1">
      <c r="B34" s="215" t="s">
        <v>53</v>
      </c>
      <c r="C34" s="216"/>
      <c r="D34" s="216"/>
      <c r="E34" s="217"/>
      <c r="F34" s="102"/>
      <c r="G34" s="218"/>
      <c r="H34" s="218"/>
      <c r="I34" s="219"/>
      <c r="J34" s="220" t="str">
        <f>IF(COUNT($G34)&gt;0,ROUNDDOWN(SUM($G$21,$G$27:$G34)*10/110,0)-SUM($J$21,$J$27:$J33),"")</f>
        <v/>
      </c>
      <c r="K34" s="221"/>
      <c r="L34" s="221"/>
      <c r="M34" s="222"/>
      <c r="N34" s="89"/>
      <c r="O34" s="98"/>
      <c r="P34" s="99"/>
    </row>
    <row r="35" spans="2:26" s="101" customFormat="1" ht="19.05" hidden="1" customHeight="1" outlineLevel="1">
      <c r="B35" s="215" t="s">
        <v>54</v>
      </c>
      <c r="C35" s="216"/>
      <c r="D35" s="216"/>
      <c r="E35" s="217"/>
      <c r="F35" s="102"/>
      <c r="G35" s="218"/>
      <c r="H35" s="218"/>
      <c r="I35" s="219"/>
      <c r="J35" s="220" t="str">
        <f>IF(COUNT($G35)&gt;0,ROUNDDOWN(SUM($G$21,$G$27:$G35)*10/110,0)-SUM($J$21,$J$27:$J34),"")</f>
        <v/>
      </c>
      <c r="K35" s="221"/>
      <c r="L35" s="221"/>
      <c r="M35" s="222"/>
      <c r="N35" s="89"/>
      <c r="O35" s="98"/>
      <c r="P35" s="99"/>
    </row>
    <row r="36" spans="2:26" s="101" customFormat="1" ht="19.05" customHeight="1" collapsed="1" thickBot="1">
      <c r="B36" s="189"/>
      <c r="C36" s="190"/>
      <c r="D36" s="190"/>
      <c r="E36" s="191"/>
      <c r="F36" s="103"/>
      <c r="G36" s="192"/>
      <c r="H36" s="192"/>
      <c r="I36" s="193"/>
      <c r="J36" s="194"/>
      <c r="K36" s="195"/>
      <c r="L36" s="195"/>
      <c r="M36" s="196"/>
      <c r="N36" s="89"/>
      <c r="O36" s="98"/>
      <c r="P36" s="99"/>
    </row>
    <row r="37" spans="2:26" ht="25.2" customHeight="1" thickTop="1">
      <c r="B37" s="197" t="s">
        <v>56</v>
      </c>
      <c r="C37" s="198"/>
      <c r="D37" s="198"/>
      <c r="E37" s="199"/>
      <c r="F37" s="128"/>
      <c r="G37" s="200">
        <f>SUM($G$21,$G$27:$G$36)</f>
        <v>70000000</v>
      </c>
      <c r="H37" s="200"/>
      <c r="I37" s="201"/>
      <c r="J37" s="202">
        <f>ROUNDDOWN(G37*10/110,0)</f>
        <v>6363636</v>
      </c>
      <c r="K37" s="203"/>
      <c r="L37" s="203"/>
      <c r="M37" s="204"/>
      <c r="N37" s="197" t="s">
        <v>27</v>
      </c>
      <c r="O37" s="199"/>
      <c r="P37" s="76"/>
      <c r="Q37" s="100"/>
    </row>
    <row r="38" spans="2:26" s="36" customFormat="1" ht="6.6" customHeight="1">
      <c r="G38" s="205"/>
      <c r="H38" s="205"/>
      <c r="I38" s="205"/>
      <c r="J38" s="213"/>
      <c r="K38" s="213"/>
      <c r="L38" s="213"/>
      <c r="M38" s="213"/>
      <c r="N38" s="214"/>
      <c r="O38" s="214"/>
      <c r="P38" s="77"/>
    </row>
    <row r="39" spans="2:26" ht="24" customHeight="1">
      <c r="B39" s="272" t="s">
        <v>28</v>
      </c>
      <c r="C39" s="273"/>
      <c r="D39" s="273"/>
      <c r="E39" s="274"/>
      <c r="F39" s="129"/>
      <c r="G39" s="209" t="s">
        <v>63</v>
      </c>
      <c r="H39" s="209"/>
      <c r="I39" s="209"/>
      <c r="J39" s="209"/>
      <c r="K39" s="209"/>
      <c r="L39" s="209"/>
      <c r="M39" s="209"/>
      <c r="N39" s="209"/>
      <c r="O39" s="210"/>
      <c r="P39" s="78"/>
      <c r="Q39" s="7" t="s">
        <v>80</v>
      </c>
      <c r="R39" s="58"/>
      <c r="S39" s="58"/>
      <c r="T39" s="58"/>
      <c r="U39" s="58"/>
      <c r="V39" s="58"/>
      <c r="W39" s="58"/>
      <c r="X39" s="58"/>
      <c r="Y39" s="58"/>
      <c r="Z39" s="58"/>
    </row>
    <row r="40" spans="2:26" ht="24" customHeight="1">
      <c r="B40" s="275" t="s">
        <v>29</v>
      </c>
      <c r="C40" s="276"/>
      <c r="D40" s="276"/>
      <c r="E40" s="277"/>
      <c r="F40" s="127"/>
      <c r="G40" s="211"/>
      <c r="H40" s="211"/>
      <c r="I40" s="211"/>
      <c r="J40" s="211"/>
      <c r="K40" s="211"/>
      <c r="L40" s="211"/>
      <c r="M40" s="211"/>
      <c r="N40" s="211"/>
      <c r="O40" s="212"/>
      <c r="P40" s="78"/>
      <c r="Q40" s="59" t="s">
        <v>81</v>
      </c>
      <c r="R40" s="58"/>
      <c r="S40" s="58"/>
      <c r="T40" s="58"/>
      <c r="U40" s="58"/>
      <c r="V40" s="58"/>
      <c r="W40" s="58"/>
      <c r="X40" s="58"/>
      <c r="Y40" s="58"/>
      <c r="Z40" s="58"/>
    </row>
    <row r="41" spans="2:26" ht="52.8" customHeight="1">
      <c r="B41" s="278" t="s">
        <v>30</v>
      </c>
      <c r="C41" s="279"/>
      <c r="D41" s="279"/>
      <c r="E41" s="280"/>
      <c r="F41" s="126"/>
      <c r="G41" s="184" t="s">
        <v>64</v>
      </c>
      <c r="H41" s="184"/>
      <c r="I41" s="184"/>
      <c r="J41" s="184"/>
      <c r="K41" s="184"/>
      <c r="L41" s="184"/>
      <c r="M41" s="184"/>
      <c r="N41" s="184"/>
      <c r="O41" s="185"/>
      <c r="P41" s="78"/>
      <c r="Q41" s="59" t="s">
        <v>31</v>
      </c>
      <c r="R41" s="59"/>
      <c r="S41" s="59"/>
      <c r="T41" s="59"/>
      <c r="U41" s="59"/>
      <c r="V41" s="59"/>
      <c r="W41" s="59"/>
      <c r="X41" s="59"/>
      <c r="Y41" s="59"/>
      <c r="Z41" s="59"/>
    </row>
    <row r="42" spans="2:26" ht="25.95" customHeight="1">
      <c r="B42" s="278" t="s">
        <v>32</v>
      </c>
      <c r="C42" s="279"/>
      <c r="D42" s="279"/>
      <c r="E42" s="280"/>
      <c r="F42" s="126"/>
      <c r="G42" s="163" t="s">
        <v>65</v>
      </c>
      <c r="H42" s="163"/>
      <c r="I42" s="163"/>
      <c r="J42" s="163"/>
      <c r="K42" s="163"/>
      <c r="L42" s="163"/>
      <c r="M42" s="163"/>
      <c r="N42" s="163"/>
      <c r="O42" s="164"/>
      <c r="P42" s="60"/>
      <c r="Q42" s="7" t="s">
        <v>33</v>
      </c>
    </row>
    <row r="43" spans="2:26" ht="19.8" customHeight="1">
      <c r="B43" s="281" t="s">
        <v>68</v>
      </c>
      <c r="C43" s="282"/>
      <c r="D43" s="282"/>
      <c r="E43" s="283"/>
      <c r="F43" s="126"/>
      <c r="G43" s="51" t="s">
        <v>43</v>
      </c>
      <c r="H43" s="182">
        <v>45017</v>
      </c>
      <c r="I43" s="182"/>
      <c r="J43" s="50" t="s">
        <v>44</v>
      </c>
      <c r="K43" s="51" t="s">
        <v>45</v>
      </c>
      <c r="L43" s="86">
        <v>2</v>
      </c>
      <c r="M43" s="183">
        <v>45382</v>
      </c>
      <c r="N43" s="183"/>
      <c r="O43" s="52"/>
      <c r="P43" s="60"/>
      <c r="Q43" s="7" t="s">
        <v>87</v>
      </c>
    </row>
    <row r="44" spans="2:26" ht="4.2" customHeight="1">
      <c r="B44" s="42"/>
      <c r="C44" s="42"/>
      <c r="D44" s="42"/>
      <c r="E44" s="42"/>
      <c r="F44" s="42"/>
      <c r="G44" s="42"/>
      <c r="H44" s="42"/>
      <c r="I44" s="42"/>
    </row>
    <row r="45" spans="2:26" ht="15.6" customHeight="1">
      <c r="B45" s="1" t="s">
        <v>34</v>
      </c>
      <c r="C45" s="1"/>
      <c r="D45" s="1"/>
      <c r="E45" s="43"/>
      <c r="F45" s="43"/>
      <c r="G45" s="43"/>
      <c r="H45" s="43"/>
      <c r="I45" s="43"/>
      <c r="R45" s="116" t="s">
        <v>82</v>
      </c>
    </row>
    <row r="46" spans="2:26" ht="16.05" customHeight="1">
      <c r="B46" s="169" t="s">
        <v>35</v>
      </c>
      <c r="C46" s="54"/>
      <c r="D46" s="156"/>
      <c r="E46" s="156"/>
      <c r="F46" s="156"/>
      <c r="G46" s="156"/>
      <c r="H46" s="156"/>
      <c r="I46" s="106"/>
      <c r="J46" s="172" t="s">
        <v>36</v>
      </c>
      <c r="K46" s="173"/>
      <c r="L46" s="92"/>
      <c r="M46" s="156"/>
      <c r="N46" s="156"/>
      <c r="O46" s="106"/>
      <c r="P46" s="79"/>
      <c r="R46" s="117" t="s">
        <v>84</v>
      </c>
    </row>
    <row r="47" spans="2:26" ht="16.05" customHeight="1">
      <c r="B47" s="170"/>
      <c r="C47" s="55"/>
      <c r="D47" s="157"/>
      <c r="E47" s="157"/>
      <c r="F47" s="157"/>
      <c r="G47" s="157"/>
      <c r="H47" s="157"/>
      <c r="I47" s="104"/>
      <c r="J47" s="174"/>
      <c r="K47" s="175"/>
      <c r="L47" s="93"/>
      <c r="M47" s="178"/>
      <c r="N47" s="157"/>
      <c r="O47" s="104"/>
      <c r="P47" s="79"/>
      <c r="R47" s="115" t="s">
        <v>85</v>
      </c>
    </row>
    <row r="48" spans="2:26" ht="15.6" customHeight="1">
      <c r="B48" s="171"/>
      <c r="C48" s="56"/>
      <c r="D48" s="158"/>
      <c r="E48" s="158"/>
      <c r="F48" s="158"/>
      <c r="G48" s="158"/>
      <c r="H48" s="158"/>
      <c r="I48" s="107"/>
      <c r="J48" s="176"/>
      <c r="K48" s="177"/>
      <c r="L48" s="94"/>
      <c r="M48" s="158"/>
      <c r="N48" s="158"/>
      <c r="O48" s="107"/>
      <c r="P48" s="79"/>
      <c r="R48" s="114" t="s">
        <v>83</v>
      </c>
    </row>
    <row r="49" spans="2:18" ht="30" customHeight="1">
      <c r="B49" s="44" t="s">
        <v>37</v>
      </c>
      <c r="C49" s="45"/>
      <c r="D49" s="165"/>
      <c r="E49" s="165"/>
      <c r="F49" s="165"/>
      <c r="G49" s="165"/>
      <c r="H49" s="165"/>
      <c r="I49" s="108"/>
      <c r="J49" s="161" t="s">
        <v>38</v>
      </c>
      <c r="K49" s="162"/>
      <c r="L49" s="95"/>
      <c r="M49" s="163">
        <v>1234567</v>
      </c>
      <c r="N49" s="163"/>
      <c r="O49" s="164"/>
      <c r="P49" s="60"/>
      <c r="R49" s="105" t="s">
        <v>76</v>
      </c>
    </row>
    <row r="50" spans="2:18" ht="18" customHeight="1">
      <c r="B50" s="130" t="s">
        <v>39</v>
      </c>
      <c r="C50" s="54"/>
      <c r="D50" s="156" t="s">
        <v>66</v>
      </c>
      <c r="E50" s="156"/>
      <c r="F50" s="156"/>
      <c r="G50" s="156"/>
      <c r="H50" s="156"/>
      <c r="I50" s="156"/>
      <c r="J50" s="156"/>
      <c r="K50" s="156"/>
      <c r="L50" s="156"/>
      <c r="M50" s="156"/>
      <c r="N50" s="156"/>
      <c r="O50" s="159"/>
      <c r="P50" s="60"/>
      <c r="R50" s="105"/>
    </row>
    <row r="51" spans="2:18" ht="17.399999999999999" customHeight="1">
      <c r="B51" s="110" t="s">
        <v>40</v>
      </c>
      <c r="C51" s="56"/>
      <c r="D51" s="158"/>
      <c r="E51" s="158"/>
      <c r="F51" s="158"/>
      <c r="G51" s="158"/>
      <c r="H51" s="158"/>
      <c r="I51" s="158"/>
      <c r="J51" s="158"/>
      <c r="K51" s="158"/>
      <c r="L51" s="158"/>
      <c r="M51" s="158"/>
      <c r="N51" s="158"/>
      <c r="O51" s="160"/>
      <c r="P51" s="60"/>
    </row>
    <row r="52" spans="2:18" ht="16.8" customHeight="1">
      <c r="B52" s="130" t="s">
        <v>39</v>
      </c>
      <c r="C52" s="54"/>
      <c r="D52" s="156" t="s">
        <v>67</v>
      </c>
      <c r="E52" s="156"/>
      <c r="F52" s="156"/>
      <c r="G52" s="156"/>
      <c r="H52" s="156"/>
      <c r="I52" s="156"/>
      <c r="J52" s="156"/>
      <c r="K52" s="156"/>
      <c r="L52" s="156"/>
      <c r="M52" s="156"/>
      <c r="N52" s="156"/>
      <c r="O52" s="159"/>
      <c r="P52" s="60"/>
    </row>
    <row r="53" spans="2:18" ht="16.2" customHeight="1">
      <c r="B53" s="131" t="s">
        <v>41</v>
      </c>
      <c r="C53" s="56"/>
      <c r="D53" s="158"/>
      <c r="E53" s="158"/>
      <c r="F53" s="158"/>
      <c r="G53" s="158"/>
      <c r="H53" s="158"/>
      <c r="I53" s="158"/>
      <c r="J53" s="158"/>
      <c r="K53" s="158"/>
      <c r="L53" s="158"/>
      <c r="M53" s="158"/>
      <c r="N53" s="158"/>
      <c r="O53" s="160"/>
      <c r="P53" s="60"/>
    </row>
    <row r="54" spans="2:18" ht="15.6" customHeight="1">
      <c r="B54" s="155" t="s">
        <v>42</v>
      </c>
      <c r="C54" s="155"/>
      <c r="D54" s="155"/>
      <c r="E54" s="155"/>
      <c r="F54" s="155"/>
      <c r="G54" s="155"/>
      <c r="H54" s="155"/>
      <c r="I54" s="155"/>
      <c r="J54" s="155"/>
      <c r="K54" s="155"/>
      <c r="L54" s="155"/>
      <c r="M54" s="155"/>
      <c r="N54" s="155"/>
      <c r="O54" s="155"/>
      <c r="P54" s="132"/>
    </row>
  </sheetData>
  <sheetProtection algorithmName="SHA-512" hashValue="AoYXEiXWf5ftR7diiYfl/7Tcx7aOJxNuwWXVMhhR4+rz5KngaFOobIK1LuO81rfUSvntPnE9+z/GQxkRW7LOtQ==" saltValue="3JCyzBsCRP8ColQr4UJ/6w==" spinCount="100000" sheet="1" formatRows="0" selectLockedCells="1" autoFilter="0"/>
  <mergeCells count="91">
    <mergeCell ref="D50:O51"/>
    <mergeCell ref="D52:O53"/>
    <mergeCell ref="B54:O54"/>
    <mergeCell ref="B46:B48"/>
    <mergeCell ref="D46:H48"/>
    <mergeCell ref="J46:K48"/>
    <mergeCell ref="M46:N48"/>
    <mergeCell ref="D49:H49"/>
    <mergeCell ref="J49:K49"/>
    <mergeCell ref="M49:O49"/>
    <mergeCell ref="B42:E42"/>
    <mergeCell ref="G42:O42"/>
    <mergeCell ref="B43:E43"/>
    <mergeCell ref="H43:I43"/>
    <mergeCell ref="M43:N43"/>
    <mergeCell ref="B39:E39"/>
    <mergeCell ref="G39:O40"/>
    <mergeCell ref="B40:E40"/>
    <mergeCell ref="B41:E41"/>
    <mergeCell ref="G41:O41"/>
    <mergeCell ref="B37:E37"/>
    <mergeCell ref="G37:I37"/>
    <mergeCell ref="J37:M37"/>
    <mergeCell ref="N37:O37"/>
    <mergeCell ref="G38:I38"/>
    <mergeCell ref="J38:O38"/>
    <mergeCell ref="B35:E35"/>
    <mergeCell ref="G35:I35"/>
    <mergeCell ref="J35:M35"/>
    <mergeCell ref="B36:E36"/>
    <mergeCell ref="G36:I36"/>
    <mergeCell ref="J36:M36"/>
    <mergeCell ref="B33:E33"/>
    <mergeCell ref="G33:I33"/>
    <mergeCell ref="J33:M33"/>
    <mergeCell ref="B34:E34"/>
    <mergeCell ref="G34:I34"/>
    <mergeCell ref="J34:M34"/>
    <mergeCell ref="B31:E31"/>
    <mergeCell ref="G31:I31"/>
    <mergeCell ref="J31:M31"/>
    <mergeCell ref="B32:E32"/>
    <mergeCell ref="G32:I32"/>
    <mergeCell ref="J32:M32"/>
    <mergeCell ref="B29:E29"/>
    <mergeCell ref="G29:I29"/>
    <mergeCell ref="J29:M29"/>
    <mergeCell ref="B30:E30"/>
    <mergeCell ref="G30:I30"/>
    <mergeCell ref="J30:M30"/>
    <mergeCell ref="B27:E27"/>
    <mergeCell ref="G27:I27"/>
    <mergeCell ref="J27:M27"/>
    <mergeCell ref="B28:E28"/>
    <mergeCell ref="G28:I28"/>
    <mergeCell ref="J28:M28"/>
    <mergeCell ref="B24:E24"/>
    <mergeCell ref="G24:I24"/>
    <mergeCell ref="J24:M24"/>
    <mergeCell ref="B25:E25"/>
    <mergeCell ref="G25:I25"/>
    <mergeCell ref="J25:M25"/>
    <mergeCell ref="G21:I21"/>
    <mergeCell ref="J21:M21"/>
    <mergeCell ref="B22:E22"/>
    <mergeCell ref="G22:I22"/>
    <mergeCell ref="J22:M22"/>
    <mergeCell ref="B4:H4"/>
    <mergeCell ref="I7:M7"/>
    <mergeCell ref="N7:O7"/>
    <mergeCell ref="K10:O10"/>
    <mergeCell ref="K11:N11"/>
    <mergeCell ref="I8:I9"/>
    <mergeCell ref="J8:J9"/>
    <mergeCell ref="K8:O9"/>
    <mergeCell ref="Q18:AD18"/>
    <mergeCell ref="Q24:Y24"/>
    <mergeCell ref="Q22:AD22"/>
    <mergeCell ref="N2:O2"/>
    <mergeCell ref="N3:O3"/>
    <mergeCell ref="B14:O14"/>
    <mergeCell ref="H17:K17"/>
    <mergeCell ref="I18:K18"/>
    <mergeCell ref="Q20:X21"/>
    <mergeCell ref="B20:E20"/>
    <mergeCell ref="G20:I20"/>
    <mergeCell ref="J20:M20"/>
    <mergeCell ref="B23:E23"/>
    <mergeCell ref="G23:I23"/>
    <mergeCell ref="J23:M23"/>
    <mergeCell ref="B21:E21"/>
  </mergeCells>
  <phoneticPr fontId="3"/>
  <dataValidations count="3">
    <dataValidation type="list" allowBlank="1" showInputMessage="1" showErrorMessage="1" sqref="N21:N36" xr:uid="{37798AAA-CFFA-44B2-B61C-18E538271112}">
      <formula1>"　,○"</formula1>
    </dataValidation>
    <dataValidation type="list" allowBlank="1" showInputMessage="1" showErrorMessage="1" sqref="B21:E21" xr:uid="{148D132D-A461-4C46-BB1D-07C171B40E7D}">
      <formula1>"当初契約額, 前年度からの繰越金額"</formula1>
    </dataValidation>
    <dataValidation allowBlank="1" showErrorMessage="1" promptTitle="適格番号" prompt="適格請求書対象外の場合は「対象外」と入力してください。" sqref="N7:O7" xr:uid="{A207CF5D-DB25-4AE9-9858-A7700DE9D653}"/>
  </dataValidations>
  <printOptions horizontalCentered="1" verticalCentered="1"/>
  <pageMargins left="0.51181102362204722" right="0.51181102362204722" top="0.39370078740157483" bottom="0.39370078740157483" header="0.31496062992125984" footer="0.31496062992125984"/>
  <pageSetup paperSize="9" scale="81"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Option Button 1">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25602" r:id="rId5" name="Option Button 2">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25604" r:id="rId7" name="Group Box 4">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14</xdr:col>
                    <xdr:colOff>15240</xdr:colOff>
                    <xdr:row>46</xdr:row>
                    <xdr:rowOff>22860</xdr:rowOff>
                  </from>
                  <to>
                    <xdr:col>14</xdr:col>
                    <xdr:colOff>822960</xdr:colOff>
                    <xdr:row>47</xdr:row>
                    <xdr:rowOff>7620</xdr:rowOff>
                  </to>
                </anchor>
              </controlPr>
            </control>
          </mc:Choice>
        </mc:AlternateContent>
        <mc:AlternateContent xmlns:mc="http://schemas.openxmlformats.org/markup-compatibility/2006">
          <mc:Choice Requires="x14">
            <control shapeId="25607" r:id="rId10" name="Option Button 7">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25608" r:id="rId11" name="Option Button 8">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25609" r:id="rId12" name="Option Button 9">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25610" r:id="rId13" name="Option Button 10">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25611" r:id="rId14" name="Group Box 11">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25612" r:id="rId15" name="Group Box 12">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449F0-0282-4752-8330-3088F4A011B2}">
  <sheetPr>
    <tabColor rgb="FFFFFF00"/>
    <pageSetUpPr fitToPage="1"/>
  </sheetPr>
  <dimension ref="B1:AL54"/>
  <sheetViews>
    <sheetView showGridLines="0" zoomScale="80" zoomScaleNormal="80" zoomScaleSheetLayoutView="100" workbookViewId="0">
      <selection activeCell="N2" sqref="N2:O2"/>
    </sheetView>
  </sheetViews>
  <sheetFormatPr defaultColWidth="8.69921875" defaultRowHeight="13.2" outlineLevelRow="1"/>
  <cols>
    <col min="1" max="1" width="0.8984375" style="3" customWidth="1"/>
    <col min="2" max="2" width="12.8984375" style="3" customWidth="1"/>
    <col min="3" max="3" width="1.09765625" style="3" customWidth="1"/>
    <col min="4" max="4" width="5" style="3" customWidth="1"/>
    <col min="5" max="5" width="6.09765625" style="3" customWidth="1"/>
    <col min="6" max="6" width="0.796875" style="3" customWidth="1"/>
    <col min="7" max="7" width="12.69921875" style="3" customWidth="1"/>
    <col min="8" max="8" width="7.19921875" style="3" customWidth="1"/>
    <col min="9" max="9" width="12.09765625" style="3" customWidth="1"/>
    <col min="10" max="10" width="2.69921875" style="3" customWidth="1"/>
    <col min="11" max="11" width="8.5" style="3" customWidth="1"/>
    <col min="12" max="12" width="0.796875" style="3" customWidth="1"/>
    <col min="13" max="13" width="10.69921875" style="3" customWidth="1"/>
    <col min="14" max="14" width="9.19921875" style="3" customWidth="1"/>
    <col min="15" max="15" width="11.69921875" style="3" customWidth="1"/>
    <col min="16" max="16" width="2.59765625" style="61" customWidth="1"/>
    <col min="17" max="17" width="8.69921875" style="3"/>
    <col min="18" max="18" width="50.3984375" style="3" bestFit="1" customWidth="1"/>
    <col min="19" max="37" width="8.69921875" style="3" customWidth="1"/>
    <col min="38" max="38" width="19.5" style="3" customWidth="1"/>
    <col min="39" max="65" width="8.69921875" style="3" customWidth="1"/>
    <col min="66" max="16384" width="8.69921875" style="3"/>
  </cols>
  <sheetData>
    <row r="1" spans="2:26" ht="21" customHeight="1" thickTop="1" thickBot="1">
      <c r="B1" s="1" t="s">
        <v>0</v>
      </c>
      <c r="C1" s="1"/>
      <c r="D1" s="1"/>
      <c r="E1" s="2"/>
      <c r="F1" s="2"/>
      <c r="G1" s="2"/>
      <c r="H1" s="2"/>
      <c r="I1" s="2"/>
      <c r="Q1" s="111"/>
      <c r="R1" s="88" t="s">
        <v>77</v>
      </c>
    </row>
    <row r="2" spans="2:26" ht="19.8" customHeight="1" thickTop="1">
      <c r="B2" s="4"/>
      <c r="C2" s="4"/>
      <c r="D2" s="4"/>
      <c r="E2" s="4"/>
      <c r="F2" s="4"/>
      <c r="G2" s="4"/>
      <c r="H2" s="4"/>
      <c r="M2" s="12" t="s">
        <v>96</v>
      </c>
      <c r="N2" s="262">
        <v>45383</v>
      </c>
      <c r="O2" s="263"/>
      <c r="P2" s="62"/>
      <c r="Q2" s="28" t="s">
        <v>86</v>
      </c>
      <c r="R2" s="6"/>
      <c r="S2" s="6"/>
      <c r="T2" s="6"/>
      <c r="U2" s="6"/>
      <c r="V2" s="6"/>
      <c r="W2" s="6"/>
      <c r="X2" s="6"/>
    </row>
    <row r="3" spans="2:26" ht="19.2" customHeight="1">
      <c r="M3" s="12" t="s">
        <v>60</v>
      </c>
      <c r="N3" s="264" t="s">
        <v>59</v>
      </c>
      <c r="O3" s="264"/>
      <c r="P3" s="64"/>
      <c r="Q3" s="7" t="s">
        <v>58</v>
      </c>
      <c r="R3" s="7"/>
      <c r="S3" s="7"/>
      <c r="T3" s="7"/>
      <c r="U3" s="7"/>
      <c r="V3" s="7"/>
      <c r="W3" s="7"/>
      <c r="X3" s="7"/>
      <c r="Y3" s="7"/>
      <c r="Z3" s="7"/>
    </row>
    <row r="4" spans="2:26" ht="15" customHeight="1">
      <c r="B4" s="270" t="s">
        <v>1</v>
      </c>
      <c r="C4" s="270"/>
      <c r="D4" s="270"/>
      <c r="E4" s="270"/>
      <c r="F4" s="270"/>
      <c r="G4" s="270"/>
      <c r="H4" s="270"/>
      <c r="I4" s="2"/>
      <c r="Q4" s="7"/>
      <c r="R4" s="7"/>
      <c r="S4" s="7"/>
      <c r="T4" s="7"/>
      <c r="U4" s="7"/>
      <c r="V4" s="7"/>
      <c r="W4" s="7"/>
      <c r="X4" s="7"/>
      <c r="Y4" s="7"/>
      <c r="Z4" s="7"/>
    </row>
    <row r="5" spans="2:26" ht="15" customHeight="1">
      <c r="B5" s="8" t="s">
        <v>2</v>
      </c>
      <c r="C5" s="8"/>
      <c r="D5" s="8"/>
      <c r="E5" s="8"/>
      <c r="F5" s="8"/>
      <c r="G5" s="8"/>
      <c r="H5" s="2"/>
      <c r="I5" s="2"/>
    </row>
    <row r="6" spans="2:26" ht="27" customHeight="1">
      <c r="G6" s="2"/>
      <c r="I6" s="5" t="s">
        <v>3</v>
      </c>
      <c r="J6" s="5"/>
      <c r="K6" s="120"/>
      <c r="L6" s="120"/>
      <c r="M6" s="1"/>
    </row>
    <row r="7" spans="2:26" ht="19.2" customHeight="1">
      <c r="I7" s="270" t="s">
        <v>92</v>
      </c>
      <c r="J7" s="270"/>
      <c r="K7" s="270"/>
      <c r="L7" s="270"/>
      <c r="M7" s="270"/>
      <c r="N7" s="261" t="s">
        <v>88</v>
      </c>
      <c r="O7" s="261"/>
      <c r="P7" s="63"/>
      <c r="Q7" s="6" t="s">
        <v>69</v>
      </c>
      <c r="R7" s="6"/>
      <c r="S7" s="6"/>
      <c r="T7" s="6"/>
      <c r="U7" s="6"/>
      <c r="V7" s="6"/>
      <c r="W7" s="6"/>
      <c r="X7" s="6"/>
    </row>
    <row r="8" spans="2:26" ht="15" customHeight="1">
      <c r="I8" s="268" t="s">
        <v>4</v>
      </c>
      <c r="J8" s="269" t="s">
        <v>5</v>
      </c>
      <c r="K8" s="178" t="s">
        <v>74</v>
      </c>
      <c r="L8" s="178"/>
      <c r="M8" s="178"/>
      <c r="N8" s="178"/>
      <c r="O8" s="178"/>
      <c r="P8" s="133"/>
    </row>
    <row r="9" spans="2:26" ht="15" customHeight="1">
      <c r="I9" s="268"/>
      <c r="J9" s="269"/>
      <c r="K9" s="178"/>
      <c r="L9" s="178"/>
      <c r="M9" s="178"/>
      <c r="N9" s="178"/>
      <c r="O9" s="178"/>
      <c r="P9" s="133"/>
      <c r="R9" s="7" t="s">
        <v>78</v>
      </c>
    </row>
    <row r="10" spans="2:26" ht="28.8" customHeight="1">
      <c r="I10" s="112" t="s">
        <v>6</v>
      </c>
      <c r="J10" s="122" t="s">
        <v>5</v>
      </c>
      <c r="K10" s="178" t="s">
        <v>75</v>
      </c>
      <c r="L10" s="178"/>
      <c r="M10" s="178"/>
      <c r="N10" s="178"/>
      <c r="O10" s="178"/>
      <c r="P10" s="133"/>
      <c r="R10" s="109" t="s">
        <v>79</v>
      </c>
    </row>
    <row r="11" spans="2:26" ht="20.399999999999999" customHeight="1">
      <c r="I11" s="121" t="s">
        <v>7</v>
      </c>
      <c r="J11" s="122" t="s">
        <v>5</v>
      </c>
      <c r="K11" s="178" t="s">
        <v>61</v>
      </c>
      <c r="L11" s="178"/>
      <c r="M11" s="178"/>
      <c r="N11" s="178"/>
      <c r="O11" s="96" t="s">
        <v>8</v>
      </c>
      <c r="P11" s="134"/>
      <c r="R11" s="48"/>
    </row>
    <row r="12" spans="2:26" ht="13.2" customHeight="1">
      <c r="O12" s="11" t="s">
        <v>9</v>
      </c>
      <c r="P12" s="63"/>
    </row>
    <row r="13" spans="2:26" ht="4.8" customHeight="1">
      <c r="O13" s="12"/>
      <c r="P13" s="67"/>
    </row>
    <row r="14" spans="2:26" ht="25.2" customHeight="1">
      <c r="B14" s="265" t="s">
        <v>10</v>
      </c>
      <c r="C14" s="265"/>
      <c r="D14" s="265"/>
      <c r="E14" s="265"/>
      <c r="F14" s="265"/>
      <c r="G14" s="265"/>
      <c r="H14" s="265"/>
      <c r="I14" s="265"/>
      <c r="J14" s="265"/>
      <c r="K14" s="265"/>
      <c r="L14" s="265"/>
      <c r="M14" s="265"/>
      <c r="N14" s="265"/>
      <c r="O14" s="265"/>
      <c r="P14" s="135"/>
    </row>
    <row r="15" spans="2:26" ht="4.8" customHeight="1">
      <c r="B15" s="13"/>
      <c r="C15" s="13"/>
      <c r="D15" s="13"/>
      <c r="E15" s="13"/>
      <c r="F15" s="13"/>
      <c r="G15" s="13"/>
      <c r="H15" s="13"/>
      <c r="I15" s="13"/>
      <c r="J15" s="13"/>
      <c r="K15" s="13"/>
      <c r="L15" s="13"/>
      <c r="M15" s="13"/>
      <c r="N15" s="13"/>
      <c r="O15" s="13"/>
      <c r="P15" s="69"/>
    </row>
    <row r="16" spans="2:26" ht="15.6" customHeight="1">
      <c r="B16" s="13"/>
      <c r="C16" s="13"/>
      <c r="D16" s="13"/>
      <c r="E16" s="14" t="s">
        <v>11</v>
      </c>
      <c r="F16" s="14"/>
      <c r="G16" s="13"/>
      <c r="H16" s="13"/>
      <c r="I16" s="13"/>
      <c r="J16" s="13"/>
      <c r="K16" s="13"/>
      <c r="L16" s="13"/>
      <c r="M16" s="13"/>
      <c r="N16" s="13"/>
      <c r="O16" s="13"/>
      <c r="P16" s="69"/>
    </row>
    <row r="17" spans="2:38" s="15" customFormat="1" ht="27" customHeight="1">
      <c r="G17" s="16" t="s">
        <v>12</v>
      </c>
      <c r="H17" s="266">
        <f>SUMIF($N$21:$N$36,"○",$G$21:$I$36)</f>
        <v>20000000</v>
      </c>
      <c r="I17" s="266">
        <f t="shared" ref="I17:L18" si="0">SUMIF($N$21:$N$35,"○",$G$21:$I$36)</f>
        <v>20000000</v>
      </c>
      <c r="J17" s="266">
        <f t="shared" si="0"/>
        <v>20000000</v>
      </c>
      <c r="K17" s="266">
        <f t="shared" si="0"/>
        <v>20000000</v>
      </c>
      <c r="L17" s="17"/>
      <c r="M17" s="18" t="s">
        <v>13</v>
      </c>
      <c r="P17" s="70"/>
      <c r="Q17" s="148" t="s">
        <v>98</v>
      </c>
      <c r="R17" s="3"/>
      <c r="S17" s="3"/>
      <c r="T17" s="3"/>
      <c r="U17" s="3"/>
      <c r="V17" s="3"/>
      <c r="W17" s="3"/>
      <c r="X17" s="3"/>
      <c r="Y17" s="3"/>
      <c r="Z17" s="3"/>
      <c r="AA17" s="3"/>
      <c r="AB17" s="3"/>
      <c r="AC17" s="3"/>
      <c r="AD17" s="3"/>
      <c r="AE17" s="3"/>
      <c r="AF17" s="3"/>
      <c r="AG17" s="3"/>
      <c r="AH17" s="3"/>
      <c r="AI17" s="3"/>
    </row>
    <row r="18" spans="2:38" s="49" customFormat="1" ht="23.4" customHeight="1">
      <c r="H18" s="67" t="s">
        <v>70</v>
      </c>
      <c r="I18" s="267">
        <f>SUMIF($N$21:$N$36,"○",$J$21:$M$36)</f>
        <v>1818181</v>
      </c>
      <c r="J18" s="267">
        <f t="shared" si="0"/>
        <v>20000000</v>
      </c>
      <c r="K18" s="267">
        <f t="shared" si="0"/>
        <v>20000000</v>
      </c>
      <c r="L18" s="82">
        <f t="shared" si="0"/>
        <v>20000000</v>
      </c>
      <c r="M18" s="83" t="s">
        <v>72</v>
      </c>
      <c r="P18" s="71"/>
      <c r="Q18" s="151" t="s">
        <v>97</v>
      </c>
      <c r="R18" s="151"/>
      <c r="S18" s="151"/>
      <c r="T18" s="151"/>
      <c r="U18" s="151"/>
      <c r="V18" s="151"/>
      <c r="W18" s="151"/>
      <c r="X18" s="151"/>
      <c r="Y18" s="151"/>
      <c r="Z18" s="151"/>
      <c r="AA18" s="151"/>
      <c r="AB18" s="151"/>
      <c r="AC18" s="151"/>
      <c r="AD18" s="151"/>
      <c r="AE18" s="3"/>
      <c r="AF18" s="3"/>
      <c r="AG18" s="3"/>
      <c r="AH18" s="3"/>
      <c r="AI18" s="3"/>
    </row>
    <row r="19" spans="2:38" ht="3" customHeight="1">
      <c r="B19" s="20"/>
      <c r="C19" s="20"/>
      <c r="D19" s="20"/>
      <c r="E19" s="20"/>
      <c r="F19" s="20"/>
      <c r="G19" s="20"/>
      <c r="H19" s="20"/>
      <c r="I19" s="22"/>
      <c r="J19" s="21"/>
      <c r="K19" s="21"/>
      <c r="L19" s="21"/>
      <c r="M19" s="21"/>
    </row>
    <row r="20" spans="2:38" ht="21" customHeight="1" thickBot="1">
      <c r="B20" s="254"/>
      <c r="C20" s="255"/>
      <c r="D20" s="255"/>
      <c r="E20" s="256"/>
      <c r="F20" s="23"/>
      <c r="G20" s="239" t="s">
        <v>14</v>
      </c>
      <c r="H20" s="257"/>
      <c r="I20" s="257"/>
      <c r="J20" s="258" t="s">
        <v>71</v>
      </c>
      <c r="K20" s="259"/>
      <c r="L20" s="259"/>
      <c r="M20" s="260"/>
      <c r="N20" s="24" t="s">
        <v>15</v>
      </c>
      <c r="O20" s="24" t="s">
        <v>16</v>
      </c>
      <c r="P20" s="72"/>
      <c r="Q20" s="154" t="s">
        <v>99</v>
      </c>
      <c r="R20" s="154"/>
      <c r="S20" s="154"/>
      <c r="T20" s="154"/>
      <c r="U20" s="154"/>
      <c r="V20" s="154"/>
      <c r="W20" s="154"/>
      <c r="X20" s="154"/>
      <c r="AL20" s="57"/>
    </row>
    <row r="21" spans="2:38" ht="24" customHeight="1" thickBot="1">
      <c r="B21" s="243" t="s">
        <v>73</v>
      </c>
      <c r="C21" s="244"/>
      <c r="D21" s="244"/>
      <c r="E21" s="245"/>
      <c r="F21" s="118"/>
      <c r="G21" s="246">
        <v>20000000</v>
      </c>
      <c r="H21" s="246"/>
      <c r="I21" s="247"/>
      <c r="J21" s="248">
        <f>ROUNDDOWN($G21*10/110,0)</f>
        <v>1818181</v>
      </c>
      <c r="K21" s="248"/>
      <c r="L21" s="248"/>
      <c r="M21" s="248"/>
      <c r="N21" s="89" t="s">
        <v>62</v>
      </c>
      <c r="O21" s="25" t="s">
        <v>17</v>
      </c>
      <c r="P21" s="72"/>
      <c r="Q21" s="154"/>
      <c r="R21" s="154"/>
      <c r="S21" s="154"/>
      <c r="T21" s="154"/>
      <c r="U21" s="154"/>
      <c r="V21" s="154"/>
      <c r="W21" s="154"/>
      <c r="X21" s="154"/>
    </row>
    <row r="22" spans="2:38" ht="24" customHeight="1">
      <c r="B22" s="249" t="s">
        <v>18</v>
      </c>
      <c r="C22" s="250"/>
      <c r="D22" s="250"/>
      <c r="E22" s="251"/>
      <c r="F22" s="124"/>
      <c r="G22" s="252" t="str">
        <f>IF(N21="○","",IF($O$24=4,ROUNDDOWN(($G$21/4),-3),0))</f>
        <v/>
      </c>
      <c r="H22" s="252">
        <f t="shared" ref="H22:I22" si="1">IF($O$24=4,ROUNDDOWN(($G$21/4),-3),0)</f>
        <v>0</v>
      </c>
      <c r="I22" s="253">
        <f t="shared" si="1"/>
        <v>0</v>
      </c>
      <c r="J22" s="242" t="str">
        <f>IF(N21="○","",ROUNDDOWN(G22*10/110,0))</f>
        <v/>
      </c>
      <c r="K22" s="240"/>
      <c r="L22" s="240"/>
      <c r="M22" s="241"/>
      <c r="N22" s="90"/>
      <c r="O22" s="27"/>
      <c r="P22" s="73"/>
      <c r="Q22" s="151"/>
      <c r="R22" s="151"/>
      <c r="S22" s="151"/>
      <c r="T22" s="151"/>
      <c r="U22" s="151"/>
      <c r="V22" s="151"/>
      <c r="W22" s="151"/>
      <c r="X22" s="151"/>
      <c r="Y22" s="151"/>
      <c r="Z22" s="151"/>
      <c r="AA22" s="151"/>
      <c r="AB22" s="151"/>
      <c r="AC22" s="151"/>
      <c r="AD22" s="151"/>
    </row>
    <row r="23" spans="2:38" ht="24" customHeight="1">
      <c r="B23" s="237" t="s">
        <v>19</v>
      </c>
      <c r="C23" s="238"/>
      <c r="D23" s="238"/>
      <c r="E23" s="239"/>
      <c r="F23" s="124"/>
      <c r="G23" s="240" t="str">
        <f>IF($N$21="○","",IF($O$24=4,ROUNDDOWN(($G$21/4),-3),IF($O$24=3,ROUNDDOWN(($G$21/3),-3),IF($O$24&lt;3,0))))</f>
        <v/>
      </c>
      <c r="H23" s="240"/>
      <c r="I23" s="241"/>
      <c r="J23" s="242" t="str">
        <f>IF(N21="○","",ROUNDDOWN(G23*10/110,0))</f>
        <v/>
      </c>
      <c r="K23" s="240"/>
      <c r="L23" s="240"/>
      <c r="M23" s="241"/>
      <c r="N23" s="90"/>
      <c r="O23" s="29" t="s">
        <v>20</v>
      </c>
      <c r="P23" s="72"/>
      <c r="Q23" s="119"/>
      <c r="R23" s="14"/>
    </row>
    <row r="24" spans="2:38" ht="24" customHeight="1">
      <c r="B24" s="237" t="s">
        <v>21</v>
      </c>
      <c r="C24" s="238"/>
      <c r="D24" s="238"/>
      <c r="E24" s="239"/>
      <c r="F24" s="124"/>
      <c r="G24" s="240" t="str">
        <f>IF($N$21="○","",IF($O$24=4,ROUNDDOWN(($G$21/4),-3),IF($O$24=3,ROUNDDOWN(($G$21/3),-3),IF($O$24=2,ROUNDDOWN(($G$21/2),-3),IF($O$24&lt;2,0)))))</f>
        <v/>
      </c>
      <c r="H24" s="240"/>
      <c r="I24" s="241"/>
      <c r="J24" s="242" t="str">
        <f>IF(N21="○","",ROUNDDOWN(G24*10/110,0))</f>
        <v/>
      </c>
      <c r="K24" s="240"/>
      <c r="L24" s="240"/>
      <c r="M24" s="241"/>
      <c r="N24" s="90"/>
      <c r="O24" s="91"/>
      <c r="P24" s="74"/>
      <c r="Q24" s="271"/>
      <c r="R24" s="271"/>
      <c r="S24" s="271"/>
      <c r="T24" s="271"/>
      <c r="U24" s="271"/>
      <c r="V24" s="271"/>
      <c r="W24" s="271"/>
      <c r="X24" s="271"/>
      <c r="Y24" s="271"/>
    </row>
    <row r="25" spans="2:38" ht="24" customHeight="1">
      <c r="B25" s="237" t="s">
        <v>22</v>
      </c>
      <c r="C25" s="238"/>
      <c r="D25" s="238"/>
      <c r="E25" s="239"/>
      <c r="F25" s="124"/>
      <c r="G25" s="240" t="str">
        <f>IF(N21="○","",IF($O$24&gt;1,$G$21-SUM($G22:$G24),0))</f>
        <v/>
      </c>
      <c r="H25" s="240"/>
      <c r="I25" s="241"/>
      <c r="J25" s="242" t="str">
        <f>IF(N21="○","",IF($O$24&gt;1,$J$21-SUM($J22:$J24),0))</f>
        <v/>
      </c>
      <c r="K25" s="240"/>
      <c r="L25" s="240"/>
      <c r="M25" s="241"/>
      <c r="N25" s="90"/>
      <c r="O25" s="30"/>
      <c r="P25" s="73"/>
      <c r="Q25" s="85" t="s">
        <v>89</v>
      </c>
      <c r="R25" s="61"/>
      <c r="S25" s="61"/>
      <c r="T25" s="61"/>
      <c r="U25" s="61"/>
      <c r="V25" s="61"/>
      <c r="W25" s="61"/>
      <c r="X25" s="61"/>
      <c r="Y25" s="61"/>
    </row>
    <row r="26" spans="2:38" ht="19.05" customHeight="1">
      <c r="B26" s="84" t="s">
        <v>23</v>
      </c>
      <c r="C26" s="53"/>
      <c r="D26" s="31"/>
      <c r="E26" s="125"/>
      <c r="F26" s="125"/>
      <c r="G26" s="33"/>
      <c r="H26" s="33"/>
      <c r="I26" s="33"/>
      <c r="J26" s="123"/>
      <c r="K26" s="123"/>
      <c r="L26" s="123"/>
      <c r="M26" s="123"/>
      <c r="N26" s="125"/>
      <c r="O26" s="35"/>
      <c r="P26" s="75"/>
      <c r="Q26" s="77"/>
      <c r="R26" s="61"/>
      <c r="S26" s="61"/>
      <c r="T26" s="61"/>
      <c r="U26" s="61"/>
      <c r="V26" s="61"/>
      <c r="W26" s="61"/>
      <c r="X26" s="61"/>
      <c r="Y26" s="61"/>
    </row>
    <row r="27" spans="2:38" ht="18.600000000000001" customHeight="1">
      <c r="B27" s="226" t="s">
        <v>46</v>
      </c>
      <c r="C27" s="227"/>
      <c r="D27" s="227"/>
      <c r="E27" s="228"/>
      <c r="F27" s="37"/>
      <c r="G27" s="229"/>
      <c r="H27" s="229"/>
      <c r="I27" s="230"/>
      <c r="J27" s="231" t="str">
        <f>IF(COUNT($G27)&gt;0,ROUNDDOWN(SUM($G$21,$G$27)*10/110,0)-$J$21,"")</f>
        <v/>
      </c>
      <c r="K27" s="232"/>
      <c r="L27" s="232"/>
      <c r="M27" s="233"/>
      <c r="N27" s="90"/>
      <c r="O27" s="38"/>
      <c r="P27" s="73"/>
      <c r="Q27" s="85" t="s">
        <v>24</v>
      </c>
      <c r="R27" s="61"/>
      <c r="S27" s="61"/>
      <c r="T27" s="61"/>
      <c r="U27" s="61"/>
      <c r="V27" s="61"/>
      <c r="W27" s="61"/>
      <c r="X27" s="61"/>
      <c r="Y27" s="61"/>
    </row>
    <row r="28" spans="2:38" ht="19.05" customHeight="1">
      <c r="B28" s="226" t="s">
        <v>47</v>
      </c>
      <c r="C28" s="227"/>
      <c r="D28" s="227"/>
      <c r="E28" s="228"/>
      <c r="F28" s="37"/>
      <c r="G28" s="229"/>
      <c r="H28" s="229"/>
      <c r="I28" s="230"/>
      <c r="J28" s="231" t="str">
        <f>IF(COUNT($G28)&gt;0,ROUNDDOWN(SUM($G$21,$G$27:$G28)*10/110,0)-SUM($J$21,$J$27),"")</f>
        <v/>
      </c>
      <c r="K28" s="232"/>
      <c r="L28" s="232"/>
      <c r="M28" s="233"/>
      <c r="N28" s="90" t="s">
        <v>57</v>
      </c>
      <c r="O28" s="38"/>
      <c r="P28" s="73"/>
      <c r="Q28" s="19" t="s">
        <v>25</v>
      </c>
    </row>
    <row r="29" spans="2:38" s="101" customFormat="1" ht="19.05" customHeight="1">
      <c r="B29" s="234" t="s">
        <v>48</v>
      </c>
      <c r="C29" s="235"/>
      <c r="D29" s="235"/>
      <c r="E29" s="236"/>
      <c r="F29" s="97"/>
      <c r="G29" s="229"/>
      <c r="H29" s="229"/>
      <c r="I29" s="230"/>
      <c r="J29" s="223" t="str">
        <f>IF(COUNT($G29)&gt;0,ROUNDDOWN(SUM($G$21,$G$27:$G29)*10/110,0)-SUM($J$21,$J$27:$J28),"")</f>
        <v/>
      </c>
      <c r="K29" s="224"/>
      <c r="L29" s="224"/>
      <c r="M29" s="225"/>
      <c r="N29" s="89" t="s">
        <v>57</v>
      </c>
      <c r="O29" s="98"/>
      <c r="P29" s="99"/>
      <c r="Q29" s="100" t="s">
        <v>26</v>
      </c>
    </row>
    <row r="30" spans="2:38" s="101" customFormat="1" ht="19.05" hidden="1" customHeight="1" outlineLevel="1">
      <c r="B30" s="215" t="s">
        <v>49</v>
      </c>
      <c r="C30" s="216"/>
      <c r="D30" s="216"/>
      <c r="E30" s="217"/>
      <c r="F30" s="102"/>
      <c r="G30" s="218"/>
      <c r="H30" s="218"/>
      <c r="I30" s="219"/>
      <c r="J30" s="223" t="str">
        <f>IF(COUNT($G30)&gt;0,ROUNDDOWN(SUM($G$21,$G$27:$G30)*10/110,0)-SUM($J$21,$J$27:$J29),"")</f>
        <v/>
      </c>
      <c r="K30" s="224"/>
      <c r="L30" s="224"/>
      <c r="M30" s="225"/>
      <c r="N30" s="89"/>
      <c r="O30" s="98"/>
      <c r="P30" s="99"/>
    </row>
    <row r="31" spans="2:38" s="101" customFormat="1" ht="19.05" hidden="1" customHeight="1" outlineLevel="1">
      <c r="B31" s="215" t="s">
        <v>50</v>
      </c>
      <c r="C31" s="216"/>
      <c r="D31" s="216"/>
      <c r="E31" s="217"/>
      <c r="F31" s="102"/>
      <c r="G31" s="218"/>
      <c r="H31" s="218"/>
      <c r="I31" s="219"/>
      <c r="J31" s="220" t="str">
        <f>IF(COUNT($G31)&gt;0,ROUNDDOWN(SUM($G$21,$G$27:$G31)*10/110,0)-SUM($J$21,$J$27:$J30),"")</f>
        <v/>
      </c>
      <c r="K31" s="221"/>
      <c r="L31" s="221"/>
      <c r="M31" s="222"/>
      <c r="N31" s="89"/>
      <c r="O31" s="98"/>
      <c r="P31" s="99"/>
    </row>
    <row r="32" spans="2:38" s="101" customFormat="1" ht="19.05" hidden="1" customHeight="1" outlineLevel="1">
      <c r="B32" s="215" t="s">
        <v>51</v>
      </c>
      <c r="C32" s="216"/>
      <c r="D32" s="216"/>
      <c r="E32" s="217"/>
      <c r="F32" s="102"/>
      <c r="G32" s="218"/>
      <c r="H32" s="218"/>
      <c r="I32" s="219"/>
      <c r="J32" s="220" t="str">
        <f>IF(COUNT($G32)&gt;0,ROUNDDOWN(SUM($G$21,$G$27:$G32)*10/110,0)-SUM($J$21,$J$27:$J31),"")</f>
        <v/>
      </c>
      <c r="K32" s="221"/>
      <c r="L32" s="221"/>
      <c r="M32" s="222"/>
      <c r="N32" s="89"/>
      <c r="O32" s="98"/>
      <c r="P32" s="99"/>
    </row>
    <row r="33" spans="2:26" s="101" customFormat="1" ht="19.05" hidden="1" customHeight="1" outlineLevel="1">
      <c r="B33" s="215" t="s">
        <v>52</v>
      </c>
      <c r="C33" s="216"/>
      <c r="D33" s="216"/>
      <c r="E33" s="217"/>
      <c r="F33" s="102"/>
      <c r="G33" s="218"/>
      <c r="H33" s="218"/>
      <c r="I33" s="219"/>
      <c r="J33" s="220" t="str">
        <f>IF(COUNT($G33)&gt;0,ROUNDDOWN(SUM($G$21,$G$27:$G33)*10/110,0)-SUM($J$21,$J$27:$J32),"")</f>
        <v/>
      </c>
      <c r="K33" s="221"/>
      <c r="L33" s="221"/>
      <c r="M33" s="222"/>
      <c r="N33" s="89"/>
      <c r="O33" s="98"/>
      <c r="P33" s="99"/>
    </row>
    <row r="34" spans="2:26" s="101" customFormat="1" ht="19.05" hidden="1" customHeight="1" outlineLevel="1">
      <c r="B34" s="215" t="s">
        <v>53</v>
      </c>
      <c r="C34" s="216"/>
      <c r="D34" s="216"/>
      <c r="E34" s="217"/>
      <c r="F34" s="102"/>
      <c r="G34" s="218"/>
      <c r="H34" s="218"/>
      <c r="I34" s="219"/>
      <c r="J34" s="220" t="str">
        <f>IF(COUNT($G34)&gt;0,ROUNDDOWN(SUM($G$21,$G$27:$G34)*10/110,0)-SUM($J$21,$J$27:$J33),"")</f>
        <v/>
      </c>
      <c r="K34" s="221"/>
      <c r="L34" s="221"/>
      <c r="M34" s="222"/>
      <c r="N34" s="89"/>
      <c r="O34" s="98"/>
      <c r="P34" s="99"/>
    </row>
    <row r="35" spans="2:26" s="101" customFormat="1" ht="19.05" hidden="1" customHeight="1" outlineLevel="1">
      <c r="B35" s="215" t="s">
        <v>54</v>
      </c>
      <c r="C35" s="216"/>
      <c r="D35" s="216"/>
      <c r="E35" s="217"/>
      <c r="F35" s="102"/>
      <c r="G35" s="218"/>
      <c r="H35" s="218"/>
      <c r="I35" s="219"/>
      <c r="J35" s="220" t="str">
        <f>IF(COUNT($G35)&gt;0,ROUNDDOWN(SUM($G$21,$G$27:$G35)*10/110,0)-SUM($J$21,$J$27:$J34),"")</f>
        <v/>
      </c>
      <c r="K35" s="221"/>
      <c r="L35" s="221"/>
      <c r="M35" s="222"/>
      <c r="N35" s="89"/>
      <c r="O35" s="98"/>
      <c r="P35" s="99"/>
    </row>
    <row r="36" spans="2:26" s="101" customFormat="1" ht="19.05" customHeight="1" collapsed="1" thickBot="1">
      <c r="B36" s="189"/>
      <c r="C36" s="190"/>
      <c r="D36" s="190"/>
      <c r="E36" s="191"/>
      <c r="F36" s="103"/>
      <c r="G36" s="192"/>
      <c r="H36" s="192"/>
      <c r="I36" s="193"/>
      <c r="J36" s="194"/>
      <c r="K36" s="195"/>
      <c r="L36" s="195"/>
      <c r="M36" s="196"/>
      <c r="N36" s="89"/>
      <c r="O36" s="98"/>
      <c r="P36" s="99"/>
    </row>
    <row r="37" spans="2:26" ht="25.2" customHeight="1" thickTop="1">
      <c r="B37" s="197" t="s">
        <v>56</v>
      </c>
      <c r="C37" s="198"/>
      <c r="D37" s="198"/>
      <c r="E37" s="199"/>
      <c r="F37" s="128"/>
      <c r="G37" s="200">
        <f>SUM($G$21,$G$27:$G$36)</f>
        <v>20000000</v>
      </c>
      <c r="H37" s="200"/>
      <c r="I37" s="201"/>
      <c r="J37" s="202">
        <f>ROUNDDOWN(G37*10/110,0)</f>
        <v>1818181</v>
      </c>
      <c r="K37" s="203"/>
      <c r="L37" s="203"/>
      <c r="M37" s="204"/>
      <c r="N37" s="197" t="s">
        <v>27</v>
      </c>
      <c r="O37" s="199"/>
      <c r="P37" s="76"/>
      <c r="Q37" s="100"/>
    </row>
    <row r="38" spans="2:26" s="36" customFormat="1" ht="6.6" customHeight="1">
      <c r="G38" s="205"/>
      <c r="H38" s="205"/>
      <c r="I38" s="205"/>
      <c r="J38" s="213"/>
      <c r="K38" s="213"/>
      <c r="L38" s="213"/>
      <c r="M38" s="213"/>
      <c r="N38" s="214"/>
      <c r="O38" s="214"/>
      <c r="P38" s="77"/>
    </row>
    <row r="39" spans="2:26" ht="24" customHeight="1">
      <c r="B39" s="272" t="s">
        <v>28</v>
      </c>
      <c r="C39" s="273"/>
      <c r="D39" s="273"/>
      <c r="E39" s="274"/>
      <c r="F39" s="129"/>
      <c r="G39" s="209" t="s">
        <v>63</v>
      </c>
      <c r="H39" s="209"/>
      <c r="I39" s="209"/>
      <c r="J39" s="209"/>
      <c r="K39" s="209"/>
      <c r="L39" s="209"/>
      <c r="M39" s="209"/>
      <c r="N39" s="209"/>
      <c r="O39" s="210"/>
      <c r="P39" s="78"/>
      <c r="Q39" s="7" t="s">
        <v>80</v>
      </c>
      <c r="R39" s="58"/>
      <c r="S39" s="58"/>
      <c r="T39" s="58"/>
      <c r="U39" s="58"/>
      <c r="V39" s="58"/>
      <c r="W39" s="58"/>
      <c r="X39" s="58"/>
      <c r="Y39" s="58"/>
      <c r="Z39" s="58"/>
    </row>
    <row r="40" spans="2:26" ht="24" customHeight="1">
      <c r="B40" s="275" t="s">
        <v>29</v>
      </c>
      <c r="C40" s="276"/>
      <c r="D40" s="276"/>
      <c r="E40" s="277"/>
      <c r="F40" s="127"/>
      <c r="G40" s="211"/>
      <c r="H40" s="211"/>
      <c r="I40" s="211"/>
      <c r="J40" s="211"/>
      <c r="K40" s="211"/>
      <c r="L40" s="211"/>
      <c r="M40" s="211"/>
      <c r="N40" s="211"/>
      <c r="O40" s="212"/>
      <c r="P40" s="78"/>
      <c r="Q40" s="59" t="s">
        <v>81</v>
      </c>
      <c r="R40" s="58"/>
      <c r="S40" s="58"/>
      <c r="T40" s="58"/>
      <c r="U40" s="58"/>
      <c r="V40" s="58"/>
      <c r="W40" s="58"/>
      <c r="X40" s="58"/>
      <c r="Y40" s="58"/>
      <c r="Z40" s="58"/>
    </row>
    <row r="41" spans="2:26" ht="52.8" customHeight="1">
      <c r="B41" s="278" t="s">
        <v>30</v>
      </c>
      <c r="C41" s="279"/>
      <c r="D41" s="279"/>
      <c r="E41" s="280"/>
      <c r="F41" s="126"/>
      <c r="G41" s="184" t="s">
        <v>64</v>
      </c>
      <c r="H41" s="184"/>
      <c r="I41" s="184"/>
      <c r="J41" s="184"/>
      <c r="K41" s="184"/>
      <c r="L41" s="184"/>
      <c r="M41" s="184"/>
      <c r="N41" s="184"/>
      <c r="O41" s="185"/>
      <c r="P41" s="78"/>
      <c r="Q41" s="59" t="s">
        <v>31</v>
      </c>
      <c r="R41" s="59"/>
      <c r="S41" s="59"/>
      <c r="T41" s="59"/>
      <c r="U41" s="59"/>
      <c r="V41" s="59"/>
      <c r="W41" s="59"/>
      <c r="X41" s="59"/>
      <c r="Y41" s="59"/>
      <c r="Z41" s="59"/>
    </row>
    <row r="42" spans="2:26" ht="25.95" customHeight="1">
      <c r="B42" s="278" t="s">
        <v>32</v>
      </c>
      <c r="C42" s="279"/>
      <c r="D42" s="279"/>
      <c r="E42" s="280"/>
      <c r="F42" s="126"/>
      <c r="G42" s="163" t="s">
        <v>65</v>
      </c>
      <c r="H42" s="163"/>
      <c r="I42" s="163"/>
      <c r="J42" s="163"/>
      <c r="K42" s="163"/>
      <c r="L42" s="163"/>
      <c r="M42" s="163"/>
      <c r="N42" s="163"/>
      <c r="O42" s="164"/>
      <c r="P42" s="60"/>
      <c r="Q42" s="7" t="s">
        <v>33</v>
      </c>
    </row>
    <row r="43" spans="2:26" ht="19.8" customHeight="1">
      <c r="B43" s="281" t="s">
        <v>68</v>
      </c>
      <c r="C43" s="282"/>
      <c r="D43" s="282"/>
      <c r="E43" s="283"/>
      <c r="F43" s="126"/>
      <c r="G43" s="51" t="s">
        <v>43</v>
      </c>
      <c r="H43" s="182">
        <v>45383</v>
      </c>
      <c r="I43" s="182"/>
      <c r="J43" s="50" t="s">
        <v>44</v>
      </c>
      <c r="K43" s="51" t="s">
        <v>45</v>
      </c>
      <c r="L43" s="86">
        <v>2</v>
      </c>
      <c r="M43" s="183">
        <v>45747</v>
      </c>
      <c r="N43" s="183"/>
      <c r="O43" s="52"/>
      <c r="P43" s="60"/>
      <c r="Q43" s="7" t="s">
        <v>87</v>
      </c>
    </row>
    <row r="44" spans="2:26" ht="4.2" customHeight="1">
      <c r="B44" s="42"/>
      <c r="C44" s="42"/>
      <c r="D44" s="42"/>
      <c r="E44" s="42"/>
      <c r="F44" s="42"/>
      <c r="G44" s="42"/>
      <c r="H44" s="42"/>
      <c r="I44" s="42"/>
    </row>
    <row r="45" spans="2:26" ht="15.6" customHeight="1">
      <c r="B45" s="1" t="s">
        <v>34</v>
      </c>
      <c r="C45" s="1"/>
      <c r="D45" s="1"/>
      <c r="E45" s="43"/>
      <c r="F45" s="43"/>
      <c r="G45" s="43"/>
      <c r="H45" s="43"/>
      <c r="I45" s="43"/>
      <c r="R45" s="116" t="s">
        <v>82</v>
      </c>
    </row>
    <row r="46" spans="2:26" ht="16.05" customHeight="1">
      <c r="B46" s="169" t="s">
        <v>35</v>
      </c>
      <c r="C46" s="54"/>
      <c r="D46" s="156"/>
      <c r="E46" s="156"/>
      <c r="F46" s="156"/>
      <c r="G46" s="156"/>
      <c r="H46" s="156"/>
      <c r="I46" s="106"/>
      <c r="J46" s="172" t="s">
        <v>36</v>
      </c>
      <c r="K46" s="173"/>
      <c r="L46" s="92"/>
      <c r="M46" s="156"/>
      <c r="N46" s="156"/>
      <c r="O46" s="106"/>
      <c r="P46" s="79"/>
      <c r="R46" s="117" t="s">
        <v>84</v>
      </c>
    </row>
    <row r="47" spans="2:26" ht="16.05" customHeight="1">
      <c r="B47" s="170"/>
      <c r="C47" s="55"/>
      <c r="D47" s="157"/>
      <c r="E47" s="157"/>
      <c r="F47" s="157"/>
      <c r="G47" s="157"/>
      <c r="H47" s="157"/>
      <c r="I47" s="104"/>
      <c r="J47" s="174"/>
      <c r="K47" s="175"/>
      <c r="L47" s="93"/>
      <c r="M47" s="178"/>
      <c r="N47" s="157"/>
      <c r="O47" s="104"/>
      <c r="P47" s="79"/>
      <c r="R47" s="115" t="s">
        <v>85</v>
      </c>
    </row>
    <row r="48" spans="2:26" ht="15.6" customHeight="1">
      <c r="B48" s="171"/>
      <c r="C48" s="56"/>
      <c r="D48" s="158"/>
      <c r="E48" s="158"/>
      <c r="F48" s="158"/>
      <c r="G48" s="158"/>
      <c r="H48" s="158"/>
      <c r="I48" s="107"/>
      <c r="J48" s="176"/>
      <c r="K48" s="177"/>
      <c r="L48" s="94"/>
      <c r="M48" s="158"/>
      <c r="N48" s="158"/>
      <c r="O48" s="107"/>
      <c r="P48" s="79"/>
      <c r="R48" s="114" t="s">
        <v>83</v>
      </c>
    </row>
    <row r="49" spans="2:18" ht="30" customHeight="1">
      <c r="B49" s="44" t="s">
        <v>37</v>
      </c>
      <c r="C49" s="45"/>
      <c r="D49" s="165"/>
      <c r="E49" s="165"/>
      <c r="F49" s="165"/>
      <c r="G49" s="165"/>
      <c r="H49" s="165"/>
      <c r="I49" s="108"/>
      <c r="J49" s="161" t="s">
        <v>38</v>
      </c>
      <c r="K49" s="162"/>
      <c r="L49" s="95"/>
      <c r="M49" s="163">
        <v>1234567</v>
      </c>
      <c r="N49" s="163"/>
      <c r="O49" s="164"/>
      <c r="P49" s="60"/>
      <c r="R49" s="105" t="s">
        <v>76</v>
      </c>
    </row>
    <row r="50" spans="2:18" ht="18" customHeight="1">
      <c r="B50" s="130" t="s">
        <v>39</v>
      </c>
      <c r="C50" s="54"/>
      <c r="D50" s="156" t="s">
        <v>66</v>
      </c>
      <c r="E50" s="156"/>
      <c r="F50" s="156"/>
      <c r="G50" s="156"/>
      <c r="H50" s="156"/>
      <c r="I50" s="156"/>
      <c r="J50" s="156"/>
      <c r="K50" s="156"/>
      <c r="L50" s="156"/>
      <c r="M50" s="156"/>
      <c r="N50" s="156"/>
      <c r="O50" s="159"/>
      <c r="P50" s="60"/>
      <c r="R50" s="105"/>
    </row>
    <row r="51" spans="2:18" ht="17.399999999999999" customHeight="1">
      <c r="B51" s="110" t="s">
        <v>40</v>
      </c>
      <c r="C51" s="56"/>
      <c r="D51" s="158"/>
      <c r="E51" s="158"/>
      <c r="F51" s="158"/>
      <c r="G51" s="158"/>
      <c r="H51" s="158"/>
      <c r="I51" s="158"/>
      <c r="J51" s="158"/>
      <c r="K51" s="158"/>
      <c r="L51" s="158"/>
      <c r="M51" s="158"/>
      <c r="N51" s="158"/>
      <c r="O51" s="160"/>
      <c r="P51" s="60"/>
    </row>
    <row r="52" spans="2:18" ht="16.8" customHeight="1">
      <c r="B52" s="130" t="s">
        <v>39</v>
      </c>
      <c r="C52" s="54"/>
      <c r="D52" s="156" t="s">
        <v>67</v>
      </c>
      <c r="E52" s="156"/>
      <c r="F52" s="156"/>
      <c r="G52" s="156"/>
      <c r="H52" s="156"/>
      <c r="I52" s="156"/>
      <c r="J52" s="156"/>
      <c r="K52" s="156"/>
      <c r="L52" s="156"/>
      <c r="M52" s="156"/>
      <c r="N52" s="156"/>
      <c r="O52" s="159"/>
      <c r="P52" s="60"/>
    </row>
    <row r="53" spans="2:18" ht="16.2" customHeight="1">
      <c r="B53" s="131" t="s">
        <v>41</v>
      </c>
      <c r="C53" s="56"/>
      <c r="D53" s="158"/>
      <c r="E53" s="158"/>
      <c r="F53" s="158"/>
      <c r="G53" s="158"/>
      <c r="H53" s="158"/>
      <c r="I53" s="158"/>
      <c r="J53" s="158"/>
      <c r="K53" s="158"/>
      <c r="L53" s="158"/>
      <c r="M53" s="158"/>
      <c r="N53" s="158"/>
      <c r="O53" s="160"/>
      <c r="P53" s="60"/>
    </row>
    <row r="54" spans="2:18" ht="15.6" customHeight="1">
      <c r="B54" s="155" t="s">
        <v>42</v>
      </c>
      <c r="C54" s="155"/>
      <c r="D54" s="155"/>
      <c r="E54" s="155"/>
      <c r="F54" s="155"/>
      <c r="G54" s="155"/>
      <c r="H54" s="155"/>
      <c r="I54" s="155"/>
      <c r="J54" s="155"/>
      <c r="K54" s="155"/>
      <c r="L54" s="155"/>
      <c r="M54" s="155"/>
      <c r="N54" s="155"/>
      <c r="O54" s="155"/>
      <c r="P54" s="132"/>
    </row>
  </sheetData>
  <sheetProtection algorithmName="SHA-512" hashValue="R2HZYViJ6whFu4Yv54GZE7mQv+6i/q34lH79GCE7nl8gIKat7TkM6a9l1k6W3F9zHu18itmkLIXIEGgzlrIfLw==" saltValue="Y5WQrTksupDefxEmWFBGpA==" spinCount="100000" sheet="1" formatRows="0" selectLockedCells="1" autoFilter="0"/>
  <mergeCells count="91">
    <mergeCell ref="D50:O51"/>
    <mergeCell ref="D52:O53"/>
    <mergeCell ref="B54:O54"/>
    <mergeCell ref="B46:B48"/>
    <mergeCell ref="D46:H48"/>
    <mergeCell ref="J46:K48"/>
    <mergeCell ref="M46:N48"/>
    <mergeCell ref="D49:H49"/>
    <mergeCell ref="J49:K49"/>
    <mergeCell ref="M49:O49"/>
    <mergeCell ref="B42:E42"/>
    <mergeCell ref="G42:O42"/>
    <mergeCell ref="B43:E43"/>
    <mergeCell ref="H43:I43"/>
    <mergeCell ref="M43:N43"/>
    <mergeCell ref="B39:E39"/>
    <mergeCell ref="G39:O40"/>
    <mergeCell ref="B40:E40"/>
    <mergeCell ref="B41:E41"/>
    <mergeCell ref="G41:O41"/>
    <mergeCell ref="B37:E37"/>
    <mergeCell ref="G37:I37"/>
    <mergeCell ref="J37:M37"/>
    <mergeCell ref="N37:O37"/>
    <mergeCell ref="G38:I38"/>
    <mergeCell ref="J38:O38"/>
    <mergeCell ref="B35:E35"/>
    <mergeCell ref="G35:I35"/>
    <mergeCell ref="J35:M35"/>
    <mergeCell ref="B36:E36"/>
    <mergeCell ref="G36:I36"/>
    <mergeCell ref="J36:M36"/>
    <mergeCell ref="B33:E33"/>
    <mergeCell ref="G33:I33"/>
    <mergeCell ref="J33:M33"/>
    <mergeCell ref="B34:E34"/>
    <mergeCell ref="G34:I34"/>
    <mergeCell ref="J34:M34"/>
    <mergeCell ref="B31:E31"/>
    <mergeCell ref="G31:I31"/>
    <mergeCell ref="J31:M31"/>
    <mergeCell ref="B32:E32"/>
    <mergeCell ref="G32:I32"/>
    <mergeCell ref="J32:M32"/>
    <mergeCell ref="B29:E29"/>
    <mergeCell ref="G29:I29"/>
    <mergeCell ref="J29:M29"/>
    <mergeCell ref="B30:E30"/>
    <mergeCell ref="G30:I30"/>
    <mergeCell ref="J30:M30"/>
    <mergeCell ref="B27:E27"/>
    <mergeCell ref="G27:I27"/>
    <mergeCell ref="J27:M27"/>
    <mergeCell ref="B28:E28"/>
    <mergeCell ref="G28:I28"/>
    <mergeCell ref="J28:M28"/>
    <mergeCell ref="B24:E24"/>
    <mergeCell ref="G24:I24"/>
    <mergeCell ref="J24:M24"/>
    <mergeCell ref="B25:E25"/>
    <mergeCell ref="G25:I25"/>
    <mergeCell ref="J25:M25"/>
    <mergeCell ref="G21:I21"/>
    <mergeCell ref="J21:M21"/>
    <mergeCell ref="B22:E22"/>
    <mergeCell ref="G22:I22"/>
    <mergeCell ref="J22:M22"/>
    <mergeCell ref="B4:H4"/>
    <mergeCell ref="I7:M7"/>
    <mergeCell ref="N7:O7"/>
    <mergeCell ref="K10:O10"/>
    <mergeCell ref="K11:N11"/>
    <mergeCell ref="I8:I9"/>
    <mergeCell ref="J8:J9"/>
    <mergeCell ref="K8:O9"/>
    <mergeCell ref="Q18:AD18"/>
    <mergeCell ref="Q24:Y24"/>
    <mergeCell ref="Q22:AD22"/>
    <mergeCell ref="N2:O2"/>
    <mergeCell ref="N3:O3"/>
    <mergeCell ref="B14:O14"/>
    <mergeCell ref="H17:K17"/>
    <mergeCell ref="I18:K18"/>
    <mergeCell ref="Q20:X21"/>
    <mergeCell ref="B20:E20"/>
    <mergeCell ref="G20:I20"/>
    <mergeCell ref="J20:M20"/>
    <mergeCell ref="B23:E23"/>
    <mergeCell ref="G23:I23"/>
    <mergeCell ref="J23:M23"/>
    <mergeCell ref="B21:E21"/>
  </mergeCells>
  <phoneticPr fontId="3"/>
  <dataValidations count="3">
    <dataValidation type="list" allowBlank="1" showInputMessage="1" showErrorMessage="1" sqref="N21:N36" xr:uid="{A0E07277-973E-46F5-93FB-BB32BD444DF3}">
      <formula1>"　,○"</formula1>
    </dataValidation>
    <dataValidation type="list" allowBlank="1" showInputMessage="1" showErrorMessage="1" sqref="B21:E21" xr:uid="{4170AEF7-B640-4A1E-8506-906919CAF198}">
      <formula1>"当初契約額, 前年度からの繰越金額"</formula1>
    </dataValidation>
    <dataValidation allowBlank="1" showErrorMessage="1" promptTitle="適格番号" prompt="適格請求書対象外の場合は「対象外」と入力してください。" sqref="N7:O7" xr:uid="{7FCF99A6-C059-41B0-92A9-F5B24B1631B0}"/>
  </dataValidations>
  <printOptions horizontalCentered="1" verticalCentered="1"/>
  <pageMargins left="0.51181102362204722" right="0.51181102362204722" top="0.39370078740157483" bottom="0.39370078740157483" header="0.31496062992125984" footer="0.31496062992125984"/>
  <pageSetup paperSize="9" scale="81"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Option Button 1">
              <controlPr defaultSize="0" autoFill="0" autoLine="0" autoPict="0">
                <anchor moveWithCells="1">
                  <from>
                    <xdr:col>8</xdr:col>
                    <xdr:colOff>99060</xdr:colOff>
                    <xdr:row>45</xdr:row>
                    <xdr:rowOff>7620</xdr:rowOff>
                  </from>
                  <to>
                    <xdr:col>8</xdr:col>
                    <xdr:colOff>830580</xdr:colOff>
                    <xdr:row>46</xdr:row>
                    <xdr:rowOff>45720</xdr:rowOff>
                  </to>
                </anchor>
              </controlPr>
            </control>
          </mc:Choice>
        </mc:AlternateContent>
        <mc:AlternateContent xmlns:mc="http://schemas.openxmlformats.org/markup-compatibility/2006">
          <mc:Choice Requires="x14">
            <control shapeId="26626" r:id="rId5" name="Option Button 2">
              <controlPr defaultSize="0" autoFill="0" autoLine="0" autoPict="0">
                <anchor moveWithCells="1">
                  <from>
                    <xdr:col>8</xdr:col>
                    <xdr:colOff>99060</xdr:colOff>
                    <xdr:row>46</xdr:row>
                    <xdr:rowOff>0</xdr:rowOff>
                  </from>
                  <to>
                    <xdr:col>8</xdr:col>
                    <xdr:colOff>830580</xdr:colOff>
                    <xdr:row>47</xdr:row>
                    <xdr:rowOff>38100</xdr:rowOff>
                  </to>
                </anchor>
              </controlPr>
            </control>
          </mc:Choice>
        </mc:AlternateContent>
        <mc:AlternateContent xmlns:mc="http://schemas.openxmlformats.org/markup-compatibility/2006">
          <mc:Choice Requires="x14">
            <control shapeId="26627" r:id="rId6" name="Option Button 3">
              <controlPr defaultSize="0" autoFill="0" autoLine="0" autoPict="0">
                <anchor moveWithCells="1">
                  <from>
                    <xdr:col>8</xdr:col>
                    <xdr:colOff>99060</xdr:colOff>
                    <xdr:row>47</xdr:row>
                    <xdr:rowOff>0</xdr:rowOff>
                  </from>
                  <to>
                    <xdr:col>8</xdr:col>
                    <xdr:colOff>830580</xdr:colOff>
                    <xdr:row>48</xdr:row>
                    <xdr:rowOff>22860</xdr:rowOff>
                  </to>
                </anchor>
              </controlPr>
            </control>
          </mc:Choice>
        </mc:AlternateContent>
        <mc:AlternateContent xmlns:mc="http://schemas.openxmlformats.org/markup-compatibility/2006">
          <mc:Choice Requires="x14">
            <control shapeId="26628" r:id="rId7" name="Group Box 4">
              <controlPr defaultSize="0" autoFill="0" autoPict="0">
                <anchor moveWithCells="1">
                  <from>
                    <xdr:col>8</xdr:col>
                    <xdr:colOff>60960</xdr:colOff>
                    <xdr:row>44</xdr:row>
                    <xdr:rowOff>45720</xdr:rowOff>
                  </from>
                  <to>
                    <xdr:col>8</xdr:col>
                    <xdr:colOff>899160</xdr:colOff>
                    <xdr:row>48</xdr:row>
                    <xdr:rowOff>160020</xdr:rowOff>
                  </to>
                </anchor>
              </controlPr>
            </control>
          </mc:Choice>
        </mc:AlternateContent>
        <mc:AlternateContent xmlns:mc="http://schemas.openxmlformats.org/markup-compatibility/2006">
          <mc:Choice Requires="x14">
            <control shapeId="26629" r:id="rId8" name="Option Button 5">
              <controlPr defaultSize="0" autoFill="0" autoLine="0" autoPict="0">
                <anchor moveWithCells="1">
                  <from>
                    <xdr:col>14</xdr:col>
                    <xdr:colOff>22860</xdr:colOff>
                    <xdr:row>45</xdr:row>
                    <xdr:rowOff>22860</xdr:rowOff>
                  </from>
                  <to>
                    <xdr:col>14</xdr:col>
                    <xdr:colOff>754380</xdr:colOff>
                    <xdr:row>46</xdr:row>
                    <xdr:rowOff>0</xdr:rowOff>
                  </to>
                </anchor>
              </controlPr>
            </control>
          </mc:Choice>
        </mc:AlternateContent>
        <mc:AlternateContent xmlns:mc="http://schemas.openxmlformats.org/markup-compatibility/2006">
          <mc:Choice Requires="x14">
            <control shapeId="26630" r:id="rId9" name="Option Button 6">
              <controlPr defaultSize="0" autoFill="0" autoLine="0" autoPict="0">
                <anchor moveWithCells="1">
                  <from>
                    <xdr:col>14</xdr:col>
                    <xdr:colOff>15240</xdr:colOff>
                    <xdr:row>46</xdr:row>
                    <xdr:rowOff>22860</xdr:rowOff>
                  </from>
                  <to>
                    <xdr:col>14</xdr:col>
                    <xdr:colOff>822960</xdr:colOff>
                    <xdr:row>47</xdr:row>
                    <xdr:rowOff>7620</xdr:rowOff>
                  </to>
                </anchor>
              </controlPr>
            </control>
          </mc:Choice>
        </mc:AlternateContent>
        <mc:AlternateContent xmlns:mc="http://schemas.openxmlformats.org/markup-compatibility/2006">
          <mc:Choice Requires="x14">
            <control shapeId="26631" r:id="rId10" name="Option Button 7">
              <controlPr defaultSize="0" autoFill="0" autoLine="0" autoPict="0">
                <anchor moveWithCells="1">
                  <from>
                    <xdr:col>14</xdr:col>
                    <xdr:colOff>22860</xdr:colOff>
                    <xdr:row>47</xdr:row>
                    <xdr:rowOff>22860</xdr:rowOff>
                  </from>
                  <to>
                    <xdr:col>14</xdr:col>
                    <xdr:colOff>762000</xdr:colOff>
                    <xdr:row>47</xdr:row>
                    <xdr:rowOff>190500</xdr:rowOff>
                  </to>
                </anchor>
              </controlPr>
            </control>
          </mc:Choice>
        </mc:AlternateContent>
        <mc:AlternateContent xmlns:mc="http://schemas.openxmlformats.org/markup-compatibility/2006">
          <mc:Choice Requires="x14">
            <control shapeId="26632" r:id="rId11" name="Option Button 8">
              <controlPr defaultSize="0" autoFill="0" autoLine="0" autoPict="0">
                <anchor moveWithCells="1">
                  <from>
                    <xdr:col>3</xdr:col>
                    <xdr:colOff>243840</xdr:colOff>
                    <xdr:row>48</xdr:row>
                    <xdr:rowOff>60960</xdr:rowOff>
                  </from>
                  <to>
                    <xdr:col>6</xdr:col>
                    <xdr:colOff>182880</xdr:colOff>
                    <xdr:row>48</xdr:row>
                    <xdr:rowOff>335280</xdr:rowOff>
                  </to>
                </anchor>
              </controlPr>
            </control>
          </mc:Choice>
        </mc:AlternateContent>
        <mc:AlternateContent xmlns:mc="http://schemas.openxmlformats.org/markup-compatibility/2006">
          <mc:Choice Requires="x14">
            <control shapeId="26633" r:id="rId12" name="Option Button 9">
              <controlPr defaultSize="0" autoFill="0" autoLine="0" autoPict="0">
                <anchor moveWithCells="1">
                  <from>
                    <xdr:col>6</xdr:col>
                    <xdr:colOff>335280</xdr:colOff>
                    <xdr:row>48</xdr:row>
                    <xdr:rowOff>76200</xdr:rowOff>
                  </from>
                  <to>
                    <xdr:col>7</xdr:col>
                    <xdr:colOff>121920</xdr:colOff>
                    <xdr:row>48</xdr:row>
                    <xdr:rowOff>327660</xdr:rowOff>
                  </to>
                </anchor>
              </controlPr>
            </control>
          </mc:Choice>
        </mc:AlternateContent>
        <mc:AlternateContent xmlns:mc="http://schemas.openxmlformats.org/markup-compatibility/2006">
          <mc:Choice Requires="x14">
            <control shapeId="26634" r:id="rId13" name="Option Button 10">
              <controlPr defaultSize="0" autoFill="0" autoLine="0" autoPict="0">
                <anchor moveWithCells="1">
                  <from>
                    <xdr:col>7</xdr:col>
                    <xdr:colOff>335280</xdr:colOff>
                    <xdr:row>48</xdr:row>
                    <xdr:rowOff>60960</xdr:rowOff>
                  </from>
                  <to>
                    <xdr:col>8</xdr:col>
                    <xdr:colOff>419100</xdr:colOff>
                    <xdr:row>48</xdr:row>
                    <xdr:rowOff>335280</xdr:rowOff>
                  </to>
                </anchor>
              </controlPr>
            </control>
          </mc:Choice>
        </mc:AlternateContent>
        <mc:AlternateContent xmlns:mc="http://schemas.openxmlformats.org/markup-compatibility/2006">
          <mc:Choice Requires="x14">
            <control shapeId="26635" r:id="rId14" name="Group Box 11">
              <controlPr defaultSize="0" autoFill="0" autoPict="0">
                <anchor moveWithCells="1">
                  <from>
                    <xdr:col>3</xdr:col>
                    <xdr:colOff>121920</xdr:colOff>
                    <xdr:row>48</xdr:row>
                    <xdr:rowOff>0</xdr:rowOff>
                  </from>
                  <to>
                    <xdr:col>8</xdr:col>
                    <xdr:colOff>579120</xdr:colOff>
                    <xdr:row>49</xdr:row>
                    <xdr:rowOff>30480</xdr:rowOff>
                  </to>
                </anchor>
              </controlPr>
            </control>
          </mc:Choice>
        </mc:AlternateContent>
        <mc:AlternateContent xmlns:mc="http://schemas.openxmlformats.org/markup-compatibility/2006">
          <mc:Choice Requires="x14">
            <control shapeId="26636" r:id="rId15" name="Group Box 12">
              <controlPr defaultSize="0" autoFill="0" autoPict="0">
                <anchor moveWithCells="1">
                  <from>
                    <xdr:col>13</xdr:col>
                    <xdr:colOff>617220</xdr:colOff>
                    <xdr:row>44</xdr:row>
                    <xdr:rowOff>30480</xdr:rowOff>
                  </from>
                  <to>
                    <xdr:col>15</xdr:col>
                    <xdr:colOff>0</xdr:colOff>
                    <xdr:row>48</xdr:row>
                    <xdr:rowOff>106680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新様式</vt:lpstr>
      <vt:lpstr>新様式(記入例)</vt:lpstr>
      <vt:lpstr>記入例①(一括払)</vt:lpstr>
      <vt:lpstr>記入例②(分割払)</vt:lpstr>
      <vt:lpstr>記入例③(増額)</vt:lpstr>
      <vt:lpstr>記入例④(合算払)</vt:lpstr>
      <vt:lpstr>記入例⑤(減額・翌期へ繰越)</vt:lpstr>
      <vt:lpstr>記入例⑥(繰越払)</vt:lpstr>
      <vt:lpstr>'記入例①(一括払)'!Print_Area</vt:lpstr>
      <vt:lpstr>'記入例②(分割払)'!Print_Area</vt:lpstr>
      <vt:lpstr>'記入例③(増額)'!Print_Area</vt:lpstr>
      <vt:lpstr>'記入例④(合算払)'!Print_Area</vt:lpstr>
      <vt:lpstr>'記入例⑤(減額・翌期へ繰越)'!Print_Area</vt:lpstr>
      <vt:lpstr>'記入例⑥(繰越払)'!Print_Area</vt:lpstr>
      <vt:lpstr>新様式!Print_Area</vt:lpstr>
      <vt:lpstr>'新様式(記入例)'!Print_Area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2023-09-13T01:27:51Z</cp:lastPrinted>
  <dcterms:created xsi:type="dcterms:W3CDTF">2023-07-04T07:00:26Z</dcterms:created>
  <dcterms:modified xsi:type="dcterms:W3CDTF">2023-09-13T06:18:03Z</dcterms:modified>
</cp:coreProperties>
</file>