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38C5CCA-E37E-42C8-B655-EBB4DF3D507D}" xr6:coauthVersionLast="47" xr6:coauthVersionMax="47" xr10:uidLastSave="{00000000-0000-0000-0000-000000000000}"/>
  <bookViews>
    <workbookView xWindow="-4890" yWindow="-12015" windowWidth="19185" windowHeight="10200" tabRatio="867" activeTab="1" xr2:uid="{5F6B791B-FEA6-45B0-B79F-D71A419172C3}"/>
  </bookViews>
  <sheets>
    <sheet name="基本情報シート" sheetId="3" r:id="rId1"/>
    <sheet name="様式８" sheetId="1" r:id="rId2"/>
    <sheet name="報告様式1-1収支決算書（単年）" sheetId="8" r:id="rId3"/>
    <sheet name="①報告様式1-1収支決算書（年度末分）" sheetId="9" r:id="rId4"/>
    <sheet name="②報告様式1-1収支決算書（繰越期間分）" sheetId="10" r:id="rId5"/>
    <sheet name="③報告様式1-1収支決算書（年度末分＋繰越期間分）" sheetId="11" r:id="rId6"/>
    <sheet name="報告様式１－２" sheetId="2" r:id="rId7"/>
    <sheet name="様式8別添" sheetId="5" r:id="rId8"/>
  </sheets>
  <definedNames>
    <definedName name="_Hlk35430413" localSheetId="1">様式８!$C$58</definedName>
    <definedName name="_Hlk67429157" localSheetId="7">様式8別添!$C$112</definedName>
    <definedName name="_Ref23262088" localSheetId="7">様式8別添!$C$93</definedName>
    <definedName name="_Ref23262171" localSheetId="7">様式8別添!$C$101</definedName>
    <definedName name="_Ref23262182" localSheetId="7">様式8別添!$C$110</definedName>
    <definedName name="_Ref23262197" localSheetId="7">様式8別添!$C$119</definedName>
    <definedName name="_xlnm.Print_Area" localSheetId="3">'①報告様式1-1収支決算書（年度末分）'!$A$1:$M$27</definedName>
    <definedName name="_xlnm.Print_Area" localSheetId="4">'②報告様式1-1収支決算書（繰越期間分）'!$A$1:$M$27</definedName>
    <definedName name="_xlnm.Print_Area" localSheetId="5">'③報告様式1-1収支決算書（年度末分＋繰越期間分）'!$A$1:$M$31</definedName>
    <definedName name="_xlnm.Print_Area" localSheetId="0">基本情報シート!$A$1:$K$23</definedName>
    <definedName name="_xlnm.Print_Area" localSheetId="2">'報告様式1-1収支決算書（単年）'!$A$1:$M$27</definedName>
    <definedName name="_xlnm.Print_Area" localSheetId="6">'報告様式１－２'!$A$1:$N$30</definedName>
    <definedName name="_xlnm.Print_Area" localSheetId="1">様式８!$B$1:$L$66</definedName>
    <definedName name="_xlnm.Print_Area" localSheetId="7">様式8別添!$B$1:$L$214</definedName>
    <definedName name="_xlnm.Print_Titles" localSheetId="3">'①報告様式1-1収支決算書（年度末分）'!$B:$F,'①報告様式1-1収支決算書（年度末分）'!$3:$4</definedName>
    <definedName name="_xlnm.Print_Titles" localSheetId="4">'②報告様式1-1収支決算書（繰越期間分）'!$B:$F,'②報告様式1-1収支決算書（繰越期間分）'!$3:$4</definedName>
    <definedName name="_xlnm.Print_Titles" localSheetId="5">'③報告様式1-1収支決算書（年度末分＋繰越期間分）'!$B:$F,'③報告様式1-1収支決算書（年度末分＋繰越期間分）'!$3:$4</definedName>
    <definedName name="_xlnm.Print_Titles" localSheetId="2">'報告様式1-1収支決算書（単年）'!$B:$F,'報告様式1-1収支決算書（単年）'!$3:$4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4" i="1" l="1"/>
  <c r="I13" i="1"/>
  <c r="E26" i="1"/>
  <c r="D11" i="10" l="1"/>
  <c r="G20" i="10" s="1"/>
  <c r="D5" i="10"/>
  <c r="D5" i="8"/>
  <c r="E17" i="5"/>
  <c r="E16" i="5"/>
  <c r="E15" i="5"/>
  <c r="D5" i="9"/>
  <c r="L2" i="9" s="1"/>
  <c r="G26" i="11"/>
  <c r="J19" i="11"/>
  <c r="G19" i="11"/>
  <c r="J18" i="11"/>
  <c r="G18" i="11"/>
  <c r="J16" i="11"/>
  <c r="G16" i="11"/>
  <c r="J15" i="11"/>
  <c r="G15" i="11"/>
  <c r="J14" i="11"/>
  <c r="G14" i="11"/>
  <c r="J13" i="11"/>
  <c r="J17" i="11" s="1"/>
  <c r="J12" i="11" s="1"/>
  <c r="G13" i="11"/>
  <c r="G17" i="11" s="1"/>
  <c r="G12" i="11" s="1"/>
  <c r="D11" i="11"/>
  <c r="F10" i="11"/>
  <c r="D10" i="11"/>
  <c r="D9" i="11"/>
  <c r="D8" i="11"/>
  <c r="D7" i="11"/>
  <c r="D6" i="11"/>
  <c r="G32" i="10"/>
  <c r="G31" i="10"/>
  <c r="G30" i="10"/>
  <c r="I19" i="10"/>
  <c r="I18" i="10"/>
  <c r="J17" i="10"/>
  <c r="J12" i="10" s="1"/>
  <c r="H17" i="10"/>
  <c r="G17" i="10"/>
  <c r="I16" i="10"/>
  <c r="I15" i="10"/>
  <c r="I14" i="10"/>
  <c r="I13" i="10"/>
  <c r="I17" i="10" s="1"/>
  <c r="I12" i="10" s="1"/>
  <c r="H12" i="10"/>
  <c r="G12" i="10"/>
  <c r="F10" i="10"/>
  <c r="K19" i="10" s="1"/>
  <c r="L19" i="10" s="1"/>
  <c r="D10" i="10"/>
  <c r="D9" i="10"/>
  <c r="D8" i="10"/>
  <c r="D7" i="10"/>
  <c r="D6" i="10"/>
  <c r="G26" i="9"/>
  <c r="K19" i="9"/>
  <c r="I19" i="9"/>
  <c r="L19" i="9" s="1"/>
  <c r="I18" i="9"/>
  <c r="J17" i="9"/>
  <c r="H17" i="9"/>
  <c r="G17" i="9"/>
  <c r="G12" i="9" s="1"/>
  <c r="L16" i="9"/>
  <c r="K16" i="9"/>
  <c r="I16" i="9"/>
  <c r="L15" i="9"/>
  <c r="K15" i="9"/>
  <c r="I15" i="9"/>
  <c r="K14" i="9"/>
  <c r="K17" i="9" s="1"/>
  <c r="I14" i="9"/>
  <c r="L14" i="9" s="1"/>
  <c r="K13" i="9"/>
  <c r="I13" i="9"/>
  <c r="I17" i="9" s="1"/>
  <c r="I12" i="9" s="1"/>
  <c r="J12" i="9"/>
  <c r="H12" i="9"/>
  <c r="D5" i="11" l="1"/>
  <c r="L2" i="11" s="1"/>
  <c r="L2" i="10"/>
  <c r="K16" i="11"/>
  <c r="L19" i="11"/>
  <c r="K19" i="11"/>
  <c r="G20" i="11"/>
  <c r="K18" i="9"/>
  <c r="K12" i="9" s="1"/>
  <c r="G20" i="9"/>
  <c r="L13" i="9"/>
  <c r="K15" i="10"/>
  <c r="L15" i="10" s="1"/>
  <c r="L15" i="11" s="1"/>
  <c r="K13" i="10"/>
  <c r="L13" i="10"/>
  <c r="K16" i="10"/>
  <c r="L16" i="10" s="1"/>
  <c r="L16" i="11" s="1"/>
  <c r="K14" i="10"/>
  <c r="K14" i="11" s="1"/>
  <c r="L18" i="9" l="1"/>
  <c r="K15" i="11"/>
  <c r="L13" i="11"/>
  <c r="L17" i="9"/>
  <c r="L14" i="10"/>
  <c r="L14" i="11" s="1"/>
  <c r="K17" i="10"/>
  <c r="K13" i="11"/>
  <c r="K17" i="11" s="1"/>
  <c r="L17" i="10"/>
  <c r="K18" i="10" l="1"/>
  <c r="K12" i="10" s="1"/>
  <c r="L12" i="9"/>
  <c r="L17" i="11"/>
  <c r="L20" i="9" l="1"/>
  <c r="L20" i="11" s="1"/>
  <c r="K21" i="9"/>
  <c r="K23" i="11" s="1"/>
  <c r="L18" i="10"/>
  <c r="K18" i="11"/>
  <c r="K12" i="11" s="1"/>
  <c r="L12" i="10" l="1"/>
  <c r="L18" i="11"/>
  <c r="L12" i="11" s="1"/>
  <c r="L20" i="10" l="1"/>
  <c r="L21" i="11" s="1"/>
  <c r="L22" i="11" s="1"/>
  <c r="K21" i="10"/>
  <c r="K24" i="11" s="1"/>
  <c r="K25" i="11" s="1"/>
  <c r="J3" i="5"/>
  <c r="L2" i="8" l="1"/>
  <c r="H24" i="5"/>
  <c r="E24" i="5"/>
  <c r="E22" i="5"/>
  <c r="E21" i="5"/>
  <c r="E20" i="5"/>
  <c r="E19" i="5"/>
  <c r="E6" i="5"/>
  <c r="J4" i="5"/>
  <c r="M27" i="2"/>
  <c r="M26" i="2"/>
  <c r="M25" i="2"/>
  <c r="M24" i="2"/>
  <c r="M23" i="2"/>
  <c r="M22" i="2"/>
  <c r="M18" i="2"/>
  <c r="M17" i="2"/>
  <c r="M16" i="2"/>
  <c r="M15" i="2"/>
  <c r="M14" i="2"/>
  <c r="M13" i="2"/>
  <c r="L5" i="2"/>
  <c r="L4" i="2"/>
  <c r="G26" i="8"/>
  <c r="K19" i="8"/>
  <c r="I19" i="8"/>
  <c r="L19" i="8" s="1"/>
  <c r="I18" i="8"/>
  <c r="J17" i="8"/>
  <c r="J12" i="8" s="1"/>
  <c r="H17" i="8"/>
  <c r="G17" i="8"/>
  <c r="G20" i="8" s="1"/>
  <c r="K16" i="8"/>
  <c r="I16" i="8"/>
  <c r="K15" i="8"/>
  <c r="I15" i="8"/>
  <c r="L15" i="8" s="1"/>
  <c r="K14" i="8"/>
  <c r="I14" i="8"/>
  <c r="K13" i="8"/>
  <c r="I13" i="8"/>
  <c r="H12" i="8"/>
  <c r="H34" i="1"/>
  <c r="E34" i="1"/>
  <c r="E33" i="1"/>
  <c r="E32" i="1"/>
  <c r="E31" i="1"/>
  <c r="E30" i="1"/>
  <c r="E28" i="1"/>
  <c r="E27" i="1"/>
  <c r="E16" i="1"/>
  <c r="J6" i="1"/>
  <c r="K17" i="8" l="1"/>
  <c r="L14" i="8"/>
  <c r="L16" i="8"/>
  <c r="I17" i="8"/>
  <c r="I12" i="8" s="1"/>
  <c r="G12" i="8"/>
  <c r="K18" i="8"/>
  <c r="L18" i="8" s="1"/>
  <c r="L13" i="8"/>
  <c r="L17" i="8" s="1"/>
  <c r="K12" i="8" l="1"/>
  <c r="L12" i="8"/>
  <c r="L20" i="8" s="1"/>
  <c r="K2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92B36DD8-45A9-43F5-BD9C-68E6F9E998DE}">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918A8B6-145A-413A-BFAA-44411A319B4E}">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755D1A0A-7222-4956-A03E-6655F80B2549}">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59AE748-69F2-48B7-9D32-C89877F08623}">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4C68D5B-706C-4BF8-A0D6-DA7D912A0B6D}">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85684C13-4F96-49A1-9E75-74928C0D7085}">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8F41D557-0019-472F-A682-3E400F200E53}">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B2EA6CF4-0037-4CEE-BC68-2DB4FDEAB672}">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<sst xmlns="http://schemas.openxmlformats.org/spreadsheetml/2006/main" count="484" uniqueCount="286">
  <si>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</si>
  <si>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</si>
  <si>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</si>
  <si>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</si>
  <si>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</si>
  <si>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</si>
  <si>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</si>
  <si>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</si>
  <si>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</si>
  <si>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</si>
  <si>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</si>
  <si>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</si>
  <si>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</si>
  <si>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</si>
  <si>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</si>
  <si>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</si>
  <si>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</si>
  <si>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</si>
  <si>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</si>
  <si>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</si>
  <si>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</si>
  <si>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</si>
  <si>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</si>
  <si>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</si>
  <si>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</si>
  <si>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</si>
  <si>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</si>
  <si>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</si>
  <si>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</si>
  <si>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課題情報</t>
    <rPh sb="0" eb="2">
      <t>カダイ</t>
    </rPh>
    <rPh sb="2" eb="4">
      <t>ジョウホウ</t>
    </rPh>
    <phoneticPr fontId="3"/>
  </si>
  <si>
    <t>事業名</t>
    <rPh sb="0" eb="2">
      <t>ジギョウ</t>
    </rPh>
    <rPh sb="2" eb="3">
      <t>メイ</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</si>
  <si>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</si>
  <si>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</si>
  <si>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</si>
  <si>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</si>
  <si>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</si>
  <si>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</si>
  <si>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</si>
  <si>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</si>
  <si>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</si>
  <si>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</si>
  <si>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</si>
  <si>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</si>
  <si>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</si>
  <si>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</si>
  <si>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</si>
  <si>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</si>
  <si>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</si>
  <si>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</si>
  <si>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合計</t>
    <rPh sb="0" eb="2">
      <t>ゴウケイ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</si>
  <si>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</si>
  <si>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</si>
  <si>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</si>
  <si>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</si>
  <si>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</si>
  <si>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</si>
  <si>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</si>
  <si>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</si>
  <si>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</si>
  <si>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</si>
  <si>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</si>
  <si>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</si>
  <si>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</si>
  <si>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</si>
  <si>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</si>
  <si>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</si>
  <si>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</si>
  <si>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</si>
  <si>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</si>
  <si>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</si>
  <si>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</si>
  <si>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</si>
  <si>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</si>
  <si>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</si>
  <si>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</si>
  <si>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</si>
  <si>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</si>
  <si>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</si>
  <si>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</si>
  <si>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</si>
  <si>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</si>
  <si>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</si>
  <si>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</si>
  <si>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</si>
  <si>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</si>
  <si>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</si>
  <si>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</si>
  <si>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</si>
  <si>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</si>
  <si>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</si>
  <si>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</si>
  <si>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</si>
  <si>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</si>
  <si>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</si>
  <si>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</si>
  <si>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</si>
  <si>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</si>
  <si>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</si>
  <si>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</si>
  <si>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</si>
  <si>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</si>
  <si>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</si>
  <si>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</si>
  <si>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</si>
  <si>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</si>
  <si>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</si>
  <si>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</si>
  <si>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</si>
  <si>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</si>
  <si>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</si>
  <si>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</si>
  <si>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</si>
  <si>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</si>
  <si>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</si>
  <si>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</si>
  <si>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</si>
  <si>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</si>
  <si>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</si>
  <si>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</si>
  <si>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</si>
  <si>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</si>
  <si>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</si>
  <si>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</si>
  <si>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</si>
  <si>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</si>
  <si>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</si>
  <si>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</si>
  <si>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</si>
  <si>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</si>
  <si>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</si>
  <si>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</si>
  <si>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</si>
  <si>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</si>
  <si>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</si>
  <si>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</si>
  <si>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</si>
  <si>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</si>
  <si>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</si>
  <si>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</si>
  <si>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</si>
  <si>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</si>
  <si>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</si>
  <si>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</si>
  <si>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</si>
  <si>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</si>
  <si>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</si>
  <si>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</si>
  <si>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</si>
  <si>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</si>
  <si>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</si>
  <si>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</si>
  <si>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</si>
  <si>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</si>
  <si>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</si>
  <si>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</si>
  <si>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</si>
  <si>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</si>
  <si>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 報告様式１－１）</t>
    <rPh sb="2" eb="4">
      <t>ホウコク</t>
    </rPh>
    <rPh sb="4" eb="6">
      <t>ヨウシキ</t>
    </rPh>
    <phoneticPr fontId="3"/>
  </si>
  <si>
    <t>課題管理番号：</t>
    <rPh sb="0" eb="2">
      <t>カダイ</t>
    </rPh>
    <rPh sb="2" eb="4">
      <t>カンリ</t>
    </rPh>
    <rPh sb="4" eb="6">
      <t>バンゴウ</t>
    </rPh>
    <phoneticPr fontId="21"/>
  </si>
  <si>
    <t>収　　　支　　　決　　　算　　　書</t>
    <phoneticPr fontId="3"/>
  </si>
  <si>
    <t>課題管理番号（AMED）</t>
    <rPh sb="0" eb="2">
      <t>カダイ</t>
    </rPh>
    <rPh sb="2" eb="4">
      <t>カンリ</t>
    </rPh>
    <rPh sb="4" eb="6">
      <t>バンゴウ</t>
    </rPh>
    <phoneticPr fontId="21"/>
  </si>
  <si>
    <t>交付決定額
（A）</t>
    <rPh sb="0" eb="2">
      <t>コウフ</t>
    </rPh>
    <rPh sb="2" eb="5">
      <t>ケッテイガク</t>
    </rPh>
    <phoneticPr fontId="3"/>
  </si>
  <si>
    <t>流用額
（B）</t>
    <rPh sb="0" eb="3">
      <t>リュウヨウガク</t>
    </rPh>
    <phoneticPr fontId="3"/>
  </si>
  <si>
    <t>流用後額
（C）＝（A）＋（B）</t>
    <rPh sb="0" eb="2">
      <t>リュウヨウ</t>
    </rPh>
    <rPh sb="2" eb="4">
      <t>ゴガク</t>
    </rPh>
    <phoneticPr fontId="3"/>
  </si>
  <si>
    <t>補助対象経費実績
（D）</t>
    <rPh sb="0" eb="2">
      <t>ホジョ</t>
    </rPh>
    <rPh sb="2" eb="4">
      <t>タイショウ</t>
    </rPh>
    <rPh sb="4" eb="6">
      <t>ケイヒ</t>
    </rPh>
    <rPh sb="6" eb="8">
      <t>ジッセキ</t>
    </rPh>
    <phoneticPr fontId="3"/>
  </si>
  <si>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3"/>
  </si>
  <si>
    <t>受けるべき補助金の額
（F)＝Min（(C,E）,
間接経費については
（F)＝Min（(C,E）,
事業費合計×間接経費率））</t>
    <rPh sb="0" eb="1">
      <t>ウ</t>
    </rPh>
    <rPh sb="5" eb="8">
      <t>ホジョキン</t>
    </rPh>
    <rPh sb="9" eb="10">
      <t>ガク</t>
    </rPh>
    <phoneticPr fontId="3"/>
  </si>
  <si>
    <t>課題ID（e-Rad）</t>
    <rPh sb="0" eb="2">
      <t>カダイ</t>
    </rPh>
    <phoneticPr fontId="21"/>
  </si>
  <si>
    <t>機関名</t>
    <rPh sb="0" eb="3">
      <t>キカンメイ</t>
    </rPh>
    <phoneticPr fontId="21"/>
  </si>
  <si>
    <t>研究機関番号（e-Rad）</t>
    <rPh sb="0" eb="2">
      <t>ケンキュウ</t>
    </rPh>
    <rPh sb="2" eb="4">
      <t>キカン</t>
    </rPh>
    <rPh sb="4" eb="6">
      <t>バンゴウ</t>
    </rPh>
    <phoneticPr fontId="21"/>
  </si>
  <si>
    <t>研究者番号（e-Rad）</t>
    <rPh sb="0" eb="3">
      <t>ケンキュウシャ</t>
    </rPh>
    <rPh sb="3" eb="5">
      <t>バンゴウ</t>
    </rPh>
    <phoneticPr fontId="21"/>
  </si>
  <si>
    <t>補助率（分子／分母）</t>
    <rPh sb="0" eb="3">
      <t>ホジョリツ</t>
    </rPh>
    <rPh sb="4" eb="6">
      <t>ブンシ</t>
    </rPh>
    <rPh sb="7" eb="9">
      <t>ブンボ</t>
    </rPh>
    <phoneticPr fontId="3"/>
  </si>
  <si>
    <t>間接経費率（％）</t>
    <rPh sb="0" eb="2">
      <t>カンセツ</t>
    </rPh>
    <rPh sb="2" eb="5">
      <t>ケイヒリツ</t>
    </rPh>
    <phoneticPr fontId="21"/>
  </si>
  <si>
    <t>事業費</t>
    <rPh sb="0" eb="3">
      <t>ジギョウヒ</t>
    </rPh>
    <phoneticPr fontId="3"/>
  </si>
  <si>
    <t>間接経費／一般管理費</t>
    <rPh sb="0" eb="2">
      <t>カンセツ</t>
    </rPh>
    <rPh sb="2" eb="4">
      <t>ケイヒ</t>
    </rPh>
    <rPh sb="5" eb="7">
      <t>イッパン</t>
    </rPh>
    <rPh sb="7" eb="10">
      <t>カンリヒ</t>
    </rPh>
    <phoneticPr fontId="3"/>
  </si>
  <si>
    <t>中間検査においては、流用額の記載は不要です。</t>
    <rPh sb="0" eb="2">
      <t>チュウカン</t>
    </rPh>
    <rPh sb="2" eb="4">
      <t>ケンサ</t>
    </rPh>
    <rPh sb="10" eb="13">
      <t>リュウヨウガク</t>
    </rPh>
    <rPh sb="14" eb="16">
      <t>キサイ</t>
    </rPh>
    <rPh sb="17" eb="19">
      <t>フヨウ</t>
    </rPh>
    <phoneticPr fontId="21"/>
  </si>
  <si>
    <t>（報告様式１－２）</t>
    <phoneticPr fontId="3"/>
  </si>
  <si>
    <t>その他、補助事業に係る変更内容の説明</t>
    <phoneticPr fontId="3"/>
  </si>
  <si>
    <t>課題管理番号:</t>
    <rPh sb="0" eb="2">
      <t>カダイ</t>
    </rPh>
    <rPh sb="2" eb="4">
      <t>カンリ</t>
    </rPh>
    <rPh sb="4" eb="6">
      <t>バンゴウ</t>
    </rPh>
    <phoneticPr fontId="3"/>
  </si>
  <si>
    <t>医療研究開発推進事業費補助金</t>
    <phoneticPr fontId="3"/>
  </si>
  <si>
    <t>（様式８　別添）</t>
    <phoneticPr fontId="3"/>
  </si>
  <si>
    <t>成果報告書</t>
    <phoneticPr fontId="3"/>
  </si>
  <si>
    <t>補助事業課題名</t>
    <rPh sb="0" eb="2">
      <t>ホジョ</t>
    </rPh>
    <rPh sb="2" eb="4">
      <t>ジギョウ</t>
    </rPh>
    <rPh sb="4" eb="6">
      <t>カダイ</t>
    </rPh>
    <rPh sb="6" eb="7">
      <t>メイ</t>
    </rPh>
    <phoneticPr fontId="3"/>
  </si>
  <si>
    <t>補助事業代表者</t>
    <rPh sb="0" eb="2">
      <t>ホジョ</t>
    </rPh>
    <rPh sb="2" eb="4">
      <t>ジギョウ</t>
    </rPh>
    <rPh sb="4" eb="7">
      <t>ダイヒョウシャ</t>
    </rPh>
    <phoneticPr fontId="3"/>
  </si>
  <si>
    <t>※ 一つの補助事業課題において、補助事業代表者以外にAMEDと直接補助金交付を受けた</t>
    <rPh sb="5" eb="9">
      <t>ホジョジギョウ</t>
    </rPh>
    <phoneticPr fontId="3"/>
  </si>
  <si>
    <t>　補助事業分担者がいる場合、補助事業分担者は各々の補助事業計画書（分担研究課題）</t>
    <rPh sb="1" eb="5">
      <t>ホジョジギョウ</t>
    </rPh>
    <rPh sb="14" eb="18">
      <t>ホジョジギョウ</t>
    </rPh>
    <rPh sb="25" eb="29">
      <t>ホジョジギョウ</t>
    </rPh>
    <phoneticPr fontId="3"/>
  </si>
  <si>
    <t>　補助事業代表者は、課題全体としての研究成果及び自身の研究成果の概要をそれぞれ</t>
    <rPh sb="1" eb="5">
      <t>ホジョジギョウ</t>
    </rPh>
    <phoneticPr fontId="3"/>
  </si>
  <si>
    <t>※ 補助事業計画書（変更を含む）に記載された計画に対応して、どのような結果が</t>
    <rPh sb="2" eb="6">
      <t>ホジョジギョウ</t>
    </rPh>
    <rPh sb="35" eb="37">
      <t>ケッカ</t>
    </rPh>
    <phoneticPr fontId="3"/>
  </si>
  <si>
    <t>　得られたか記載してください。</t>
    <phoneticPr fontId="3"/>
  </si>
  <si>
    <t>今年度、本補助事業課題を実施するに当たりご協力いただいた患者等の研究参加者の総数（非公開）＊</t>
    <rPh sb="5" eb="9">
      <t>ホジョジギョウ</t>
    </rPh>
    <phoneticPr fontId="3"/>
  </si>
  <si>
    <t>※ 補助事業課題にて行う研究のプロセス等について、患者・市民等との対話の機会を設け、そこで得られた知見を参考にしたことがあれば、記載してください。</t>
    <rPh sb="2" eb="6">
      <t>ホジョジギョウ</t>
    </rPh>
    <phoneticPr fontId="3"/>
  </si>
  <si>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3"/>
  </si>
  <si>
    <t>行った場合は、その概要を記載してください。</t>
    <phoneticPr fontId="3"/>
  </si>
  <si>
    <t>※ 補助事業課題で得られたデータについて、データベースへの登録やデータシェアリングを</t>
    <rPh sb="2" eb="6">
      <t>ホジョジギョウ</t>
    </rPh>
    <phoneticPr fontId="3"/>
  </si>
  <si>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</si>
  <si>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</si>
  <si>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</si>
  <si>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</si>
  <si>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</si>
  <si>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</si>
  <si>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</si>
  <si>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</si>
  <si>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</si>
  <si>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</si>
  <si>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</si>
  <si>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</si>
  <si>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実績報告書</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</si>
  <si>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</si>
  <si>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</si>
  <si>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</si>
  <si>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</si>
  <si>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</si>
  <si>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３．補助事業の収支決算</t>
  </si>
  <si>
    <t>交付決定額</t>
    <rPh sb="0" eb="2">
      <t>コウフ</t>
    </rPh>
    <rPh sb="2" eb="4">
      <t>ケッテイ</t>
    </rPh>
    <rPh sb="4" eb="5">
      <t>ガク</t>
    </rPh>
    <phoneticPr fontId="3"/>
  </si>
  <si>
    <t>実績額</t>
    <rPh sb="0" eb="3">
      <t>ジッセキガク</t>
    </rPh>
    <phoneticPr fontId="3"/>
  </si>
  <si>
    <t>補助事業に要する（要した）経費</t>
    <rPh sb="0" eb="2">
      <t>ホジョ</t>
    </rPh>
    <rPh sb="2" eb="4">
      <t>ジギョウ</t>
    </rPh>
    <rPh sb="5" eb="6">
      <t>ヨウ</t>
    </rPh>
    <rPh sb="9" eb="10">
      <t>ヨウ</t>
    </rPh>
    <rPh sb="13" eb="15">
      <t>ケイヒ</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</si>
  <si>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</si>
  <si>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</si>
  <si>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</si>
  <si>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</si>
  <si>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</si>
  <si>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</si>
  <si>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</si>
  <si>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</si>
  <si>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</si>
  <si>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</si>
  <si>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</si>
  <si>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</si>
  <si>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</si>
  <si>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</si>
  <si>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</si>
  <si>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③その他、補助事業に係る変更内容の説明【報告様式１－２】（注2）</t>
    <phoneticPr fontId="3"/>
  </si>
  <si>
    <t>④取得財産等管理明細表（令和　年度）【様式１６】（注3）</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</si>
  <si>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</si>
  <si>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</si>
  <si>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委託費</t>
    <rPh sb="0" eb="2">
      <t>イタク</t>
    </rPh>
    <rPh sb="2" eb="3">
      <t>ヒ</t>
    </rPh>
    <phoneticPr fontId="3"/>
  </si>
  <si>
    <t>開始日</t>
    <rPh sb="0" eb="3">
      <t>カイシビ</t>
    </rPh>
    <phoneticPr fontId="3"/>
  </si>
  <si>
    <t>終了日</t>
    <rPh sb="0" eb="2">
      <t>シュウリョウ</t>
    </rPh>
    <rPh sb="2" eb="3">
      <t>ヒ</t>
    </rPh>
    <phoneticPr fontId="3"/>
  </si>
  <si>
    <t>＊本補助事業を行った期間又は中止までの期間</t>
    <rPh sb="2" eb="4">
      <t>ホジョ</t>
    </rPh>
    <rPh sb="4" eb="6">
      <t>ジギョウ</t>
    </rPh>
    <phoneticPr fontId="3"/>
  </si>
  <si>
    <t>令和●年●月●日≪文書番号≫で交付決定のありました令和　年度医療研究開発推進事業費</t>
    <phoneticPr fontId="3"/>
  </si>
  <si>
    <t>事業費補助金取扱要領第１６条第１項及び第１８条第１項の規定により、下記のとおり報告します。</t>
    <phoneticPr fontId="3"/>
  </si>
  <si>
    <t>補助金補助事業は、令和×年×月×日をもって完了（中止・廃止）しましたので、医療研究開発</t>
    <phoneticPr fontId="3"/>
  </si>
  <si>
    <t>２．補助事業の実施内容
成果報告書【様式８　別添】のとおり。</t>
    <phoneticPr fontId="3"/>
  </si>
  <si>
    <t>No</t>
    <phoneticPr fontId="3"/>
  </si>
  <si>
    <t>(記載例) ○○と△△の機能関係のデータベース（専門データベース名）、有、URL：http://www.～</t>
    <phoneticPr fontId="3"/>
  </si>
  <si>
    <t>その他</t>
    <rPh sb="2" eb="3">
      <t>タ</t>
    </rPh>
    <phoneticPr fontId="21"/>
  </si>
  <si>
    <t>委託費</t>
    <rPh sb="0" eb="2">
      <t>イタク</t>
    </rPh>
    <rPh sb="2" eb="3">
      <t>ヒ</t>
    </rPh>
    <phoneticPr fontId="21"/>
  </si>
  <si>
    <t>（注1）交付決定額：交付申請書（様式１）４．補助事業に要する経費を記載</t>
    <phoneticPr fontId="3"/>
  </si>
  <si>
    <t>（注2）実績額（補助対象経費）：収支決算書（報告様式１－１）D欄 補助対象経費実績</t>
    <phoneticPr fontId="3"/>
  </si>
  <si>
    <t xml:space="preserve">    その他（収入）</t>
    <phoneticPr fontId="3"/>
  </si>
  <si>
    <t>(公印省略可）</t>
  </si>
  <si>
    <t xml:space="preserve">    ここでいう｢成果｣とは、本課題の補助事業計画書に記載された計画に対応
　　して得られた成果を指します。</t>
    <rPh sb="20" eb="22">
      <t>ホジョ</t>
    </rPh>
    <rPh sb="22" eb="24">
      <t>ジギョウ</t>
    </rPh>
    <phoneticPr fontId="3"/>
  </si>
  <si>
    <t>※課題の成果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1" eb="3">
      <t>カダイ</t>
    </rPh>
    <rPh sb="4" eb="6">
      <t>セイカ</t>
    </rPh>
    <rPh sb="84" eb="86">
      <t>ホジョ</t>
    </rPh>
    <rPh sb="86" eb="88">
      <t>ジギョウ</t>
    </rPh>
    <phoneticPr fontId="3"/>
  </si>
  <si>
    <t>※ 課題の成果について、発表した演題等、発表者氏名、発表した場所、発表した時期、国内・外の別を記載してください。　　　　　　　　　　　　　　　　　　　　　　　　　　　　　　　　　また、補助事業代表者及び分担者には下線を引いてください。</t>
    <rPh sb="92" eb="96">
      <t>ホジョジギョウ</t>
    </rPh>
    <phoneticPr fontId="3"/>
  </si>
  <si>
    <t>遺伝子組換え生物等の使用等の規制による生物の多様性の確保に関する法律</t>
    <phoneticPr fontId="3"/>
  </si>
  <si>
    <t>臨床研究法</t>
    <phoneticPr fontId="3"/>
  </si>
  <si>
    <t>医薬品の臨床試験の実施の基準に関する省令</t>
    <phoneticPr fontId="3"/>
  </si>
  <si>
    <t>遺伝子治療臨床研究に関する指針</t>
    <phoneticPr fontId="3"/>
  </si>
  <si>
    <t>人を対象とする生命科学・医学系研究に関する倫理指針</t>
    <phoneticPr fontId="3"/>
  </si>
  <si>
    <r>
      <t>←</t>
    </r>
    <r>
      <rPr>
        <sz val="11"/>
        <color rgb="FFFF0000"/>
        <rFont val="ＭＳ 明朝"/>
        <family val="1"/>
        <charset val="128"/>
      </rPr>
      <t>入力</t>
    </r>
    <phoneticPr fontId="3"/>
  </si>
  <si>
    <t>研究機関等における動物実験等の実施に関する基本指針</t>
    <phoneticPr fontId="3"/>
  </si>
  <si>
    <t>機関の代表者</t>
    <rPh sb="0" eb="2">
      <t>キカン</t>
    </rPh>
    <rPh sb="3" eb="6">
      <t>ダイヒョウシャ</t>
    </rPh>
    <phoneticPr fontId="3"/>
  </si>
  <si>
    <t>補助事業代表者</t>
    <rPh sb="0" eb="4">
      <t>ホジョジギョウ</t>
    </rPh>
    <rPh sb="4" eb="7">
      <t>ダイヒョウシャ</t>
    </rPh>
    <phoneticPr fontId="3"/>
  </si>
  <si>
    <t>所　属・役　職</t>
    <rPh sb="0" eb="1">
      <t>ショ</t>
    </rPh>
    <rPh sb="2" eb="3">
      <t>ゾク</t>
    </rPh>
    <rPh sb="4" eb="5">
      <t>ヤク</t>
    </rPh>
    <rPh sb="6" eb="7">
      <t>ショク</t>
    </rPh>
    <phoneticPr fontId="3"/>
  </si>
  <si>
    <t>大学院　医学研究院長</t>
    <rPh sb="4" eb="6">
      <t>イガク</t>
    </rPh>
    <rPh sb="6" eb="8">
      <t>ケンキュウ</t>
    </rPh>
    <rPh sb="8" eb="10">
      <t>インチョウ</t>
    </rPh>
    <phoneticPr fontId="3"/>
  </si>
  <si>
    <t>年度末分</t>
    <rPh sb="0" eb="3">
      <t>ネンドマツ</t>
    </rPh>
    <rPh sb="3" eb="4">
      <t>ブン</t>
    </rPh>
    <phoneticPr fontId="21"/>
  </si>
  <si>
    <t>　　 その他（収入）</t>
    <rPh sb="5" eb="6">
      <t>タ</t>
    </rPh>
    <rPh sb="7" eb="9">
      <t>シュウニュウ</t>
    </rPh>
    <phoneticPr fontId="21"/>
  </si>
  <si>
    <t>繰越期間分</t>
    <rPh sb="0" eb="2">
      <t>クリコシ</t>
    </rPh>
    <rPh sb="2" eb="4">
      <t>キカン</t>
    </rPh>
    <rPh sb="4" eb="5">
      <t>ブン</t>
    </rPh>
    <phoneticPr fontId="21"/>
  </si>
  <si>
    <t>繰越額
（A）</t>
    <rPh sb="0" eb="2">
      <t>クリコシ</t>
    </rPh>
    <rPh sb="2" eb="3">
      <t>ガク</t>
    </rPh>
    <phoneticPr fontId="3"/>
  </si>
  <si>
    <t xml:space="preserve">       その他（収入）</t>
    <phoneticPr fontId="21"/>
  </si>
  <si>
    <t>年度末分＋繰越期間分</t>
    <rPh sb="0" eb="3">
      <t>ネンドマツ</t>
    </rPh>
    <rPh sb="3" eb="4">
      <t>ブン</t>
    </rPh>
    <rPh sb="5" eb="7">
      <t>クリコシ</t>
    </rPh>
    <rPh sb="7" eb="9">
      <t>キカン</t>
    </rPh>
    <rPh sb="9" eb="10">
      <t>ブン</t>
    </rPh>
    <phoneticPr fontId="21"/>
  </si>
  <si>
    <t>返還額（年度末分）</t>
    <rPh sb="0" eb="3">
      <t>ヘンカンガク</t>
    </rPh>
    <rPh sb="4" eb="7">
      <t>ネンドマツ</t>
    </rPh>
    <rPh sb="7" eb="8">
      <t>ブン</t>
    </rPh>
    <phoneticPr fontId="3"/>
  </si>
  <si>
    <t>返還額（繰越期間分）</t>
    <rPh sb="0" eb="3">
      <t>ヘンカンガク</t>
    </rPh>
    <rPh sb="4" eb="6">
      <t>クリコシ</t>
    </rPh>
    <rPh sb="6" eb="8">
      <t>キカン</t>
    </rPh>
    <rPh sb="8" eb="9">
      <t>ブン</t>
    </rPh>
    <phoneticPr fontId="3"/>
  </si>
  <si>
    <t>返還額（合計）</t>
    <rPh sb="0" eb="2">
      <t>ヘンカン</t>
    </rPh>
    <rPh sb="2" eb="3">
      <t>ガク</t>
    </rPh>
    <rPh sb="4" eb="6">
      <t>ゴウケイ</t>
    </rPh>
    <phoneticPr fontId="21"/>
  </si>
  <si>
    <t>自己充当額（年度末分）</t>
    <rPh sb="0" eb="2">
      <t>ジコ</t>
    </rPh>
    <rPh sb="2" eb="4">
      <t>ジュウトウ</t>
    </rPh>
    <rPh sb="4" eb="5">
      <t>ガク</t>
    </rPh>
    <rPh sb="6" eb="9">
      <t>ネンドマツ</t>
    </rPh>
    <rPh sb="9" eb="10">
      <t>ブン</t>
    </rPh>
    <phoneticPr fontId="3"/>
  </si>
  <si>
    <t>自己充当額（繰越期間分）</t>
    <rPh sb="0" eb="2">
      <t>ジコ</t>
    </rPh>
    <rPh sb="2" eb="4">
      <t>ジュウトウ</t>
    </rPh>
    <rPh sb="4" eb="5">
      <t>ガク</t>
    </rPh>
    <rPh sb="6" eb="8">
      <t>クリコシ</t>
    </rPh>
    <rPh sb="8" eb="10">
      <t>キカン</t>
    </rPh>
    <rPh sb="10" eb="11">
      <t>ブン</t>
    </rPh>
    <phoneticPr fontId="3"/>
  </si>
  <si>
    <t>自己充当額（合計）</t>
    <rPh sb="0" eb="2">
      <t>ジコ</t>
    </rPh>
    <rPh sb="2" eb="4">
      <t>ジュウトウ</t>
    </rPh>
    <rPh sb="4" eb="5">
      <t>ガク</t>
    </rPh>
    <rPh sb="6" eb="8">
      <t>ゴウケイ</t>
    </rPh>
    <phoneticPr fontId="3"/>
  </si>
  <si>
    <t xml:space="preserve">      その他（収入）</t>
    <phoneticPr fontId="21"/>
  </si>
  <si>
    <t>（注3）実績額（補助金の額）：収支決算書（報告様式１－１）F欄 受けるべき補助金の額</t>
    <rPh sb="10" eb="11">
      <t>カネ</t>
    </rPh>
    <phoneticPr fontId="3"/>
  </si>
  <si>
    <t xml:space="preserve">（注1）②について、単年度事業の場合は【報告様式1-1】（収支決算書（単年））（Excelファイル）を使用し、繰越した場合は【①報告様式1-1】（収支決算書（年度末分）、（繰越期間分）、（年度末分＋繰越期間分））（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rPh sb="10" eb="13">
      <t>タンネンド</t>
    </rPh>
    <rPh sb="13" eb="15">
      <t>ジギョウ</t>
    </rPh>
    <rPh sb="16" eb="18">
      <t>バアイ</t>
    </rPh>
    <rPh sb="55" eb="56">
      <t>ク</t>
    </rPh>
    <rPh sb="56" eb="57">
      <t>コ</t>
    </rPh>
    <rPh sb="59" eb="61">
      <t>バアイ</t>
    </rPh>
    <phoneticPr fontId="3"/>
  </si>
  <si>
    <t>※課題の成果について、発表題目、発表者氏名、発表した場所、発表した時期、国内・外の別、口頭・ポスター発表の別を記載してください。また、補助事業代表者及び分担者には下線を引いてください。</t>
    <rPh sb="1" eb="3">
      <t>カダイ</t>
    </rPh>
    <rPh sb="4" eb="6">
      <t>セイカ</t>
    </rPh>
    <rPh sb="67" eb="71">
      <t>ホジョジギョウ</t>
    </rPh>
    <phoneticPr fontId="3"/>
  </si>
  <si>
    <t>38ab0123456j0001</t>
    <phoneticPr fontId="3"/>
  </si>
  <si>
    <r>
      <t>←</t>
    </r>
    <r>
      <rPr>
        <sz val="11"/>
        <color rgb="FFFF0000"/>
        <rFont val="ＭＳ 明朝"/>
        <family val="1"/>
        <charset val="128"/>
      </rPr>
      <t>入力</t>
    </r>
    <r>
      <rPr>
        <sz val="11"/>
        <color theme="1"/>
        <rFont val="ＭＳ 明朝"/>
        <family val="1"/>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</si>
  <si>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1.</t>
    <phoneticPr fontId="3"/>
  </si>
  <si>
    <t>2.</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</si>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</sst>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quot;0&quot;年度&quot;"/>
    <numFmt numFmtId="177" formatCode="&quot;令&quot;&quot;和&quot;e&quot;年&quot;m&quot;月&quot;d&quot;日&quot;"/>
    <numFmt numFmtId="178" formatCode="#,##0_);[Red]\(#,##0\)"/>
    <numFmt numFmtId="179" formatCode="#,##0_ ;[Red]\-#,##0\ "/>
  </numFmts>
  <fonts count="3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9"/>
      <color theme="1"/>
      <name val="ＭＳ 明朝"/>
      <family val="1"/>
      <charset val="128"/>
    </font>
    <font>
      <b/>
      <u/>
      <sz val="11"/>
      <color theme="1"/>
      <name val="ＭＳ 明朝"/>
      <family val="1"/>
      <charset val="128"/>
    </font>
    <font>
      <sz val="6"/>
      <name val="游ゴシック"/>
      <family val="3"/>
      <charset val="128"/>
      <scheme val="minor"/>
    </font>
    <font>
      <sz val="14"/>
      <color theme="1"/>
      <name val="游ゴシック"/>
      <family val="3"/>
      <charset val="128"/>
      <scheme val="minor"/>
    </font>
    <font>
      <sz val="11"/>
      <color theme="1"/>
      <name val="游ゴシック"/>
      <family val="2"/>
      <scheme val="minor"/>
    </font>
    <font>
      <sz val="12"/>
      <name val="游ゴシック"/>
      <family val="3"/>
      <charset val="128"/>
      <scheme val="minor"/>
    </font>
    <font>
      <b/>
      <sz val="14"/>
      <color rgb="FFFF0000"/>
      <name val="游ゴシック"/>
      <family val="3"/>
      <charset val="128"/>
      <scheme val="minor"/>
    </font>
    <font>
      <sz val="11"/>
      <name val="游ゴシック"/>
      <family val="3"/>
      <charset val="128"/>
      <scheme val="minor"/>
    </font>
    <font>
      <b/>
      <sz val="9"/>
      <color rgb="FF000000"/>
      <name val="ＭＳ Ｐゴシック"/>
      <family val="2"/>
      <charset val="128"/>
    </font>
    <font>
      <sz val="9"/>
      <color rgb="FF000000"/>
      <name val="ＭＳ Ｐゴシック"/>
      <family val="2"/>
      <charset val="128"/>
    </font>
    <font>
      <sz val="10.5"/>
      <color theme="1"/>
      <name val="ＭＳ 明朝"/>
      <family val="1"/>
      <charset val="128"/>
    </font>
    <font>
      <b/>
      <sz val="11"/>
      <color rgb="FFFF0000"/>
      <name val="ＭＳ 明朝"/>
      <family val="1"/>
      <charset val="128"/>
    </font>
    <font>
      <sz val="9"/>
      <color indexed="81"/>
      <name val="ＭＳ Ｐゴシック"/>
      <family val="3"/>
      <charset val="128"/>
    </font>
    <font>
      <sz val="10"/>
      <color theme="1"/>
      <name val="游ゴシック"/>
      <family val="3"/>
      <charset val="128"/>
      <scheme val="minor"/>
    </font>
    <font>
      <sz val="14"/>
      <name val="游ゴシック"/>
      <family val="3"/>
      <charset val="128"/>
      <scheme val="minor"/>
    </font>
    <font>
      <u/>
      <sz val="11"/>
      <color theme="10"/>
      <name val="游ゴシック"/>
      <family val="2"/>
      <charset val="128"/>
      <scheme val="minor"/>
    </font>
    <font>
      <b/>
      <sz val="12"/>
      <color rgb="FFFF0000"/>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9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2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7"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48" xfId="0" applyBorder="1">
      <alignment vertical="center"/>
    </xf>
    <xf numFmtId="0" fontId="0" fillId="0" borderId="49" xfId="0" applyBorder="1" applyAlignment="1">
      <alignment vertical="center" shrinkToFit="1"/>
    </xf>
    <xf numFmtId="0" fontId="0" fillId="0" borderId="49" xfId="0" applyBorder="1">
      <alignment vertical="center"/>
    </xf>
    <xf numFmtId="0" fontId="0" fillId="0" borderId="50" xfId="0" applyBorder="1">
      <alignment vertical="center"/>
    </xf>
    <xf numFmtId="0" fontId="0" fillId="0" borderId="47" xfId="0" applyBorder="1">
      <alignment vertical="center"/>
    </xf>
    <xf numFmtId="0" fontId="0" fillId="0" borderId="51" xfId="0" applyBorder="1">
      <alignment vertical="center"/>
    </xf>
    <xf numFmtId="0" fontId="4" fillId="0" borderId="51" xfId="0" applyFont="1" applyBorder="1">
      <alignment vertical="center"/>
    </xf>
    <xf numFmtId="0" fontId="0" fillId="0" borderId="51" xfId="0" applyFont="1" applyBorder="1">
      <alignment vertical="center"/>
    </xf>
    <xf numFmtId="0" fontId="0" fillId="0" borderId="52" xfId="0" applyBorder="1">
      <alignment vertical="center"/>
    </xf>
    <xf numFmtId="0" fontId="4" fillId="0" borderId="53" xfId="0" applyFont="1" applyBorder="1" applyAlignment="1">
      <alignment vertical="center" shrinkToFit="1"/>
    </xf>
    <xf numFmtId="0" fontId="4" fillId="0" borderId="53" xfId="0" applyFont="1" applyBorder="1">
      <alignment vertical="center"/>
    </xf>
    <xf numFmtId="0" fontId="4" fillId="0" borderId="54"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12" fillId="4" borderId="0" xfId="2" applyFont="1" applyFill="1">
      <alignment vertical="center"/>
    </xf>
    <xf numFmtId="0" fontId="12" fillId="0" borderId="0" xfId="2" applyFont="1">
      <alignment vertical="center"/>
    </xf>
    <xf numFmtId="0" fontId="13" fillId="4" borderId="0" xfId="2" applyFont="1" applyFill="1">
      <alignment vertical="center"/>
    </xf>
    <xf numFmtId="0" fontId="14" fillId="4" borderId="0" xfId="2" applyFont="1" applyFill="1">
      <alignment vertical="center"/>
    </xf>
    <xf numFmtId="0" fontId="14" fillId="4" borderId="0" xfId="2" applyFont="1" applyFill="1" applyAlignment="1">
      <alignment horizontal="right" vertical="center"/>
    </xf>
    <xf numFmtId="178" fontId="14" fillId="4" borderId="0" xfId="2" applyNumberFormat="1" applyFont="1" applyFill="1" applyAlignment="1">
      <alignment horizontal="center" vertical="center"/>
    </xf>
    <xf numFmtId="0" fontId="14" fillId="4" borderId="0" xfId="2" applyFont="1" applyFill="1" applyAlignment="1">
      <alignment horizontal="left" vertical="center"/>
    </xf>
    <xf numFmtId="12" fontId="12" fillId="0" borderId="0" xfId="2" applyNumberFormat="1" applyFont="1" applyAlignment="1">
      <alignment horizontal="right" vertical="center"/>
    </xf>
    <xf numFmtId="12" fontId="12" fillId="0" borderId="0" xfId="2" applyNumberFormat="1" applyFont="1" applyAlignment="1">
      <alignment horizontal="center" vertical="center"/>
    </xf>
    <xf numFmtId="0" fontId="12" fillId="0" borderId="0" xfId="2" applyFont="1" applyAlignment="1">
      <alignment horizontal="center" vertical="center"/>
    </xf>
    <xf numFmtId="0" fontId="12" fillId="4" borderId="0" xfId="2" applyFont="1" applyFill="1" applyAlignment="1">
      <alignment horizontal="right" vertical="center"/>
    </xf>
    <xf numFmtId="178" fontId="16" fillId="5" borderId="4" xfId="2" applyNumberFormat="1" applyFont="1" applyFill="1" applyBorder="1" applyAlignment="1">
      <alignment horizontal="center" vertical="center" wrapText="1"/>
    </xf>
    <xf numFmtId="178" fontId="16" fillId="0" borderId="4" xfId="2" applyNumberFormat="1" applyFont="1" applyBorder="1" applyAlignment="1">
      <alignment horizontal="center" vertical="center" wrapText="1"/>
    </xf>
    <xf numFmtId="178" fontId="16" fillId="5" borderId="66" xfId="2" applyNumberFormat="1" applyFont="1" applyFill="1" applyBorder="1" applyAlignment="1">
      <alignment horizontal="center" vertical="center" wrapText="1"/>
    </xf>
    <xf numFmtId="38" fontId="22" fillId="4" borderId="35" xfId="4" applyFont="1" applyFill="1" applyBorder="1" applyAlignment="1">
      <alignment vertical="center" shrinkToFit="1"/>
    </xf>
    <xf numFmtId="38" fontId="22" fillId="4" borderId="35" xfId="4" applyFont="1" applyFill="1" applyBorder="1" applyAlignment="1">
      <alignment horizontal="right" vertical="center" shrinkToFit="1"/>
    </xf>
    <xf numFmtId="38" fontId="22" fillId="4" borderId="35" xfId="5" applyFont="1" applyFill="1" applyBorder="1" applyAlignment="1">
      <alignment vertical="center" shrinkToFit="1"/>
    </xf>
    <xf numFmtId="38" fontId="22" fillId="4" borderId="72" xfId="4" applyFont="1" applyFill="1" applyBorder="1" applyAlignment="1">
      <alignment vertical="center" shrinkToFit="1"/>
    </xf>
    <xf numFmtId="38" fontId="22" fillId="3" borderId="42" xfId="4" applyFont="1" applyFill="1" applyBorder="1" applyAlignment="1">
      <alignment vertical="center" shrinkToFit="1"/>
    </xf>
    <xf numFmtId="38" fontId="22" fillId="3" borderId="42" xfId="5" applyFont="1" applyFill="1" applyBorder="1" applyAlignment="1">
      <alignment vertical="center" shrinkToFit="1"/>
    </xf>
    <xf numFmtId="38" fontId="22" fillId="4" borderId="42" xfId="5" applyFont="1" applyFill="1" applyBorder="1" applyAlignment="1">
      <alignment vertical="center" shrinkToFit="1"/>
    </xf>
    <xf numFmtId="38" fontId="22" fillId="4" borderId="42" xfId="4" applyFont="1" applyFill="1" applyBorder="1" applyAlignment="1">
      <alignment vertical="center" shrinkToFit="1"/>
    </xf>
    <xf numFmtId="38" fontId="22" fillId="4" borderId="74" xfId="4" applyFont="1" applyFill="1" applyBorder="1" applyAlignment="1">
      <alignment vertical="center" shrinkToFit="1"/>
    </xf>
    <xf numFmtId="38" fontId="22" fillId="4" borderId="42" xfId="4" applyFont="1" applyFill="1" applyBorder="1" applyAlignment="1">
      <alignment horizontal="right" vertical="center" shrinkToFit="1"/>
    </xf>
    <xf numFmtId="179" fontId="22" fillId="4" borderId="76" xfId="4" applyNumberFormat="1" applyFont="1" applyFill="1" applyBorder="1" applyAlignment="1">
      <alignment horizontal="right" vertical="center" shrinkToFit="1"/>
    </xf>
    <xf numFmtId="38" fontId="22" fillId="4" borderId="74" xfId="4" applyFont="1" applyFill="1" applyBorder="1" applyAlignment="1">
      <alignment horizontal="right" vertical="center" shrinkToFit="1"/>
    </xf>
    <xf numFmtId="38" fontId="22" fillId="4" borderId="42" xfId="5" applyFont="1" applyFill="1" applyBorder="1" applyAlignment="1">
      <alignment horizontal="right" vertical="center" shrinkToFit="1"/>
    </xf>
    <xf numFmtId="38" fontId="22" fillId="4" borderId="76" xfId="4" applyFont="1" applyFill="1" applyBorder="1" applyAlignment="1">
      <alignment horizontal="right" vertical="center" shrinkToFit="1"/>
    </xf>
    <xf numFmtId="38" fontId="22" fillId="3" borderId="42" xfId="4" applyFont="1" applyFill="1" applyBorder="1" applyAlignment="1">
      <alignment horizontal="right" vertical="center" shrinkToFit="1"/>
    </xf>
    <xf numFmtId="178" fontId="14" fillId="3" borderId="33" xfId="2" applyNumberFormat="1" applyFont="1" applyFill="1" applyBorder="1" applyAlignment="1">
      <alignment horizontal="left" vertical="top" shrinkToFit="1"/>
    </xf>
    <xf numFmtId="178" fontId="14" fillId="3" borderId="33" xfId="2" applyNumberFormat="1" applyFont="1" applyFill="1" applyBorder="1" applyAlignment="1">
      <alignment vertical="top" shrinkToFit="1"/>
    </xf>
    <xf numFmtId="178" fontId="14" fillId="3" borderId="34" xfId="2" applyNumberFormat="1" applyFont="1" applyFill="1" applyBorder="1" applyAlignment="1">
      <alignment vertical="top" shrinkToFit="1"/>
    </xf>
    <xf numFmtId="178" fontId="14" fillId="4" borderId="0" xfId="2" applyNumberFormat="1" applyFont="1" applyFill="1" applyAlignment="1">
      <alignment horizontal="left" vertical="center" indent="2"/>
    </xf>
    <xf numFmtId="178" fontId="14" fillId="4" borderId="0" xfId="2" applyNumberFormat="1" applyFont="1" applyFill="1" applyAlignment="1">
      <alignment horizontal="left" vertical="top" shrinkToFit="1"/>
    </xf>
    <xf numFmtId="178" fontId="14" fillId="4" borderId="0" xfId="2" applyNumberFormat="1" applyFont="1" applyFill="1" applyAlignment="1">
      <alignment vertical="top" shrinkToFit="1"/>
    </xf>
    <xf numFmtId="0" fontId="4" fillId="0" borderId="0" xfId="0" applyFont="1" applyFill="1" applyAlignment="1">
      <alignment vertical="center"/>
    </xf>
    <xf numFmtId="0" fontId="7" fillId="0" borderId="0" xfId="0" applyFont="1" applyAlignment="1">
      <alignment horizontal="center" vertical="center" wrapText="1"/>
    </xf>
    <xf numFmtId="49" fontId="4" fillId="0" borderId="0" xfId="0" applyNumberFormat="1" applyFont="1" applyAlignment="1">
      <alignment horizontal="right" vertical="top"/>
    </xf>
    <xf numFmtId="0" fontId="4" fillId="0" borderId="0" xfId="0" applyFont="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0" borderId="5" xfId="0" applyFont="1" applyBorder="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9" fillId="0" borderId="4" xfId="0" applyFont="1" applyBorder="1" applyAlignment="1">
      <alignment horizontal="left" vertical="center"/>
    </xf>
    <xf numFmtId="38" fontId="22" fillId="3" borderId="39" xfId="5" applyFont="1" applyFill="1" applyBorder="1" applyAlignment="1">
      <alignment vertical="center" shrinkToFit="1"/>
    </xf>
    <xf numFmtId="38" fontId="22" fillId="4" borderId="39" xfId="5" applyFont="1" applyFill="1" applyBorder="1" applyAlignment="1">
      <alignment vertical="center" shrinkToFit="1"/>
    </xf>
    <xf numFmtId="0" fontId="4" fillId="0" borderId="3" xfId="0" applyFont="1" applyBorder="1" applyAlignment="1">
      <alignment vertical="center" shrinkToFit="1"/>
    </xf>
    <xf numFmtId="0" fontId="4" fillId="0" borderId="83" xfId="0" applyFont="1" applyBorder="1">
      <alignment vertical="center"/>
    </xf>
    <xf numFmtId="177" fontId="4" fillId="0" borderId="0" xfId="0" applyNumberFormat="1" applyFont="1" applyAlignment="1">
      <alignment horizontal="left" vertical="center"/>
    </xf>
    <xf numFmtId="0" fontId="0" fillId="0" borderId="0" xfId="0" applyAlignment="1">
      <alignment vertical="center"/>
    </xf>
    <xf numFmtId="0" fontId="4" fillId="0" borderId="0" xfId="0" applyFont="1" applyAlignment="1">
      <alignment vertical="center"/>
    </xf>
    <xf numFmtId="38" fontId="22" fillId="0" borderId="35" xfId="4" applyFont="1" applyBorder="1" applyAlignment="1">
      <alignment vertical="center" shrinkToFit="1"/>
    </xf>
    <xf numFmtId="38" fontId="22" fillId="0" borderId="76" xfId="5" applyFont="1" applyBorder="1" applyAlignment="1">
      <alignment vertical="center" shrinkToFit="1"/>
    </xf>
    <xf numFmtId="38" fontId="22" fillId="0" borderId="78" xfId="5" applyFont="1" applyBorder="1" applyAlignment="1">
      <alignment vertical="center" shrinkToFit="1"/>
    </xf>
    <xf numFmtId="38" fontId="22" fillId="4" borderId="79" xfId="4" applyFont="1" applyFill="1" applyBorder="1" applyAlignment="1">
      <alignment horizontal="center" vertical="center" shrinkToFit="1"/>
    </xf>
    <xf numFmtId="38" fontId="22" fillId="4" borderId="79" xfId="4" applyFont="1" applyFill="1" applyBorder="1" applyAlignment="1">
      <alignment horizontal="right" vertical="center" shrinkToFit="1"/>
    </xf>
    <xf numFmtId="38" fontId="22" fillId="4" borderId="78" xfId="4" applyFont="1" applyFill="1" applyBorder="1" applyAlignment="1">
      <alignment horizontal="right" vertical="center" shrinkToFit="1"/>
    </xf>
    <xf numFmtId="38" fontId="33" fillId="3" borderId="38" xfId="4" applyFont="1" applyFill="1" applyBorder="1" applyAlignment="1">
      <alignment horizontal="right" vertical="center" wrapText="1"/>
    </xf>
    <xf numFmtId="0" fontId="4" fillId="0" borderId="4" xfId="0" applyFont="1" applyBorder="1" applyAlignment="1">
      <alignment horizontal="center" vertical="center"/>
    </xf>
    <xf numFmtId="38" fontId="22" fillId="4" borderId="79" xfId="4" applyFont="1" applyFill="1" applyBorder="1" applyAlignment="1">
      <alignment horizontal="center" vertical="center" shrinkToFit="1"/>
    </xf>
    <xf numFmtId="38" fontId="22" fillId="0" borderId="35" xfId="4" applyFont="1" applyFill="1" applyBorder="1" applyAlignment="1">
      <alignment vertical="center" shrinkToFit="1"/>
    </xf>
    <xf numFmtId="38" fontId="22" fillId="0" borderId="76" xfId="5" applyFont="1" applyFill="1" applyBorder="1" applyAlignment="1">
      <alignment vertical="center" shrinkToFit="1"/>
    </xf>
    <xf numFmtId="38" fontId="22" fillId="0" borderId="78" xfId="5" applyFont="1" applyFill="1" applyBorder="1" applyAlignment="1">
      <alignment vertical="center" shrinkToFit="1"/>
    </xf>
    <xf numFmtId="178" fontId="16" fillId="0" borderId="66" xfId="2" applyNumberFormat="1" applyFont="1" applyBorder="1" applyAlignment="1">
      <alignment horizontal="center" vertical="center" wrapText="1"/>
    </xf>
    <xf numFmtId="38" fontId="22" fillId="0" borderId="74" xfId="4" applyFont="1" applyFill="1" applyBorder="1" applyAlignment="1">
      <alignment horizontal="right" vertical="center" shrinkToFit="1"/>
    </xf>
    <xf numFmtId="0" fontId="35" fillId="0" borderId="0" xfId="2" applyFont="1">
      <alignment vertical="center"/>
    </xf>
    <xf numFmtId="38" fontId="22" fillId="0" borderId="92" xfId="4" applyFont="1" applyFill="1" applyBorder="1" applyAlignment="1">
      <alignment horizontal="right" vertical="center" shrinkToFit="1"/>
    </xf>
    <xf numFmtId="38" fontId="22" fillId="4" borderId="92" xfId="5" applyFont="1" applyFill="1" applyBorder="1" applyAlignment="1">
      <alignment vertical="center" shrinkToFit="1"/>
    </xf>
    <xf numFmtId="38" fontId="22" fillId="0" borderId="42" xfId="4" applyFont="1" applyFill="1" applyBorder="1" applyAlignment="1">
      <alignment vertical="center" shrinkToFit="1"/>
    </xf>
    <xf numFmtId="38" fontId="22" fillId="4" borderId="76" xfId="5" applyFont="1" applyFill="1" applyBorder="1" applyAlignment="1">
      <alignment vertical="center" shrinkToFit="1"/>
    </xf>
    <xf numFmtId="38" fontId="22" fillId="0" borderId="42" xfId="5" applyFont="1" applyFill="1" applyBorder="1" applyAlignment="1">
      <alignment vertical="center" shrinkToFit="1"/>
    </xf>
    <xf numFmtId="38" fontId="22" fillId="0" borderId="74" xfId="4" applyFont="1" applyFill="1" applyBorder="1" applyAlignment="1">
      <alignment vertical="center" shrinkToFit="1"/>
    </xf>
    <xf numFmtId="38" fontId="22" fillId="0" borderId="76" xfId="4" applyFont="1" applyFill="1" applyBorder="1" applyAlignment="1">
      <alignment horizontal="right" vertical="center" shrinkToFit="1"/>
    </xf>
    <xf numFmtId="38" fontId="22" fillId="0" borderId="39" xfId="5" applyFont="1" applyFill="1" applyBorder="1" applyAlignment="1">
      <alignment vertical="center" shrinkToFit="1"/>
    </xf>
    <xf numFmtId="38" fontId="22" fillId="4" borderId="78" xfId="5" applyFont="1" applyFill="1" applyBorder="1" applyAlignment="1">
      <alignment vertical="center" shrinkToFit="1"/>
    </xf>
    <xf numFmtId="38" fontId="22" fillId="0" borderId="42" xfId="5" applyFont="1" applyFill="1" applyBorder="1" applyAlignment="1">
      <alignment horizontal="right" vertical="center" shrinkToFit="1"/>
    </xf>
    <xf numFmtId="0" fontId="4" fillId="0" borderId="0" xfId="0" applyFont="1" applyAlignment="1">
      <alignment horizontal="left" vertical="center"/>
    </xf>
    <xf numFmtId="38" fontId="22" fillId="0" borderId="39" xfId="5" applyFont="1" applyFill="1" applyBorder="1" applyAlignment="1">
      <alignment horizontal="right" vertical="center" shrinkToFit="1"/>
    </xf>
    <xf numFmtId="0" fontId="4" fillId="0" borderId="0" xfId="0" applyNumberFormat="1" applyFont="1" applyAlignment="1">
      <alignment horizontal="righ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shrinkToFit="1"/>
    </xf>
    <xf numFmtId="177" fontId="4" fillId="3" borderId="20" xfId="0" applyNumberFormat="1" applyFont="1" applyFill="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4" fillId="3" borderId="17" xfId="0"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 fillId="3" borderId="18" xfId="0"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3" borderId="30"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4" fillId="3" borderId="25" xfId="0" applyFont="1"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4" fillId="3" borderId="19" xfId="0" applyFont="1" applyFill="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4" fillId="3" borderId="20" xfId="0" applyFont="1" applyFill="1" applyBorder="1" applyAlignment="1">
      <alignment horizontal="left" vertical="center" wrapText="1"/>
    </xf>
    <xf numFmtId="177" fontId="4" fillId="3" borderId="84" xfId="0" applyNumberFormat="1" applyFont="1" applyFill="1"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10" xfId="0" applyFont="1" applyBorder="1" applyAlignment="1">
      <alignment horizontal="right" vertical="center"/>
    </xf>
    <xf numFmtId="0" fontId="0" fillId="0" borderId="12" xfId="0" applyBorder="1" applyAlignment="1">
      <alignment horizontal="right" vertical="center"/>
    </xf>
    <xf numFmtId="0" fontId="4" fillId="0" borderId="4" xfId="0" applyFont="1" applyBorder="1" applyAlignment="1">
      <alignment vertical="center"/>
    </xf>
    <xf numFmtId="0" fontId="0" fillId="0" borderId="4" xfId="0" applyBorder="1" applyAlignment="1">
      <alignment vertical="center"/>
    </xf>
    <xf numFmtId="0" fontId="29"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0" fillId="0" borderId="0" xfId="0" applyFont="1" applyAlignment="1">
      <alignment vertical="center"/>
    </xf>
    <xf numFmtId="0" fontId="6" fillId="3" borderId="0" xfId="0" applyFont="1" applyFill="1" applyAlignment="1">
      <alignment horizontal="right"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2" borderId="0" xfId="0" applyNumberFormat="1" applyFont="1" applyFill="1" applyBorder="1" applyAlignment="1">
      <alignment horizontal="right"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0" xfId="0" applyFont="1" applyFill="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0" xfId="0" applyFont="1" applyBorder="1" applyAlignment="1">
      <alignment horizontal="center" vertical="center"/>
    </xf>
    <xf numFmtId="0" fontId="0" fillId="0" borderId="0" xfId="0" applyBorder="1" applyAlignment="1">
      <alignment horizontal="center" vertical="center"/>
    </xf>
    <xf numFmtId="0" fontId="29"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Border="1" applyAlignment="1">
      <alignment horizontal="righ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5" fillId="4" borderId="0" xfId="2" applyFont="1" applyFill="1" applyAlignment="1">
      <alignment horizontal="center" vertical="center"/>
    </xf>
    <xf numFmtId="178" fontId="32" fillId="0" borderId="55" xfId="2" applyNumberFormat="1" applyFont="1" applyBorder="1" applyAlignment="1">
      <alignment horizontal="left" vertical="center" shrinkToFit="1"/>
    </xf>
    <xf numFmtId="178" fontId="32" fillId="0" borderId="56" xfId="2" applyNumberFormat="1" applyFont="1" applyBorder="1" applyAlignment="1">
      <alignment horizontal="left" vertical="center" shrinkToFit="1"/>
    </xf>
    <xf numFmtId="0" fontId="36" fillId="0" borderId="57" xfId="6" applyFont="1" applyFill="1" applyBorder="1" applyAlignment="1">
      <alignment horizontal="center" vertical="center" shrinkToFit="1"/>
    </xf>
    <xf numFmtId="0" fontId="36" fillId="0" borderId="58" xfId="6" applyFont="1" applyFill="1" applyBorder="1" applyAlignment="1">
      <alignment horizontal="center" vertical="center" shrinkToFit="1"/>
    </xf>
    <xf numFmtId="0" fontId="36" fillId="0" borderId="59" xfId="6" applyFont="1" applyFill="1" applyBorder="1" applyAlignment="1">
      <alignment horizontal="center" vertical="center" shrinkToFit="1"/>
    </xf>
    <xf numFmtId="178" fontId="14" fillId="0" borderId="60" xfId="2" applyNumberFormat="1" applyFont="1" applyBorder="1" applyAlignment="1">
      <alignment horizontal="center" vertical="center" wrapText="1"/>
    </xf>
    <xf numFmtId="178" fontId="14" fillId="0" borderId="64" xfId="2" applyNumberFormat="1" applyFont="1" applyBorder="1" applyAlignment="1">
      <alignment horizontal="center" vertical="center" wrapText="1"/>
    </xf>
    <xf numFmtId="178" fontId="14" fillId="0" borderId="70" xfId="2" applyNumberFormat="1" applyFont="1" applyBorder="1" applyAlignment="1">
      <alignment horizontal="center" vertical="center" wrapText="1"/>
    </xf>
    <xf numFmtId="178" fontId="14" fillId="0" borderId="61" xfId="2" applyNumberFormat="1" applyFont="1" applyBorder="1" applyAlignment="1">
      <alignment horizontal="center" vertical="center" wrapText="1"/>
    </xf>
    <xf numFmtId="178" fontId="14" fillId="0" borderId="65" xfId="2" applyNumberFormat="1" applyFont="1" applyBorder="1" applyAlignment="1">
      <alignment horizontal="center" vertical="center" wrapText="1"/>
    </xf>
    <xf numFmtId="178" fontId="14" fillId="0" borderId="71" xfId="2" applyNumberFormat="1" applyFont="1" applyBorder="1" applyAlignment="1">
      <alignment horizontal="center" vertical="center" wrapText="1"/>
    </xf>
    <xf numFmtId="0" fontId="1" fillId="0" borderId="61" xfId="2" applyBorder="1" applyAlignment="1">
      <alignment horizontal="center" vertical="center" wrapText="1"/>
    </xf>
    <xf numFmtId="0" fontId="1" fillId="0" borderId="65" xfId="2" applyBorder="1" applyAlignment="1">
      <alignment horizontal="center" vertical="center" wrapText="1"/>
    </xf>
    <xf numFmtId="0" fontId="1" fillId="0" borderId="71" xfId="2" applyBorder="1" applyAlignment="1">
      <alignment horizontal="center" vertical="center" wrapText="1"/>
    </xf>
    <xf numFmtId="178" fontId="14" fillId="0" borderId="61" xfId="3" applyNumberFormat="1" applyFont="1" applyBorder="1" applyAlignment="1">
      <alignment horizontal="center" vertical="center" wrapText="1"/>
    </xf>
    <xf numFmtId="178" fontId="14" fillId="0" borderId="65" xfId="3" applyNumberFormat="1" applyFont="1" applyBorder="1" applyAlignment="1">
      <alignment horizontal="center" vertical="center" wrapText="1"/>
    </xf>
    <xf numFmtId="178" fontId="14" fillId="0" borderId="71" xfId="3" applyNumberFormat="1" applyFont="1" applyBorder="1" applyAlignment="1">
      <alignment horizontal="center" vertical="center" wrapText="1"/>
    </xf>
    <xf numFmtId="178" fontId="16" fillId="0" borderId="62" xfId="2" applyNumberFormat="1" applyFont="1" applyBorder="1" applyAlignment="1">
      <alignment horizontal="left" vertical="center" shrinkToFit="1"/>
    </xf>
    <xf numFmtId="178" fontId="16" fillId="0" borderId="4" xfId="2" applyNumberFormat="1" applyFont="1" applyBorder="1" applyAlignment="1">
      <alignment horizontal="left" vertical="center" shrinkToFit="1"/>
    </xf>
    <xf numFmtId="0" fontId="16" fillId="5" borderId="10" xfId="2" applyFont="1" applyFill="1" applyBorder="1" applyAlignment="1">
      <alignment horizontal="center" vertical="center" shrinkToFit="1"/>
    </xf>
    <xf numFmtId="0" fontId="16" fillId="5" borderId="11" xfId="2" applyFont="1" applyFill="1" applyBorder="1" applyAlignment="1">
      <alignment horizontal="center" vertical="center" shrinkToFit="1"/>
    </xf>
    <xf numFmtId="0" fontId="16" fillId="5" borderId="63" xfId="2" applyFont="1" applyFill="1" applyBorder="1" applyAlignment="1">
      <alignment horizontal="center" vertical="center" shrinkToFit="1"/>
    </xf>
    <xf numFmtId="0" fontId="16" fillId="5" borderId="10" xfId="2" applyFont="1" applyFill="1" applyBorder="1" applyAlignment="1">
      <alignment horizontal="center" vertical="center" wrapText="1"/>
    </xf>
    <xf numFmtId="0" fontId="16" fillId="5" borderId="11" xfId="2" applyFont="1" applyFill="1" applyBorder="1" applyAlignment="1">
      <alignment horizontal="center" vertical="center" wrapText="1"/>
    </xf>
    <xf numFmtId="0" fontId="16" fillId="5" borderId="63" xfId="2" applyFont="1" applyFill="1" applyBorder="1" applyAlignment="1">
      <alignment horizontal="center" vertical="center" wrapText="1"/>
    </xf>
    <xf numFmtId="178" fontId="32" fillId="0" borderId="62" xfId="2" applyNumberFormat="1" applyFont="1" applyBorder="1" applyAlignment="1">
      <alignment horizontal="left" vertical="center" shrinkToFit="1"/>
    </xf>
    <xf numFmtId="178" fontId="32" fillId="0" borderId="4" xfId="2" applyNumberFormat="1" applyFont="1" applyBorder="1" applyAlignment="1">
      <alignment horizontal="left" vertical="center" shrinkToFit="1"/>
    </xf>
    <xf numFmtId="178" fontId="16" fillId="0" borderId="62" xfId="2" applyNumberFormat="1" applyFont="1" applyBorder="1" applyAlignment="1">
      <alignment vertical="center" shrinkToFit="1"/>
    </xf>
    <xf numFmtId="178" fontId="16" fillId="0" borderId="4" xfId="2" applyNumberFormat="1" applyFont="1" applyBorder="1" applyAlignment="1">
      <alignment vertical="center" shrinkToFit="1"/>
    </xf>
    <xf numFmtId="178" fontId="16" fillId="0" borderId="67" xfId="2" applyNumberFormat="1" applyFont="1" applyBorder="1" applyAlignment="1">
      <alignment vertical="center" shrinkToFit="1"/>
    </xf>
    <xf numFmtId="178" fontId="16" fillId="0" borderId="68" xfId="2" applyNumberFormat="1" applyFont="1" applyBorder="1" applyAlignment="1">
      <alignment vertical="center" shrinkToFit="1"/>
    </xf>
    <xf numFmtId="178" fontId="16" fillId="5" borderId="68" xfId="2" applyNumberFormat="1" applyFont="1" applyFill="1" applyBorder="1" applyAlignment="1">
      <alignment horizontal="center" vertical="center" shrinkToFit="1"/>
    </xf>
    <xf numFmtId="178" fontId="16" fillId="5" borderId="69" xfId="2" applyNumberFormat="1" applyFont="1" applyFill="1" applyBorder="1" applyAlignment="1">
      <alignment horizontal="center" vertical="center" shrinkToFit="1"/>
    </xf>
    <xf numFmtId="178" fontId="14" fillId="0" borderId="73" xfId="2" applyNumberFormat="1" applyFont="1" applyBorder="1" applyAlignment="1">
      <alignment horizontal="center" vertical="center" textRotation="255"/>
    </xf>
    <xf numFmtId="178" fontId="14" fillId="0" borderId="75" xfId="2" applyNumberFormat="1" applyFont="1" applyBorder="1" applyAlignment="1">
      <alignment horizontal="center" vertical="center" textRotation="255"/>
    </xf>
    <xf numFmtId="178" fontId="14" fillId="0" borderId="77" xfId="2" applyNumberFormat="1" applyFont="1" applyBorder="1" applyAlignment="1">
      <alignment horizontal="center" vertical="center" textRotation="255"/>
    </xf>
    <xf numFmtId="178" fontId="14" fillId="0" borderId="89" xfId="2" applyNumberFormat="1" applyFont="1" applyBorder="1" applyAlignment="1">
      <alignment horizontal="left" vertical="center" indent="2"/>
    </xf>
    <xf numFmtId="178" fontId="14" fillId="0" borderId="58" xfId="2" applyNumberFormat="1" applyFont="1" applyBorder="1" applyAlignment="1">
      <alignment horizontal="left" vertical="center" indent="2"/>
    </xf>
    <xf numFmtId="178" fontId="14" fillId="0" borderId="90" xfId="2" applyNumberFormat="1" applyFont="1" applyBorder="1" applyAlignment="1">
      <alignment horizontal="left" vertical="center" indent="2"/>
    </xf>
    <xf numFmtId="178" fontId="14" fillId="0" borderId="10" xfId="2" applyNumberFormat="1" applyFont="1" applyBorder="1" applyAlignment="1">
      <alignment horizontal="center" vertical="center"/>
    </xf>
    <xf numFmtId="178" fontId="14" fillId="0" borderId="11" xfId="2" applyNumberFormat="1" applyFont="1" applyBorder="1" applyAlignment="1">
      <alignment horizontal="center" vertical="center"/>
    </xf>
    <xf numFmtId="178" fontId="14" fillId="0" borderId="41" xfId="2" applyNumberFormat="1" applyFont="1" applyBorder="1" applyAlignment="1">
      <alignment horizontal="center" vertical="center"/>
    </xf>
    <xf numFmtId="178" fontId="14" fillId="0" borderId="10" xfId="2" applyNumberFormat="1" applyFont="1" applyBorder="1" applyAlignment="1">
      <alignment horizontal="left" vertical="center" indent="1"/>
    </xf>
    <xf numFmtId="178" fontId="14" fillId="0" borderId="11" xfId="2" applyNumberFormat="1" applyFont="1" applyBorder="1" applyAlignment="1">
      <alignment horizontal="left" vertical="center" indent="1"/>
    </xf>
    <xf numFmtId="178" fontId="14" fillId="0" borderId="41" xfId="2" applyNumberFormat="1" applyFont="1" applyBorder="1" applyAlignment="1">
      <alignment horizontal="left" vertical="center" indent="1"/>
    </xf>
    <xf numFmtId="178" fontId="24" fillId="0" borderId="42" xfId="2" applyNumberFormat="1" applyFont="1" applyBorder="1" applyAlignment="1">
      <alignment horizontal="left" vertical="center" indent="2"/>
    </xf>
    <xf numFmtId="178" fontId="24" fillId="0" borderId="11" xfId="2" applyNumberFormat="1" applyFont="1" applyBorder="1" applyAlignment="1">
      <alignment horizontal="left" vertical="center" indent="2"/>
    </xf>
    <xf numFmtId="178" fontId="24" fillId="0" borderId="41" xfId="2" applyNumberFormat="1" applyFont="1" applyBorder="1" applyAlignment="1">
      <alignment horizontal="left" vertical="center" indent="2"/>
    </xf>
    <xf numFmtId="38" fontId="25" fillId="4" borderId="43" xfId="4" applyFont="1" applyFill="1" applyBorder="1" applyAlignment="1">
      <alignment horizontal="left" vertical="center" wrapText="1"/>
    </xf>
    <xf numFmtId="38" fontId="25" fillId="4" borderId="44" xfId="4" applyFont="1" applyFill="1" applyBorder="1" applyAlignment="1">
      <alignment horizontal="left" vertical="center" wrapText="1"/>
    </xf>
    <xf numFmtId="38" fontId="22" fillId="4" borderId="43" xfId="4" applyFont="1" applyFill="1" applyBorder="1" applyAlignment="1">
      <alignment horizontal="right" vertical="center" shrinkToFit="1"/>
    </xf>
    <xf numFmtId="38" fontId="22" fillId="4" borderId="44" xfId="4" applyFont="1" applyFill="1" applyBorder="1" applyAlignment="1">
      <alignment horizontal="right" vertical="center" shrinkToFit="1"/>
    </xf>
    <xf numFmtId="38" fontId="22" fillId="4" borderId="43" xfId="4" applyFont="1" applyFill="1" applyBorder="1" applyAlignment="1">
      <alignment horizontal="center" vertical="center" shrinkToFit="1"/>
    </xf>
    <xf numFmtId="38" fontId="22" fillId="4" borderId="44" xfId="4" applyFont="1" applyFill="1" applyBorder="1" applyAlignment="1">
      <alignment horizontal="center" vertical="center" shrinkToFit="1"/>
    </xf>
    <xf numFmtId="178" fontId="24" fillId="0" borderId="39" xfId="2" applyNumberFormat="1" applyFont="1" applyBorder="1" applyAlignment="1">
      <alignment horizontal="left" vertical="center" indent="2"/>
    </xf>
    <xf numFmtId="178" fontId="24" fillId="0" borderId="6" xfId="2" applyNumberFormat="1" applyFont="1" applyBorder="1" applyAlignment="1">
      <alignment horizontal="left" vertical="center" indent="2"/>
    </xf>
    <xf numFmtId="178" fontId="24" fillId="0" borderId="45" xfId="2" applyNumberFormat="1" applyFont="1" applyBorder="1" applyAlignment="1">
      <alignment horizontal="left" vertical="center" indent="2"/>
    </xf>
    <xf numFmtId="178" fontId="24" fillId="0" borderId="14" xfId="2" applyNumberFormat="1" applyFont="1" applyBorder="1" applyAlignment="1">
      <alignment horizontal="left" vertical="center" indent="2"/>
    </xf>
    <xf numFmtId="178" fontId="24" fillId="0" borderId="38" xfId="2" applyNumberFormat="1" applyFont="1" applyBorder="1" applyAlignment="1">
      <alignment horizontal="left" vertical="center" indent="2"/>
    </xf>
    <xf numFmtId="178" fontId="24" fillId="0" borderId="7" xfId="2" applyNumberFormat="1" applyFont="1" applyBorder="1" applyAlignment="1">
      <alignment horizontal="left" vertical="center" indent="2"/>
    </xf>
    <xf numFmtId="178" fontId="24" fillId="0" borderId="10" xfId="2" applyNumberFormat="1" applyFont="1" applyBorder="1" applyAlignment="1">
      <alignment horizontal="center" vertical="center"/>
    </xf>
    <xf numFmtId="178" fontId="24" fillId="0" borderId="11" xfId="2" applyNumberFormat="1" applyFont="1" applyBorder="1" applyAlignment="1">
      <alignment horizontal="center" vertical="center"/>
    </xf>
    <xf numFmtId="178" fontId="24" fillId="0" borderId="41" xfId="2" applyNumberFormat="1" applyFont="1" applyBorder="1" applyAlignment="1">
      <alignment horizontal="center" vertical="center"/>
    </xf>
    <xf numFmtId="38" fontId="22" fillId="4" borderId="79" xfId="4" applyFont="1" applyFill="1" applyBorder="1" applyAlignment="1">
      <alignment horizontal="center" vertical="center" shrinkToFit="1"/>
    </xf>
    <xf numFmtId="178" fontId="24" fillId="0" borderId="42" xfId="2" applyNumberFormat="1" applyFont="1" applyBorder="1" applyAlignment="1">
      <alignment horizontal="left" vertical="center"/>
    </xf>
    <xf numFmtId="178" fontId="24" fillId="0" borderId="11" xfId="2" applyNumberFormat="1" applyFont="1" applyBorder="1" applyAlignment="1">
      <alignment horizontal="left" vertical="center"/>
    </xf>
    <xf numFmtId="178" fontId="24" fillId="0" borderId="41"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22" fillId="4" borderId="78" xfId="4" applyFont="1" applyFill="1" applyBorder="1" applyAlignment="1">
      <alignment horizontal="center" vertical="center" shrinkToFit="1"/>
    </xf>
    <xf numFmtId="38" fontId="22" fillId="4" borderId="80" xfId="4" applyFont="1" applyFill="1" applyBorder="1" applyAlignment="1">
      <alignment horizontal="center" vertical="center" shrinkToFit="1"/>
    </xf>
    <xf numFmtId="38" fontId="22" fillId="4" borderId="82" xfId="4" applyFont="1" applyFill="1" applyBorder="1" applyAlignment="1">
      <alignment horizontal="center" vertical="center" shrinkToFit="1"/>
    </xf>
    <xf numFmtId="178" fontId="26" fillId="0" borderId="10" xfId="2" applyNumberFormat="1" applyFont="1" applyBorder="1" applyAlignment="1">
      <alignment horizontal="center" vertical="center" shrinkToFit="1"/>
    </xf>
    <xf numFmtId="178" fontId="26" fillId="0" borderId="11" xfId="2" applyNumberFormat="1" applyFont="1" applyBorder="1" applyAlignment="1">
      <alignment horizontal="center" vertical="center" shrinkToFit="1"/>
    </xf>
    <xf numFmtId="178" fontId="26" fillId="0" borderId="41" xfId="2" applyNumberFormat="1" applyFont="1" applyBorder="1" applyAlignment="1">
      <alignment horizontal="center" vertical="center" shrinkToFit="1"/>
    </xf>
    <xf numFmtId="178" fontId="24" fillId="0" borderId="81" xfId="2" applyNumberFormat="1" applyFont="1" applyBorder="1" applyAlignment="1">
      <alignment horizontal="center" vertical="center"/>
    </xf>
    <xf numFmtId="178" fontId="24" fillId="0" borderId="36" xfId="2" applyNumberFormat="1" applyFont="1" applyBorder="1" applyAlignment="1">
      <alignment horizontal="center" vertical="center"/>
    </xf>
    <xf numFmtId="178" fontId="24" fillId="0" borderId="37" xfId="2" applyNumberFormat="1" applyFont="1" applyBorder="1" applyAlignment="1">
      <alignment horizontal="center" vertical="center"/>
    </xf>
    <xf numFmtId="178" fontId="14" fillId="0" borderId="33" xfId="2" applyNumberFormat="1" applyFont="1" applyBorder="1" applyAlignment="1">
      <alignment horizontal="left" vertical="center" indent="2"/>
    </xf>
    <xf numFmtId="178" fontId="14" fillId="0" borderId="87" xfId="2" applyNumberFormat="1" applyFont="1" applyBorder="1" applyAlignment="1">
      <alignment horizontal="left" vertical="center" indent="2"/>
    </xf>
    <xf numFmtId="178" fontId="14" fillId="0" borderId="88" xfId="2" applyNumberFormat="1" applyFont="1" applyBorder="1" applyAlignment="1">
      <alignment horizontal="left" vertical="center" indent="2"/>
    </xf>
    <xf numFmtId="178" fontId="14" fillId="0" borderId="34" xfId="2" applyNumberFormat="1" applyFont="1" applyBorder="1" applyAlignment="1">
      <alignment horizontal="left" vertical="center" indent="2"/>
    </xf>
    <xf numFmtId="178" fontId="24" fillId="0" borderId="8" xfId="2" applyNumberFormat="1" applyFont="1" applyBorder="1" applyAlignment="1">
      <alignment horizontal="left" vertical="center" indent="2"/>
    </xf>
    <xf numFmtId="178" fontId="24" fillId="0" borderId="40" xfId="2" applyNumberFormat="1" applyFont="1" applyBorder="1" applyAlignment="1">
      <alignment horizontal="left" vertical="center" indent="2"/>
    </xf>
    <xf numFmtId="178" fontId="14" fillId="0" borderId="1" xfId="2" applyNumberFormat="1" applyFont="1" applyBorder="1" applyAlignment="1">
      <alignment horizontal="left" vertical="center" indent="1"/>
    </xf>
    <xf numFmtId="178" fontId="14" fillId="0" borderId="8" xfId="2" applyNumberFormat="1" applyFont="1" applyBorder="1" applyAlignment="1">
      <alignment horizontal="left" vertical="center" indent="1"/>
    </xf>
    <xf numFmtId="178" fontId="14" fillId="0" borderId="40" xfId="2" applyNumberFormat="1" applyFont="1" applyBorder="1" applyAlignment="1">
      <alignment horizontal="left" vertical="center" indent="1"/>
    </xf>
    <xf numFmtId="178" fontId="14" fillId="0" borderId="13" xfId="2" applyNumberFormat="1" applyFont="1" applyBorder="1" applyAlignment="1">
      <alignment horizontal="left" vertical="center" indent="1"/>
    </xf>
    <xf numFmtId="178" fontId="14" fillId="0" borderId="0" xfId="2" applyNumberFormat="1" applyFont="1" applyAlignment="1">
      <alignment horizontal="left" vertical="center" indent="1"/>
    </xf>
    <xf numFmtId="178" fontId="14" fillId="0" borderId="46" xfId="2" applyNumberFormat="1" applyFont="1" applyBorder="1" applyAlignment="1">
      <alignment horizontal="left" vertical="center" indent="1"/>
    </xf>
    <xf numFmtId="178" fontId="14" fillId="0" borderId="1" xfId="2" applyNumberFormat="1" applyFont="1" applyBorder="1" applyAlignment="1">
      <alignment horizontal="center" vertical="center"/>
    </xf>
    <xf numFmtId="178" fontId="14" fillId="0" borderId="8" xfId="2" applyNumberFormat="1" applyFont="1" applyBorder="1" applyAlignment="1">
      <alignment horizontal="center" vertical="center"/>
    </xf>
    <xf numFmtId="178" fontId="14" fillId="0" borderId="40" xfId="2" applyNumberFormat="1" applyFont="1" applyBorder="1" applyAlignment="1">
      <alignment horizontal="center" vertical="center"/>
    </xf>
    <xf numFmtId="178" fontId="16" fillId="0" borderId="67" xfId="2" applyNumberFormat="1" applyFont="1" applyBorder="1" applyAlignment="1">
      <alignment vertical="center" wrapText="1"/>
    </xf>
    <xf numFmtId="178" fontId="16" fillId="0" borderId="68" xfId="2" applyNumberFormat="1" applyFont="1" applyBorder="1" applyAlignment="1">
      <alignment vertical="center" wrapText="1"/>
    </xf>
    <xf numFmtId="178" fontId="14" fillId="0" borderId="45" xfId="2" applyNumberFormat="1" applyFont="1" applyBorder="1" applyAlignment="1">
      <alignment horizontal="left" vertical="center" indent="2"/>
    </xf>
    <xf numFmtId="178" fontId="14" fillId="0" borderId="0" xfId="2" applyNumberFormat="1" applyFont="1" applyAlignment="1">
      <alignment horizontal="left" vertical="center" indent="2"/>
    </xf>
    <xf numFmtId="178" fontId="14" fillId="0" borderId="46" xfId="2" applyNumberFormat="1" applyFont="1" applyBorder="1" applyAlignment="1">
      <alignment horizontal="left" vertical="center" indent="2"/>
    </xf>
    <xf numFmtId="178" fontId="16" fillId="0" borderId="62" xfId="2" applyNumberFormat="1" applyFont="1" applyBorder="1" applyAlignment="1">
      <alignment horizontal="left" vertical="center" wrapText="1"/>
    </xf>
    <xf numFmtId="178" fontId="16" fillId="0" borderId="4" xfId="2" applyNumberFormat="1" applyFont="1" applyBorder="1" applyAlignment="1">
      <alignment horizontal="left" vertical="center"/>
    </xf>
    <xf numFmtId="178" fontId="16" fillId="0" borderId="55" xfId="2" applyNumberFormat="1" applyFont="1" applyBorder="1" applyAlignment="1">
      <alignment horizontal="left" vertical="center" wrapText="1"/>
    </xf>
    <xf numFmtId="178" fontId="16" fillId="0" borderId="56" xfId="2" applyNumberFormat="1" applyFont="1" applyBorder="1" applyAlignment="1">
      <alignment horizontal="left" vertical="center" wrapText="1"/>
    </xf>
    <xf numFmtId="0" fontId="16" fillId="0" borderId="57" xfId="2" applyFont="1" applyFill="1" applyBorder="1" applyAlignment="1">
      <alignment horizontal="center" vertical="center" shrinkToFit="1"/>
    </xf>
    <xf numFmtId="0" fontId="16" fillId="0" borderId="58" xfId="2" applyFont="1" applyFill="1" applyBorder="1" applyAlignment="1">
      <alignment horizontal="center" vertical="center" shrinkToFit="1"/>
    </xf>
    <xf numFmtId="0" fontId="16" fillId="0" borderId="59" xfId="2" applyFont="1" applyFill="1" applyBorder="1" applyAlignment="1">
      <alignment horizontal="center" vertical="center" shrinkToFit="1"/>
    </xf>
    <xf numFmtId="178" fontId="16" fillId="0" borderId="4" xfId="2" applyNumberFormat="1" applyFont="1" applyBorder="1" applyAlignment="1">
      <alignment horizontal="left" vertical="center" wrapText="1"/>
    </xf>
    <xf numFmtId="178" fontId="16" fillId="0" borderId="62" xfId="2" applyNumberFormat="1" applyFont="1" applyBorder="1" applyAlignment="1">
      <alignment horizontal="left" vertical="center"/>
    </xf>
    <xf numFmtId="178" fontId="16" fillId="0" borderId="62" xfId="2" applyNumberFormat="1" applyFont="1" applyBorder="1" applyAlignment="1">
      <alignment vertical="center" wrapText="1"/>
    </xf>
    <xf numFmtId="178" fontId="16" fillId="0" borderId="4" xfId="2" applyNumberFormat="1" applyFont="1" applyBorder="1" applyAlignment="1">
      <alignment vertical="center" wrapText="1"/>
    </xf>
    <xf numFmtId="38" fontId="22" fillId="4" borderId="91" xfId="4" applyFont="1" applyFill="1" applyBorder="1" applyAlignment="1">
      <alignment horizontal="center" vertical="center" shrinkToFit="1"/>
    </xf>
    <xf numFmtId="178" fontId="16" fillId="0" borderId="68" xfId="2" applyNumberFormat="1" applyFont="1" applyBorder="1" applyAlignment="1">
      <alignment horizontal="center" vertical="center" shrinkToFit="1"/>
    </xf>
    <xf numFmtId="178" fontId="16" fillId="0" borderId="69" xfId="2" applyNumberFormat="1"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0" fontId="16" fillId="0" borderId="63" xfId="2" applyFont="1" applyBorder="1" applyAlignment="1">
      <alignment horizontal="center" vertical="center" shrinkToFit="1"/>
    </xf>
    <xf numFmtId="0" fontId="16" fillId="0" borderId="57" xfId="2" applyFont="1" applyBorder="1" applyAlignment="1">
      <alignment horizontal="center" vertical="center" wrapText="1"/>
    </xf>
    <xf numFmtId="0" fontId="16" fillId="0" borderId="58" xfId="2" applyFont="1" applyBorder="1" applyAlignment="1">
      <alignment horizontal="center" vertical="center" wrapText="1"/>
    </xf>
    <xf numFmtId="0" fontId="16" fillId="0" borderId="59"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3" xfId="2" applyFont="1" applyBorder="1" applyAlignment="1">
      <alignment horizontal="center" vertical="center" wrapText="1"/>
    </xf>
    <xf numFmtId="178" fontId="24" fillId="0" borderId="10" xfId="2" applyNumberFormat="1" applyFont="1" applyBorder="1" applyAlignment="1">
      <alignment horizontal="left" vertical="center" indent="2"/>
    </xf>
    <xf numFmtId="38" fontId="25" fillId="4" borderId="79" xfId="4" applyFont="1" applyFill="1" applyBorder="1" applyAlignment="1">
      <alignment horizontal="left" vertical="center" wrapText="1"/>
    </xf>
    <xf numFmtId="38" fontId="22" fillId="4" borderId="79" xfId="4" applyFont="1" applyFill="1" applyBorder="1" applyAlignment="1">
      <alignment horizontal="right" vertical="center" shrinkToFi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0" fillId="0" borderId="12" xfId="0" applyBorder="1" applyAlignment="1">
      <alignment horizontal="center" vertical="center"/>
    </xf>
    <xf numFmtId="0" fontId="4" fillId="0" borderId="11" xfId="0" applyFont="1" applyBorder="1" applyAlignment="1">
      <alignment horizontal="center" vertical="center"/>
    </xf>
    <xf numFmtId="0" fontId="6" fillId="0" borderId="0" xfId="0" applyFont="1" applyFill="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Alignment="1">
      <alignment horizontal="right" vertical="center"/>
    </xf>
    <xf numFmtId="0" fontId="2" fillId="0" borderId="0" xfId="0" applyFont="1" applyAlignment="1">
      <alignment horizontal="left" vertical="center" wrapText="1"/>
    </xf>
    <xf numFmtId="0" fontId="30" fillId="2" borderId="0" xfId="0" applyFont="1" applyFill="1" applyAlignment="1">
      <alignment vertical="center" wrapText="1"/>
    </xf>
    <xf numFmtId="0" fontId="4"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9" fillId="0" borderId="4"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0" borderId="4" xfId="0" applyFont="1" applyBorder="1">
      <alignment vertical="center"/>
    </xf>
    <xf numFmtId="0" fontId="4" fillId="0" borderId="10" xfId="0" applyFont="1" applyBorder="1" applyAlignment="1">
      <alignment vertical="center"/>
    </xf>
    <xf numFmtId="0" fontId="0" fillId="0" borderId="12" xfId="0" applyBorder="1" applyAlignment="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pplyAlignment="1">
      <alignment horizontal="left" vertical="center"/>
    </xf>
    <xf numFmtId="0" fontId="4" fillId="0" borderId="10"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2" xfId="0" applyFont="1" applyBorder="1" applyAlignment="1">
      <alignment vertical="center" shrinkToFit="1"/>
    </xf>
    <xf numFmtId="0" fontId="8" fillId="0" borderId="9" xfId="0" applyFont="1" applyBorder="1" applyAlignment="1">
      <alignment vertical="center" shrinkToFit="1"/>
    </xf>
  </cellXfs>
  <cellStyles count="7">
    <cellStyle name="ハイパーリンク" xfId="6" builtinId="8"/>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18</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29633</xdr:colOff>
      <xdr:row>152</xdr:row>
      <xdr:rowOff>123614</xdr:rowOff>
    </xdr:from>
    <xdr:to>
      <xdr:col>0</xdr:col>
      <xdr:colOff>351366</xdr:colOff>
      <xdr:row>154</xdr:row>
      <xdr:rowOff>55881</xdr:rowOff>
    </xdr:to>
    <xdr:sp macro="" textlink="">
      <xdr:nvSpPr>
        <xdr:cNvPr id="2" name="フローチャート: 結合子 1">
          <a:extLst>
            <a:ext uri="{FF2B5EF4-FFF2-40B4-BE49-F238E27FC236}">
              <a16:creationId xmlns:a16="http://schemas.microsoft.com/office/drawing/2014/main" id="{504188AA-D09E-492C-8CEC-D09143641551}"/>
            </a:ext>
          </a:extLst>
        </xdr:cNvPr>
        <xdr:cNvSpPr/>
      </xdr:nvSpPr>
      <xdr:spPr>
        <a:xfrm>
          <a:off x="29633" y="3246289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159</xdr:row>
      <xdr:rowOff>152401</xdr:rowOff>
    </xdr:from>
    <xdr:to>
      <xdr:col>0</xdr:col>
      <xdr:colOff>372533</xdr:colOff>
      <xdr:row>161</xdr:row>
      <xdr:rowOff>84667</xdr:rowOff>
    </xdr:to>
    <xdr:sp macro="" textlink="">
      <xdr:nvSpPr>
        <xdr:cNvPr id="4" name="フローチャート: 結合子 3">
          <a:extLst>
            <a:ext uri="{FF2B5EF4-FFF2-40B4-BE49-F238E27FC236}">
              <a16:creationId xmlns:a16="http://schemas.microsoft.com/office/drawing/2014/main" id="{630FD570-3189-491D-8E88-EB0B33CC1219}"/>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7"/>
  <sheetViews>
    <sheetView showGridLines="0" zoomScaleNormal="100" workbookViewId="0">
      <selection activeCell="M11" sqref="M11"/>
    </sheetView>
  </sheetViews>
  <sheetFormatPr defaultRowHeight="18" x14ac:dyDescent="0.55000000000000004"/>
  <cols>
    <col min="1" max="1" width="2.5" customWidth="1"/>
    <col min="2" max="2" width="13" style="32" customWidth="1"/>
    <col min="3" max="3" width="15.58203125" style="17" customWidth="1"/>
    <col min="4" max="4" width="17.25" customWidth="1"/>
    <col min="5" max="5" width="19.25" customWidth="1"/>
    <col min="6" max="10" width="5.75" customWidth="1"/>
    <col min="11" max="11" width="2.75" customWidth="1"/>
    <col min="12" max="12" width="5.75" customWidth="1"/>
  </cols>
  <sheetData>
    <row r="1" spans="1:13" s="21" customFormat="1" x14ac:dyDescent="0.55000000000000004">
      <c r="A1" s="62"/>
      <c r="B1" s="63"/>
      <c r="C1" s="64"/>
      <c r="D1" s="64"/>
      <c r="E1" s="64"/>
      <c r="F1" s="64"/>
      <c r="G1" s="64"/>
      <c r="H1" s="64"/>
      <c r="I1" s="64"/>
      <c r="J1" s="64"/>
      <c r="K1" s="65"/>
    </row>
    <row r="2" spans="1:13" s="21" customFormat="1" ht="20" x14ac:dyDescent="0.55000000000000004">
      <c r="A2" s="66"/>
      <c r="B2" s="58" t="s">
        <v>38</v>
      </c>
      <c r="C2" s="59"/>
      <c r="E2" s="60"/>
      <c r="F2" s="59"/>
      <c r="G2" s="59"/>
      <c r="H2" s="59"/>
      <c r="I2" s="59"/>
      <c r="J2" s="59"/>
      <c r="K2" s="67"/>
    </row>
    <row r="3" spans="1:13" x14ac:dyDescent="0.55000000000000004">
      <c r="A3" s="66"/>
      <c r="B3" s="61"/>
      <c r="C3" s="59"/>
      <c r="D3" s="59"/>
      <c r="E3" s="59"/>
      <c r="F3" s="59"/>
      <c r="G3" s="59"/>
      <c r="H3" s="59"/>
      <c r="I3" s="59"/>
      <c r="J3" s="59"/>
      <c r="K3" s="67"/>
    </row>
    <row r="4" spans="1:13" x14ac:dyDescent="0.55000000000000004">
      <c r="A4" s="66"/>
      <c r="B4" s="26" t="s">
        <v>28</v>
      </c>
      <c r="C4" s="53" t="s">
        <v>31</v>
      </c>
      <c r="D4" s="43">
        <v>20</v>
      </c>
      <c r="E4" s="10"/>
      <c r="F4" s="10"/>
      <c r="G4" s="10"/>
      <c r="H4" s="10"/>
      <c r="I4" s="10"/>
      <c r="J4" s="10"/>
      <c r="K4" s="68"/>
      <c r="L4" s="1"/>
      <c r="M4" s="25"/>
    </row>
    <row r="5" spans="1:13" s="17" customFormat="1" ht="7.9" customHeight="1" x14ac:dyDescent="0.55000000000000004">
      <c r="A5" s="66"/>
      <c r="B5" s="27"/>
      <c r="C5" s="10"/>
      <c r="D5" s="55"/>
      <c r="E5" s="10"/>
      <c r="F5" s="10"/>
      <c r="G5" s="10"/>
      <c r="H5" s="10"/>
      <c r="I5" s="10"/>
      <c r="J5" s="10"/>
      <c r="K5" s="68"/>
      <c r="L5" s="1"/>
      <c r="M5" s="25"/>
    </row>
    <row r="6" spans="1:13" x14ac:dyDescent="0.55000000000000004">
      <c r="A6" s="66"/>
      <c r="B6" s="28" t="s">
        <v>261</v>
      </c>
      <c r="C6" s="44" t="s">
        <v>5</v>
      </c>
      <c r="D6" s="181" t="s">
        <v>40</v>
      </c>
      <c r="E6" s="182"/>
      <c r="F6" s="182"/>
      <c r="G6" s="182"/>
      <c r="H6" s="182"/>
      <c r="I6" s="182"/>
      <c r="J6" s="183"/>
      <c r="K6" s="68"/>
      <c r="L6" s="1"/>
      <c r="M6" s="25"/>
    </row>
    <row r="7" spans="1:13" x14ac:dyDescent="0.55000000000000004">
      <c r="A7" s="66"/>
      <c r="B7" s="29"/>
      <c r="C7" s="45" t="s">
        <v>263</v>
      </c>
      <c r="D7" s="184" t="s">
        <v>264</v>
      </c>
      <c r="E7" s="185"/>
      <c r="F7" s="185"/>
      <c r="G7" s="185"/>
      <c r="H7" s="185"/>
      <c r="I7" s="185"/>
      <c r="J7" s="186"/>
      <c r="K7" s="68"/>
      <c r="L7" s="1"/>
      <c r="M7" s="25"/>
    </row>
    <row r="8" spans="1:13" x14ac:dyDescent="0.55000000000000004">
      <c r="A8" s="66"/>
      <c r="B8" s="30"/>
      <c r="C8" s="5" t="s">
        <v>8</v>
      </c>
      <c r="D8" s="187" t="s">
        <v>39</v>
      </c>
      <c r="E8" s="188"/>
      <c r="F8" s="188"/>
      <c r="G8" s="188"/>
      <c r="H8" s="188"/>
      <c r="I8" s="188"/>
      <c r="J8" s="189"/>
      <c r="K8" s="68"/>
      <c r="L8" s="1"/>
      <c r="M8" s="25"/>
    </row>
    <row r="9" spans="1:13" x14ac:dyDescent="0.55000000000000004">
      <c r="A9" s="66"/>
      <c r="B9" s="27"/>
      <c r="C9" s="10"/>
      <c r="D9" s="10"/>
      <c r="E9" s="10"/>
      <c r="F9" s="10"/>
      <c r="G9" s="10"/>
      <c r="H9" s="10"/>
      <c r="I9" s="10"/>
      <c r="J9" s="10"/>
      <c r="K9" s="68"/>
      <c r="L9" s="1"/>
      <c r="M9" s="25"/>
    </row>
    <row r="10" spans="1:13" x14ac:dyDescent="0.55000000000000004">
      <c r="A10" s="66"/>
      <c r="B10" s="28" t="s">
        <v>29</v>
      </c>
      <c r="C10" s="49" t="s">
        <v>27</v>
      </c>
      <c r="D10" s="52" t="s">
        <v>281</v>
      </c>
      <c r="E10" s="5"/>
      <c r="F10" s="6"/>
      <c r="G10" s="6"/>
      <c r="H10" s="6"/>
      <c r="I10" s="6"/>
      <c r="J10" s="6"/>
      <c r="K10" s="68"/>
      <c r="L10" s="10"/>
      <c r="M10" s="25"/>
    </row>
    <row r="11" spans="1:13" ht="35.65" customHeight="1" x14ac:dyDescent="0.55000000000000004">
      <c r="A11" s="66"/>
      <c r="B11" s="29"/>
      <c r="C11" s="50" t="s">
        <v>30</v>
      </c>
      <c r="D11" s="190"/>
      <c r="E11" s="191"/>
      <c r="F11" s="191"/>
      <c r="G11" s="191"/>
      <c r="H11" s="191"/>
      <c r="I11" s="191"/>
      <c r="J11" s="192"/>
      <c r="K11" s="69"/>
    </row>
    <row r="12" spans="1:13" ht="35.65" customHeight="1" x14ac:dyDescent="0.55000000000000004">
      <c r="A12" s="66"/>
      <c r="B12" s="29"/>
      <c r="C12" s="51" t="s">
        <v>32</v>
      </c>
      <c r="D12" s="193"/>
      <c r="E12" s="194"/>
      <c r="F12" s="194"/>
      <c r="G12" s="194"/>
      <c r="H12" s="194"/>
      <c r="I12" s="194"/>
      <c r="J12" s="195"/>
      <c r="K12" s="69"/>
    </row>
    <row r="13" spans="1:13" ht="35.65" customHeight="1" x14ac:dyDescent="0.55000000000000004">
      <c r="A13" s="66"/>
      <c r="B13" s="30"/>
      <c r="C13" s="30" t="s">
        <v>204</v>
      </c>
      <c r="D13" s="196"/>
      <c r="E13" s="179"/>
      <c r="F13" s="179"/>
      <c r="G13" s="179"/>
      <c r="H13" s="179"/>
      <c r="I13" s="179"/>
      <c r="J13" s="180"/>
      <c r="K13" s="69"/>
    </row>
    <row r="14" spans="1:13" x14ac:dyDescent="0.55000000000000004">
      <c r="A14" s="66"/>
      <c r="B14" s="27"/>
      <c r="C14" s="10"/>
      <c r="D14" s="10"/>
      <c r="E14" s="10"/>
      <c r="F14" s="10"/>
      <c r="G14" s="10"/>
      <c r="H14" s="10"/>
      <c r="I14" s="10"/>
      <c r="J14" s="10"/>
      <c r="K14" s="68"/>
      <c r="L14" s="1"/>
      <c r="M14" s="25"/>
    </row>
    <row r="15" spans="1:13" x14ac:dyDescent="0.55000000000000004">
      <c r="A15" s="66"/>
      <c r="B15" s="28" t="s">
        <v>262</v>
      </c>
      <c r="C15" s="44" t="s">
        <v>5</v>
      </c>
      <c r="D15" s="181" t="s">
        <v>40</v>
      </c>
      <c r="E15" s="182"/>
      <c r="F15" s="182"/>
      <c r="G15" s="182"/>
      <c r="H15" s="182"/>
      <c r="I15" s="182"/>
      <c r="J15" s="183"/>
      <c r="K15" s="68"/>
      <c r="L15" s="1"/>
      <c r="M15" s="25"/>
    </row>
    <row r="16" spans="1:13" x14ac:dyDescent="0.55000000000000004">
      <c r="A16" s="66"/>
      <c r="B16" s="29"/>
      <c r="C16" s="45" t="s">
        <v>6</v>
      </c>
      <c r="D16" s="184" t="s">
        <v>51</v>
      </c>
      <c r="E16" s="185"/>
      <c r="F16" s="185"/>
      <c r="G16" s="185"/>
      <c r="H16" s="185"/>
      <c r="I16" s="185"/>
      <c r="J16" s="186"/>
      <c r="K16" s="68"/>
      <c r="L16" s="1"/>
      <c r="M16" s="25"/>
    </row>
    <row r="17" spans="1:16" x14ac:dyDescent="0.55000000000000004">
      <c r="A17" s="66"/>
      <c r="B17" s="29"/>
      <c r="C17" s="45" t="s">
        <v>7</v>
      </c>
      <c r="D17" s="184" t="s">
        <v>52</v>
      </c>
      <c r="E17" s="185"/>
      <c r="F17" s="185"/>
      <c r="G17" s="185"/>
      <c r="H17" s="185"/>
      <c r="I17" s="185"/>
      <c r="J17" s="186"/>
      <c r="K17" s="68"/>
      <c r="L17" s="1"/>
      <c r="M17" s="25"/>
    </row>
    <row r="18" spans="1:16" x14ac:dyDescent="0.55000000000000004">
      <c r="A18" s="66"/>
      <c r="B18" s="30"/>
      <c r="C18" s="5" t="s">
        <v>8</v>
      </c>
      <c r="D18" s="187" t="s">
        <v>156</v>
      </c>
      <c r="E18" s="188"/>
      <c r="F18" s="188"/>
      <c r="G18" s="188"/>
      <c r="H18" s="188"/>
      <c r="I18" s="188"/>
      <c r="J18" s="189"/>
      <c r="K18" s="68"/>
      <c r="L18" s="1"/>
      <c r="M18" s="25"/>
    </row>
    <row r="19" spans="1:16" s="135" customFormat="1" x14ac:dyDescent="0.55000000000000004">
      <c r="A19" s="66"/>
      <c r="B19" s="27"/>
      <c r="C19" s="10"/>
      <c r="D19" s="37"/>
      <c r="E19" s="37"/>
      <c r="F19" s="37"/>
      <c r="G19" s="37"/>
      <c r="H19" s="37"/>
      <c r="I19" s="37"/>
      <c r="J19" s="37"/>
      <c r="K19" s="68"/>
      <c r="L19" s="1"/>
      <c r="M19" s="25"/>
    </row>
    <row r="20" spans="1:16" s="135" customFormat="1" x14ac:dyDescent="0.55000000000000004">
      <c r="A20" s="66"/>
      <c r="B20" s="142" t="s">
        <v>199</v>
      </c>
      <c r="C20" s="143" t="s">
        <v>236</v>
      </c>
      <c r="D20" s="197">
        <v>50496</v>
      </c>
      <c r="E20" s="198"/>
      <c r="F20" s="198"/>
      <c r="G20" s="198"/>
      <c r="H20" s="198"/>
      <c r="I20" s="198"/>
      <c r="J20" s="199"/>
      <c r="K20" s="68"/>
      <c r="L20" s="1"/>
    </row>
    <row r="21" spans="1:16" s="135" customFormat="1" x14ac:dyDescent="0.55000000000000004">
      <c r="A21" s="66"/>
      <c r="B21" s="30"/>
      <c r="C21" s="136" t="s">
        <v>237</v>
      </c>
      <c r="D21" s="178">
        <v>50860</v>
      </c>
      <c r="E21" s="179"/>
      <c r="F21" s="179"/>
      <c r="G21" s="179"/>
      <c r="H21" s="179"/>
      <c r="I21" s="179"/>
      <c r="J21" s="180"/>
      <c r="K21" s="68"/>
      <c r="L21" s="1"/>
    </row>
    <row r="22" spans="1:16" s="135" customFormat="1" x14ac:dyDescent="0.55000000000000004">
      <c r="A22" s="66"/>
      <c r="B22" s="31"/>
      <c r="C22" s="1"/>
      <c r="D22" s="144" t="s">
        <v>238</v>
      </c>
      <c r="E22" s="144"/>
      <c r="F22" s="134"/>
      <c r="G22" s="134"/>
      <c r="H22" s="134"/>
      <c r="I22" s="134"/>
      <c r="J22" s="134"/>
      <c r="K22" s="68"/>
      <c r="L22" s="1"/>
    </row>
    <row r="23" spans="1:16" x14ac:dyDescent="0.55000000000000004">
      <c r="A23" s="70"/>
      <c r="B23" s="71"/>
      <c r="C23" s="72"/>
      <c r="D23" s="72"/>
      <c r="E23" s="72"/>
      <c r="F23" s="72"/>
      <c r="G23" s="72"/>
      <c r="H23" s="72"/>
      <c r="I23" s="72"/>
      <c r="J23" s="72"/>
      <c r="K23" s="73"/>
      <c r="L23" s="1"/>
      <c r="M23" s="25"/>
    </row>
    <row r="24" spans="1:16" x14ac:dyDescent="0.55000000000000004">
      <c r="B24" s="31"/>
      <c r="C24" s="1"/>
      <c r="D24" s="1"/>
      <c r="E24" s="1"/>
      <c r="F24" s="1"/>
      <c r="G24" s="1"/>
      <c r="H24" s="1"/>
      <c r="I24" s="1"/>
      <c r="J24" s="1"/>
      <c r="K24" s="1"/>
      <c r="L24" s="1"/>
      <c r="M24" s="25"/>
      <c r="P24" s="59"/>
    </row>
    <row r="27" spans="1:16" x14ac:dyDescent="0.55000000000000004">
      <c r="D27" s="59"/>
    </row>
  </sheetData>
  <mergeCells count="12">
    <mergeCell ref="D21:J21"/>
    <mergeCell ref="D6:J6"/>
    <mergeCell ref="D7:J7"/>
    <mergeCell ref="D8:J8"/>
    <mergeCell ref="D11:J11"/>
    <mergeCell ref="D12:J12"/>
    <mergeCell ref="D13:J13"/>
    <mergeCell ref="D15:J15"/>
    <mergeCell ref="D16:J16"/>
    <mergeCell ref="D17:J17"/>
    <mergeCell ref="D18:J18"/>
    <mergeCell ref="D20:J20"/>
  </mergeCells>
  <phoneticPr fontId="3"/>
  <printOptions horizontalCentered="1"/>
  <pageMargins left="0.70866141732283472" right="0.31496062992125984" top="0.74803149606299213" bottom="0.74803149606299213" header="0.31496062992125984" footer="0.31496062992125984"/>
  <pageSetup paperSize="9" scale="85" orientation="portrait" r:id="rId1"/>
  <headerFooter>
    <oddFooter>&amp;R&amp;K00-024Ver.20240401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N67"/>
  <sheetViews>
    <sheetView showGridLines="0" tabSelected="1" view="pageBreakPreview" zoomScale="90" zoomScaleNormal="100" zoomScaleSheetLayoutView="90" workbookViewId="0">
      <selection activeCell="O13" sqref="O13"/>
    </sheetView>
  </sheetViews>
  <sheetFormatPr defaultColWidth="8.75" defaultRowHeight="13" x14ac:dyDescent="0.55000000000000004"/>
  <cols>
    <col min="1" max="1" width="8.75" style="10"/>
    <col min="2" max="2" width="1.75" style="1" customWidth="1"/>
    <col min="3" max="9" width="8.75" style="1"/>
    <col min="10" max="10" width="11.25" style="1" customWidth="1"/>
    <col min="11" max="11" width="15.58203125" style="1" customWidth="1"/>
    <col min="12" max="12" width="1.5" style="1" customWidth="1"/>
    <col min="13" max="16384" width="8.75" style="1"/>
  </cols>
  <sheetData>
    <row r="3" spans="1:14" x14ac:dyDescent="0.55000000000000004">
      <c r="C3" s="202" t="s">
        <v>205</v>
      </c>
      <c r="D3" s="202"/>
    </row>
    <row r="4" spans="1:14" x14ac:dyDescent="0.55000000000000004">
      <c r="I4" s="201" t="s">
        <v>0</v>
      </c>
      <c r="J4" s="201"/>
      <c r="K4" s="201"/>
    </row>
    <row r="5" spans="1:14" ht="16.899999999999999" customHeight="1" x14ac:dyDescent="0.55000000000000004">
      <c r="J5" s="219">
        <v>50921</v>
      </c>
      <c r="K5" s="219"/>
      <c r="L5" s="10"/>
      <c r="M5" s="10" t="s">
        <v>282</v>
      </c>
    </row>
    <row r="6" spans="1:14" ht="14" x14ac:dyDescent="0.55000000000000004">
      <c r="H6" s="216" t="s">
        <v>1</v>
      </c>
      <c r="I6" s="216"/>
      <c r="J6" s="215" t="str">
        <f>基本情報シート!$D$10</f>
        <v>38ab0123456j0001</v>
      </c>
      <c r="K6" s="215"/>
      <c r="M6" s="22" t="s">
        <v>35</v>
      </c>
    </row>
    <row r="7" spans="1:14" ht="16.899999999999999" customHeight="1" x14ac:dyDescent="0.55000000000000004">
      <c r="J7" s="4"/>
      <c r="K7" s="18"/>
    </row>
    <row r="8" spans="1:14" ht="18" customHeight="1" x14ac:dyDescent="0.55000000000000004">
      <c r="C8" s="220" t="s">
        <v>3</v>
      </c>
      <c r="D8" s="221"/>
      <c r="E8" s="221"/>
      <c r="F8" s="221"/>
      <c r="G8" s="221"/>
      <c r="H8" s="221"/>
      <c r="I8" s="221"/>
      <c r="J8" s="221"/>
      <c r="N8" s="3"/>
    </row>
    <row r="9" spans="1:14" ht="18" x14ac:dyDescent="0.55000000000000004">
      <c r="C9" s="220" t="s">
        <v>4</v>
      </c>
      <c r="D9" s="221"/>
      <c r="E9" s="221"/>
      <c r="F9" s="221"/>
      <c r="G9" s="221"/>
      <c r="H9" s="221"/>
      <c r="I9" s="221"/>
      <c r="J9" s="221"/>
    </row>
    <row r="10" spans="1:14" x14ac:dyDescent="0.55000000000000004">
      <c r="G10" s="1" t="s">
        <v>207</v>
      </c>
    </row>
    <row r="11" spans="1:14" ht="14.65" customHeight="1" x14ac:dyDescent="0.55000000000000004">
      <c r="H11" s="1" t="s">
        <v>208</v>
      </c>
      <c r="I11" s="224"/>
      <c r="J11" s="224"/>
      <c r="K11" s="224"/>
      <c r="M11" s="1" t="s">
        <v>259</v>
      </c>
    </row>
    <row r="12" spans="1:14" ht="27" customHeight="1" x14ac:dyDescent="0.55000000000000004">
      <c r="H12" s="1" t="s">
        <v>9</v>
      </c>
      <c r="I12" s="222" t="str">
        <f>IF(基本情報シート!$D$6="","",基本情報シート!$D$6)</f>
        <v>国立大学法人 日本医療研究開発大学</v>
      </c>
      <c r="J12" s="222"/>
      <c r="K12" s="222"/>
      <c r="M12" s="22" t="s">
        <v>37</v>
      </c>
    </row>
    <row r="13" spans="1:14" ht="14.65" customHeight="1" x14ac:dyDescent="0.55000000000000004">
      <c r="H13" s="1" t="s">
        <v>10</v>
      </c>
      <c r="I13" s="223" t="str">
        <f>IF(基本情報シート!$D$7="","",基本情報シート!$D$7)</f>
        <v>大学院　医学研究院長</v>
      </c>
      <c r="J13" s="223"/>
      <c r="K13" s="223"/>
      <c r="M13" s="22" t="s">
        <v>37</v>
      </c>
    </row>
    <row r="14" spans="1:14" ht="14.65" customHeight="1" x14ac:dyDescent="0.55000000000000004">
      <c r="H14" s="1" t="s">
        <v>11</v>
      </c>
      <c r="I14" s="223" t="str">
        <f>IF(基本情報シート!$D$8="","",基本情報シート!$D$8)</f>
        <v>日本　太郎</v>
      </c>
      <c r="J14" s="223"/>
      <c r="K14" s="223"/>
      <c r="M14" s="22" t="s">
        <v>37</v>
      </c>
    </row>
    <row r="15" spans="1:14" ht="18" x14ac:dyDescent="0.55000000000000004">
      <c r="C15" s="126"/>
      <c r="D15" s="127"/>
      <c r="E15" s="127"/>
      <c r="F15" s="127"/>
      <c r="G15" s="127"/>
      <c r="H15" s="127"/>
      <c r="I15" s="127"/>
      <c r="J15" s="127"/>
      <c r="K15" s="1" t="s">
        <v>250</v>
      </c>
    </row>
    <row r="16" spans="1:14" ht="16.5" x14ac:dyDescent="0.55000000000000004">
      <c r="A16" s="42" t="s">
        <v>34</v>
      </c>
      <c r="E16" s="217">
        <f>基本情報シート!$D$4</f>
        <v>20</v>
      </c>
      <c r="F16" s="217"/>
      <c r="G16" s="218" t="s">
        <v>179</v>
      </c>
      <c r="H16" s="218"/>
      <c r="I16" s="218"/>
      <c r="J16" s="218"/>
      <c r="K16" s="218"/>
      <c r="L16" s="3"/>
      <c r="M16" s="22"/>
    </row>
    <row r="17" spans="1:12" ht="18" x14ac:dyDescent="0.55000000000000004">
      <c r="C17" s="233" t="s">
        <v>206</v>
      </c>
      <c r="D17" s="233"/>
      <c r="E17" s="233"/>
      <c r="F17" s="233"/>
      <c r="G17" s="233"/>
      <c r="H17" s="234"/>
      <c r="I17" s="234"/>
      <c r="J17" s="234"/>
      <c r="K17" s="234"/>
      <c r="L17" s="234"/>
    </row>
    <row r="19" spans="1:12" ht="18" x14ac:dyDescent="0.55000000000000004">
      <c r="C19" s="202" t="s">
        <v>239</v>
      </c>
      <c r="D19" s="235"/>
      <c r="E19" s="235"/>
      <c r="F19" s="235"/>
      <c r="G19" s="235"/>
      <c r="H19" s="235"/>
      <c r="I19" s="235"/>
      <c r="J19" s="235"/>
      <c r="K19" s="235"/>
    </row>
    <row r="20" spans="1:12" ht="18" x14ac:dyDescent="0.55000000000000004">
      <c r="C20" s="202" t="s">
        <v>241</v>
      </c>
      <c r="D20" s="235"/>
      <c r="E20" s="235"/>
      <c r="F20" s="235"/>
      <c r="G20" s="235"/>
      <c r="H20" s="235"/>
      <c r="I20" s="235"/>
      <c r="J20" s="235"/>
      <c r="K20" s="235"/>
    </row>
    <row r="21" spans="1:12" ht="18" x14ac:dyDescent="0.55000000000000004">
      <c r="C21" s="202" t="s">
        <v>240</v>
      </c>
      <c r="D21" s="235"/>
      <c r="E21" s="235"/>
      <c r="F21" s="235"/>
      <c r="G21" s="235"/>
      <c r="H21" s="235"/>
      <c r="I21" s="235"/>
      <c r="J21" s="235"/>
      <c r="K21" s="235"/>
    </row>
    <row r="22" spans="1:12" ht="18" x14ac:dyDescent="0.55000000000000004">
      <c r="C22" s="11"/>
      <c r="D22" s="130"/>
      <c r="E22" s="130"/>
      <c r="F22" s="130"/>
      <c r="G22" s="130"/>
      <c r="H22" s="130"/>
      <c r="I22" s="130"/>
      <c r="J22" s="130"/>
      <c r="K22" s="130"/>
    </row>
    <row r="23" spans="1:12" ht="18" x14ac:dyDescent="0.55000000000000004">
      <c r="C23" s="146"/>
      <c r="D23" s="145"/>
      <c r="E23" s="145"/>
      <c r="F23" s="145"/>
      <c r="G23" s="145"/>
      <c r="H23" s="145"/>
      <c r="I23" s="145"/>
      <c r="J23" s="145"/>
      <c r="K23" s="145"/>
    </row>
    <row r="24" spans="1:12" ht="18" x14ac:dyDescent="0.55000000000000004">
      <c r="C24" s="239" t="s">
        <v>209</v>
      </c>
      <c r="D24" s="240"/>
      <c r="E24" s="240"/>
      <c r="F24" s="240"/>
      <c r="G24" s="240"/>
      <c r="H24" s="240"/>
      <c r="I24" s="240"/>
      <c r="J24" s="240"/>
      <c r="K24" s="240"/>
    </row>
    <row r="25" spans="1:12" ht="18" x14ac:dyDescent="0.55000000000000004">
      <c r="C25" s="241" t="s">
        <v>210</v>
      </c>
      <c r="D25" s="242"/>
      <c r="E25" s="131"/>
      <c r="F25" s="131"/>
      <c r="G25" s="131"/>
      <c r="H25" s="131"/>
      <c r="I25" s="131"/>
      <c r="J25" s="131"/>
      <c r="K25" s="131"/>
    </row>
    <row r="26" spans="1:12" ht="19.899999999999999" customHeight="1" x14ac:dyDescent="0.55000000000000004">
      <c r="A26" s="42" t="s">
        <v>34</v>
      </c>
      <c r="C26" s="243" t="s">
        <v>12</v>
      </c>
      <c r="D26" s="244"/>
      <c r="E26" s="236" t="str">
        <f>IF(基本情報シート!$D$11="","",基本情報シート!$D$11)</f>
        <v/>
      </c>
      <c r="F26" s="237"/>
      <c r="G26" s="237"/>
      <c r="H26" s="237"/>
      <c r="I26" s="237"/>
      <c r="J26" s="237"/>
      <c r="K26" s="238"/>
    </row>
    <row r="27" spans="1:12" ht="19.899999999999999" customHeight="1" x14ac:dyDescent="0.55000000000000004">
      <c r="A27" s="42" t="s">
        <v>34</v>
      </c>
      <c r="C27" s="225" t="s">
        <v>32</v>
      </c>
      <c r="D27" s="226"/>
      <c r="E27" s="227" t="str">
        <f>IF(基本情報シート!$D$12="","",基本情報シート!$D$12)</f>
        <v/>
      </c>
      <c r="F27" s="228"/>
      <c r="G27" s="228"/>
      <c r="H27" s="228"/>
      <c r="I27" s="228"/>
      <c r="J27" s="228"/>
      <c r="K27" s="229"/>
    </row>
    <row r="28" spans="1:12" ht="21.65" customHeight="1" x14ac:dyDescent="0.55000000000000004">
      <c r="A28" s="245" t="s">
        <v>34</v>
      </c>
      <c r="C28" s="243" t="s">
        <v>204</v>
      </c>
      <c r="D28" s="251"/>
      <c r="E28" s="236" t="str">
        <f>IF(基本情報シート!$D$13="","",基本情報シート!$D$13)</f>
        <v/>
      </c>
      <c r="F28" s="237"/>
      <c r="G28" s="237"/>
      <c r="H28" s="237"/>
      <c r="I28" s="237"/>
      <c r="J28" s="237"/>
      <c r="K28" s="238"/>
    </row>
    <row r="29" spans="1:12" ht="21.65" customHeight="1" x14ac:dyDescent="0.55000000000000004">
      <c r="A29" s="245"/>
      <c r="C29" s="225"/>
      <c r="D29" s="252"/>
      <c r="E29" s="227"/>
      <c r="F29" s="228"/>
      <c r="G29" s="228"/>
      <c r="H29" s="228"/>
      <c r="I29" s="228"/>
      <c r="J29" s="228"/>
      <c r="K29" s="229"/>
    </row>
    <row r="30" spans="1:12" ht="20.65" customHeight="1" x14ac:dyDescent="0.55000000000000004">
      <c r="A30" s="42" t="s">
        <v>34</v>
      </c>
      <c r="C30" s="250" t="s">
        <v>183</v>
      </c>
      <c r="D30" s="176" t="s">
        <v>5</v>
      </c>
      <c r="E30" s="230" t="str">
        <f>基本情報シート!$D$15</f>
        <v>国立大学法人 日本医療研究開発大学</v>
      </c>
      <c r="F30" s="231"/>
      <c r="G30" s="231"/>
      <c r="H30" s="231"/>
      <c r="I30" s="231"/>
      <c r="J30" s="231"/>
      <c r="K30" s="232"/>
    </row>
    <row r="31" spans="1:12" ht="20.65" customHeight="1" x14ac:dyDescent="0.55000000000000004">
      <c r="A31" s="42" t="s">
        <v>34</v>
      </c>
      <c r="C31" s="205"/>
      <c r="D31" s="175" t="s">
        <v>6</v>
      </c>
      <c r="E31" s="230" t="str">
        <f>基本情報シート!$D$16</f>
        <v>研究開発室</v>
      </c>
      <c r="F31" s="231"/>
      <c r="G31" s="231"/>
      <c r="H31" s="231"/>
      <c r="I31" s="231"/>
      <c r="J31" s="231"/>
      <c r="K31" s="232"/>
    </row>
    <row r="32" spans="1:12" ht="20.65" customHeight="1" x14ac:dyDescent="0.55000000000000004">
      <c r="A32" s="42" t="s">
        <v>34</v>
      </c>
      <c r="C32" s="205"/>
      <c r="D32" s="175" t="s">
        <v>7</v>
      </c>
      <c r="E32" s="230" t="str">
        <f>基本情報シート!$D$17</f>
        <v>室長</v>
      </c>
      <c r="F32" s="231"/>
      <c r="G32" s="231"/>
      <c r="H32" s="231"/>
      <c r="I32" s="231"/>
      <c r="J32" s="231"/>
      <c r="K32" s="232"/>
    </row>
    <row r="33" spans="1:11" ht="20.65" customHeight="1" x14ac:dyDescent="0.55000000000000004">
      <c r="A33" s="42" t="s">
        <v>34</v>
      </c>
      <c r="C33" s="205"/>
      <c r="D33" s="175" t="s">
        <v>8</v>
      </c>
      <c r="E33" s="230" t="str">
        <f>基本情報シート!$D$18</f>
        <v>栄目戸　太郎</v>
      </c>
      <c r="F33" s="231"/>
      <c r="G33" s="231"/>
      <c r="H33" s="231"/>
      <c r="I33" s="231"/>
      <c r="J33" s="231"/>
      <c r="K33" s="232"/>
    </row>
    <row r="34" spans="1:11" ht="18" customHeight="1" x14ac:dyDescent="0.55000000000000004">
      <c r="C34" s="246" t="s">
        <v>211</v>
      </c>
      <c r="D34" s="247"/>
      <c r="E34" s="248">
        <f>基本情報シート!D20</f>
        <v>50496</v>
      </c>
      <c r="F34" s="249"/>
      <c r="G34" s="132" t="s">
        <v>33</v>
      </c>
      <c r="H34" s="249">
        <f>基本情報シート!D21</f>
        <v>50860</v>
      </c>
      <c r="I34" s="249"/>
      <c r="J34" s="132"/>
      <c r="K34" s="133"/>
    </row>
    <row r="36" spans="1:11" x14ac:dyDescent="0.55000000000000004">
      <c r="C36" s="200" t="s">
        <v>242</v>
      </c>
      <c r="D36" s="200"/>
      <c r="E36" s="200"/>
      <c r="F36" s="200"/>
      <c r="G36" s="200"/>
      <c r="H36" s="200"/>
      <c r="I36" s="200"/>
      <c r="J36" s="200"/>
      <c r="K36" s="200"/>
    </row>
    <row r="37" spans="1:11" x14ac:dyDescent="0.55000000000000004">
      <c r="C37" s="200"/>
      <c r="D37" s="200"/>
      <c r="E37" s="200"/>
      <c r="F37" s="200"/>
      <c r="G37" s="200"/>
      <c r="H37" s="200"/>
      <c r="I37" s="200"/>
      <c r="J37" s="200"/>
      <c r="K37" s="200"/>
    </row>
    <row r="38" spans="1:11" x14ac:dyDescent="0.55000000000000004">
      <c r="C38" s="128"/>
      <c r="D38" s="128"/>
      <c r="E38" s="128"/>
      <c r="F38" s="128"/>
      <c r="G38" s="128"/>
      <c r="H38" s="128"/>
      <c r="I38" s="128"/>
      <c r="J38" s="128"/>
      <c r="K38" s="128"/>
    </row>
    <row r="39" spans="1:11" x14ac:dyDescent="0.55000000000000004">
      <c r="C39" s="1" t="s">
        <v>212</v>
      </c>
    </row>
    <row r="40" spans="1:11" ht="18" customHeight="1" x14ac:dyDescent="0.55000000000000004">
      <c r="C40" s="201" t="s">
        <v>13</v>
      </c>
      <c r="D40" s="201"/>
      <c r="E40" s="201"/>
      <c r="F40" s="201"/>
      <c r="G40" s="201"/>
      <c r="H40" s="201"/>
      <c r="I40" s="201"/>
      <c r="J40" s="201"/>
      <c r="K40" s="201"/>
    </row>
    <row r="41" spans="1:11" x14ac:dyDescent="0.55000000000000004">
      <c r="K41" s="1" t="s">
        <v>41</v>
      </c>
    </row>
    <row r="42" spans="1:11" ht="36.65" customHeight="1" x14ac:dyDescent="0.55000000000000004">
      <c r="C42" s="209"/>
      <c r="D42" s="210"/>
      <c r="E42" s="210"/>
      <c r="F42" s="205" t="s">
        <v>215</v>
      </c>
      <c r="G42" s="206"/>
      <c r="H42" s="203" t="s">
        <v>216</v>
      </c>
      <c r="I42" s="204"/>
      <c r="J42" s="203" t="s">
        <v>217</v>
      </c>
      <c r="K42" s="204"/>
    </row>
    <row r="43" spans="1:11" ht="18" x14ac:dyDescent="0.55000000000000004">
      <c r="C43" s="203" t="s">
        <v>213</v>
      </c>
      <c r="D43" s="204"/>
      <c r="E43" s="204"/>
      <c r="F43" s="207"/>
      <c r="G43" s="208"/>
      <c r="H43" s="207"/>
      <c r="I43" s="208"/>
      <c r="J43" s="207"/>
      <c r="K43" s="208"/>
    </row>
    <row r="44" spans="1:11" ht="18" x14ac:dyDescent="0.55000000000000004">
      <c r="C44" s="203" t="s">
        <v>214</v>
      </c>
      <c r="D44" s="204"/>
      <c r="E44" s="204"/>
      <c r="F44" s="207"/>
      <c r="G44" s="208"/>
      <c r="H44" s="207"/>
      <c r="I44" s="208"/>
      <c r="J44" s="207"/>
      <c r="K44" s="208"/>
    </row>
    <row r="45" spans="1:11" x14ac:dyDescent="0.55000000000000004">
      <c r="C45" s="1" t="s">
        <v>247</v>
      </c>
    </row>
    <row r="46" spans="1:11" x14ac:dyDescent="0.55000000000000004">
      <c r="C46" s="1" t="s">
        <v>248</v>
      </c>
    </row>
    <row r="47" spans="1:11" x14ac:dyDescent="0.55000000000000004">
      <c r="C47" s="1" t="s">
        <v>278</v>
      </c>
    </row>
    <row r="49" spans="3:11" ht="13.15" customHeight="1" x14ac:dyDescent="0.55000000000000004">
      <c r="C49" s="211" t="s">
        <v>218</v>
      </c>
      <c r="D49" s="212"/>
      <c r="E49" s="212"/>
      <c r="F49" s="11"/>
      <c r="G49" s="11"/>
      <c r="H49" s="11"/>
      <c r="I49" s="11"/>
      <c r="J49" s="11"/>
      <c r="K49" s="11"/>
    </row>
    <row r="50" spans="3:11" x14ac:dyDescent="0.55000000000000004">
      <c r="C50" s="11"/>
      <c r="D50" s="11"/>
      <c r="E50" s="11"/>
      <c r="F50" s="11"/>
      <c r="G50" s="11"/>
      <c r="H50" s="11"/>
      <c r="I50" s="11"/>
      <c r="J50" s="11"/>
      <c r="K50" s="1" t="s">
        <v>41</v>
      </c>
    </row>
    <row r="51" spans="3:11" x14ac:dyDescent="0.55000000000000004">
      <c r="C51" s="175" t="s">
        <v>219</v>
      </c>
      <c r="D51" s="175" t="s">
        <v>220</v>
      </c>
      <c r="E51" s="175" t="s">
        <v>221</v>
      </c>
      <c r="F51" s="175" t="s">
        <v>21</v>
      </c>
      <c r="G51" s="175" t="s">
        <v>222</v>
      </c>
      <c r="H51" s="175" t="s">
        <v>223</v>
      </c>
      <c r="I51" s="177" t="s">
        <v>224</v>
      </c>
      <c r="J51" s="175" t="s">
        <v>225</v>
      </c>
      <c r="K51" s="175" t="s">
        <v>226</v>
      </c>
    </row>
    <row r="52" spans="3:11" x14ac:dyDescent="0.55000000000000004">
      <c r="C52" s="175"/>
      <c r="D52" s="175"/>
      <c r="E52" s="175"/>
      <c r="F52" s="175"/>
      <c r="G52" s="175"/>
      <c r="H52" s="175"/>
      <c r="I52" s="175"/>
      <c r="J52" s="175"/>
      <c r="K52" s="175"/>
    </row>
    <row r="53" spans="3:11" x14ac:dyDescent="0.55000000000000004">
      <c r="C53" s="175"/>
      <c r="D53" s="175"/>
      <c r="E53" s="175"/>
      <c r="F53" s="175"/>
      <c r="G53" s="175"/>
      <c r="H53" s="175"/>
      <c r="I53" s="175"/>
      <c r="J53" s="175"/>
      <c r="K53" s="175"/>
    </row>
    <row r="54" spans="3:11" x14ac:dyDescent="0.55000000000000004">
      <c r="C54" s="202" t="s">
        <v>227</v>
      </c>
      <c r="D54" s="202"/>
      <c r="E54" s="202"/>
      <c r="F54" s="202"/>
      <c r="G54" s="202"/>
      <c r="H54" s="202"/>
      <c r="I54" s="202"/>
      <c r="J54" s="202"/>
      <c r="K54" s="202"/>
    </row>
    <row r="56" spans="3:11" ht="11.5" customHeight="1" x14ac:dyDescent="0.55000000000000004"/>
    <row r="57" spans="3:11" ht="18" x14ac:dyDescent="0.55000000000000004">
      <c r="C57" s="213" t="s">
        <v>228</v>
      </c>
      <c r="D57" s="212"/>
    </row>
    <row r="58" spans="3:11" ht="18" x14ac:dyDescent="0.55000000000000004">
      <c r="C58" s="202" t="s">
        <v>229</v>
      </c>
      <c r="D58" s="214"/>
      <c r="E58" s="214"/>
      <c r="F58" s="214"/>
      <c r="G58" s="214"/>
      <c r="H58" s="214"/>
      <c r="I58" s="214"/>
      <c r="J58" s="214"/>
      <c r="K58" s="214"/>
    </row>
    <row r="59" spans="3:11" ht="18" x14ac:dyDescent="0.55000000000000004">
      <c r="C59" s="213" t="s">
        <v>230</v>
      </c>
      <c r="D59" s="214"/>
      <c r="E59" s="214"/>
      <c r="F59" s="214"/>
      <c r="G59" s="214"/>
      <c r="H59" s="214"/>
      <c r="I59" s="214"/>
      <c r="J59" s="214"/>
      <c r="K59" s="214"/>
    </row>
    <row r="60" spans="3:11" ht="18" x14ac:dyDescent="0.55000000000000004">
      <c r="C60" s="202" t="s">
        <v>231</v>
      </c>
      <c r="D60" s="202"/>
      <c r="E60" s="214"/>
      <c r="F60" s="214"/>
      <c r="G60" s="214"/>
      <c r="H60" s="214"/>
      <c r="I60" s="214"/>
      <c r="J60" s="214"/>
      <c r="K60" s="214"/>
    </row>
    <row r="61" spans="3:11" ht="18" x14ac:dyDescent="0.55000000000000004">
      <c r="C61" s="213" t="s">
        <v>232</v>
      </c>
      <c r="D61" s="214"/>
      <c r="E61" s="214"/>
      <c r="F61" s="214"/>
      <c r="G61" s="214"/>
      <c r="H61" s="214"/>
      <c r="I61" s="214"/>
      <c r="J61" s="214"/>
      <c r="K61" s="214"/>
    </row>
    <row r="62" spans="3:11" ht="13.15" customHeight="1" x14ac:dyDescent="0.55000000000000004">
      <c r="C62" s="200" t="s">
        <v>279</v>
      </c>
      <c r="D62" s="200"/>
      <c r="E62" s="200"/>
      <c r="F62" s="200"/>
      <c r="G62" s="200"/>
      <c r="H62" s="200"/>
      <c r="I62" s="200"/>
      <c r="J62" s="200"/>
      <c r="K62" s="200"/>
    </row>
    <row r="63" spans="3:11" x14ac:dyDescent="0.55000000000000004">
      <c r="C63" s="200"/>
      <c r="D63" s="200"/>
      <c r="E63" s="200"/>
      <c r="F63" s="200"/>
      <c r="G63" s="200"/>
      <c r="H63" s="200"/>
      <c r="I63" s="200"/>
      <c r="J63" s="200"/>
      <c r="K63" s="200"/>
    </row>
    <row r="64" spans="3:11" x14ac:dyDescent="0.55000000000000004">
      <c r="C64" s="200"/>
      <c r="D64" s="200"/>
      <c r="E64" s="200"/>
      <c r="F64" s="200"/>
      <c r="G64" s="200"/>
      <c r="H64" s="200"/>
      <c r="I64" s="200"/>
      <c r="J64" s="200"/>
      <c r="K64" s="200"/>
    </row>
    <row r="65" spans="3:11" x14ac:dyDescent="0.55000000000000004">
      <c r="C65" s="200"/>
      <c r="D65" s="200"/>
      <c r="E65" s="200"/>
      <c r="F65" s="200"/>
      <c r="G65" s="200"/>
      <c r="H65" s="200"/>
      <c r="I65" s="200"/>
      <c r="J65" s="200"/>
      <c r="K65" s="200"/>
    </row>
    <row r="66" spans="3:11" ht="125" customHeight="1" x14ac:dyDescent="0.55000000000000004">
      <c r="C66" s="200"/>
      <c r="D66" s="200"/>
      <c r="E66" s="200"/>
      <c r="F66" s="200"/>
      <c r="G66" s="200"/>
      <c r="H66" s="200"/>
      <c r="I66" s="200"/>
      <c r="J66" s="200"/>
      <c r="K66" s="200"/>
    </row>
    <row r="67" spans="3:11" ht="13" customHeight="1" x14ac:dyDescent="0.55000000000000004"/>
  </sheetData>
  <mergeCells count="56">
    <mergeCell ref="A28:A29"/>
    <mergeCell ref="C59:K59"/>
    <mergeCell ref="C60:K60"/>
    <mergeCell ref="C61:K61"/>
    <mergeCell ref="J43:K43"/>
    <mergeCell ref="J44:K44"/>
    <mergeCell ref="E28:K29"/>
    <mergeCell ref="C34:D34"/>
    <mergeCell ref="H43:I43"/>
    <mergeCell ref="E34:F34"/>
    <mergeCell ref="H34:I34"/>
    <mergeCell ref="E33:K33"/>
    <mergeCell ref="C30:C33"/>
    <mergeCell ref="C28:D29"/>
    <mergeCell ref="E30:K30"/>
    <mergeCell ref="C27:D27"/>
    <mergeCell ref="E27:K27"/>
    <mergeCell ref="E31:K31"/>
    <mergeCell ref="E32:K32"/>
    <mergeCell ref="C17:L17"/>
    <mergeCell ref="C19:K19"/>
    <mergeCell ref="C21:K21"/>
    <mergeCell ref="C20:K20"/>
    <mergeCell ref="E26:K26"/>
    <mergeCell ref="C24:K24"/>
    <mergeCell ref="C25:D25"/>
    <mergeCell ref="C26:D26"/>
    <mergeCell ref="J6:K6"/>
    <mergeCell ref="I4:K4"/>
    <mergeCell ref="C3:D3"/>
    <mergeCell ref="H6:I6"/>
    <mergeCell ref="E16:F16"/>
    <mergeCell ref="G16:K16"/>
    <mergeCell ref="J5:K5"/>
    <mergeCell ref="C8:J8"/>
    <mergeCell ref="C9:J9"/>
    <mergeCell ref="I12:K12"/>
    <mergeCell ref="I14:K14"/>
    <mergeCell ref="I13:K13"/>
    <mergeCell ref="I11:K11"/>
    <mergeCell ref="C62:K66"/>
    <mergeCell ref="C36:K37"/>
    <mergeCell ref="C40:K40"/>
    <mergeCell ref="C54:K54"/>
    <mergeCell ref="C43:E43"/>
    <mergeCell ref="C44:E44"/>
    <mergeCell ref="F42:G42"/>
    <mergeCell ref="H42:I42"/>
    <mergeCell ref="J42:K42"/>
    <mergeCell ref="F43:G43"/>
    <mergeCell ref="F44:G44"/>
    <mergeCell ref="H44:I44"/>
    <mergeCell ref="C42:E42"/>
    <mergeCell ref="C49:E49"/>
    <mergeCell ref="C57:D57"/>
    <mergeCell ref="C58:K58"/>
  </mergeCells>
  <phoneticPr fontId="3"/>
  <printOptions horizontalCentered="1"/>
  <pageMargins left="0.51181102362204722" right="0.31496062992125984" top="0.74803149606299213" bottom="0.55118110236220474" header="0.31496062992125984" footer="0.31496062992125984"/>
  <pageSetup paperSize="9" scale="88" orientation="portrait" r:id="rId1"/>
  <headerFooter>
    <oddFooter>&amp;C&amp;P&amp;R&amp;12&amp;K00-024Ver.20240401</oddFooter>
  </headerFooter>
  <rowBreaks count="1" manualBreakCount="1">
    <brk id="48"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ED1C-198F-4F34-B850-FE5C90B0B09D}">
  <sheetPr>
    <pageSetUpPr fitToPage="1"/>
  </sheetPr>
  <dimension ref="A1:Y29"/>
  <sheetViews>
    <sheetView topLeftCell="A19" zoomScale="85" zoomScaleNormal="85" zoomScaleSheetLayoutView="80" workbookViewId="0">
      <selection activeCell="D11" sqref="D11:F11"/>
    </sheetView>
  </sheetViews>
  <sheetFormatPr defaultColWidth="8.25" defaultRowHeight="20" x14ac:dyDescent="0.55000000000000004"/>
  <cols>
    <col min="1" max="1" width="0.58203125" style="87" customWidth="1"/>
    <col min="2" max="2" width="6" style="88" customWidth="1"/>
    <col min="3" max="3" width="13.25" style="88" customWidth="1"/>
    <col min="4" max="6" width="7.75" style="88" customWidth="1"/>
    <col min="7" max="10" width="25.25" style="88" customWidth="1"/>
    <col min="11" max="11" width="28" style="88" customWidth="1"/>
    <col min="12" max="12" width="25.25" style="88" customWidth="1"/>
    <col min="13" max="13" width="0.75" style="87" customWidth="1"/>
    <col min="14" max="14" width="9.58203125" style="88" bestFit="1" customWidth="1"/>
    <col min="15" max="16384" width="8.25"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254" t="s">
        <v>160</v>
      </c>
      <c r="C5" s="255"/>
      <c r="D5" s="256" t="str">
        <f>IF(基本情報シート!$D$10="","",基本情報シート!$D$10)</f>
        <v>38ab0123456j0001</v>
      </c>
      <c r="E5" s="257"/>
      <c r="F5" s="258"/>
      <c r="G5" s="259" t="s">
        <v>161</v>
      </c>
      <c r="H5" s="262" t="s">
        <v>162</v>
      </c>
      <c r="I5" s="265" t="s">
        <v>163</v>
      </c>
      <c r="J5" s="262" t="s">
        <v>164</v>
      </c>
      <c r="K5" s="268" t="s">
        <v>165</v>
      </c>
      <c r="L5" s="268" t="s">
        <v>166</v>
      </c>
    </row>
    <row r="6" spans="2:25" ht="19.5" customHeight="1" x14ac:dyDescent="0.55000000000000004">
      <c r="B6" s="271" t="s">
        <v>167</v>
      </c>
      <c r="C6" s="272"/>
      <c r="D6" s="273"/>
      <c r="E6" s="274"/>
      <c r="F6" s="275"/>
      <c r="G6" s="260"/>
      <c r="H6" s="263"/>
      <c r="I6" s="266"/>
      <c r="J6" s="263"/>
      <c r="K6" s="269"/>
      <c r="L6" s="269"/>
    </row>
    <row r="7" spans="2:25" ht="19.5" customHeight="1" x14ac:dyDescent="0.55000000000000004">
      <c r="B7" s="271" t="s">
        <v>168</v>
      </c>
      <c r="C7" s="272"/>
      <c r="D7" s="276"/>
      <c r="E7" s="277"/>
      <c r="F7" s="278"/>
      <c r="G7" s="260"/>
      <c r="H7" s="263"/>
      <c r="I7" s="266"/>
      <c r="J7" s="263"/>
      <c r="K7" s="269"/>
      <c r="L7" s="269"/>
    </row>
    <row r="8" spans="2:25" ht="20.65" customHeight="1" x14ac:dyDescent="0.55000000000000004">
      <c r="B8" s="279" t="s">
        <v>169</v>
      </c>
      <c r="C8" s="280"/>
      <c r="D8" s="273"/>
      <c r="E8" s="274"/>
      <c r="F8" s="275"/>
      <c r="G8" s="260"/>
      <c r="H8" s="263"/>
      <c r="I8" s="266"/>
      <c r="J8" s="263"/>
      <c r="K8" s="269"/>
      <c r="L8" s="269"/>
    </row>
    <row r="9" spans="2:25" ht="19.5" customHeight="1" x14ac:dyDescent="0.55000000000000004">
      <c r="B9" s="271" t="s">
        <v>170</v>
      </c>
      <c r="C9" s="272"/>
      <c r="D9" s="273"/>
      <c r="E9" s="274"/>
      <c r="F9" s="275"/>
      <c r="G9" s="260"/>
      <c r="H9" s="263"/>
      <c r="I9" s="266"/>
      <c r="J9" s="263"/>
      <c r="K9" s="269"/>
      <c r="L9" s="269"/>
    </row>
    <row r="10" spans="2:25" ht="19.5" customHeight="1" x14ac:dyDescent="0.55000000000000004">
      <c r="B10" s="281" t="s">
        <v>171</v>
      </c>
      <c r="C10" s="282"/>
      <c r="D10" s="98"/>
      <c r="E10" s="99"/>
      <c r="F10" s="100"/>
      <c r="G10" s="260"/>
      <c r="H10" s="263"/>
      <c r="I10" s="266"/>
      <c r="J10" s="263"/>
      <c r="K10" s="269"/>
      <c r="L10" s="269"/>
    </row>
    <row r="11" spans="2:25" ht="19.5" customHeight="1" thickBot="1" x14ac:dyDescent="0.6">
      <c r="B11" s="283" t="s">
        <v>172</v>
      </c>
      <c r="C11" s="284"/>
      <c r="D11" s="285"/>
      <c r="E11" s="285"/>
      <c r="F11" s="286"/>
      <c r="G11" s="261"/>
      <c r="H11" s="264"/>
      <c r="I11" s="267"/>
      <c r="J11" s="264"/>
      <c r="K11" s="270"/>
      <c r="L11" s="270"/>
    </row>
    <row r="12" spans="2:25" ht="30" customHeight="1" thickTop="1" x14ac:dyDescent="0.55000000000000004">
      <c r="B12" s="290" t="s">
        <v>42</v>
      </c>
      <c r="C12" s="291"/>
      <c r="D12" s="291"/>
      <c r="E12" s="291"/>
      <c r="F12" s="292"/>
      <c r="G12" s="147">
        <f>SUM(G17,G18,G19,G26)</f>
        <v>0</v>
      </c>
      <c r="H12" s="102">
        <f>IF(H17=0,0,"要確認")</f>
        <v>0</v>
      </c>
      <c r="I12" s="103">
        <f>SUM(I17,I18,I19)</f>
        <v>0</v>
      </c>
      <c r="J12" s="101">
        <f>SUM(J17,J18,J19)</f>
        <v>0</v>
      </c>
      <c r="K12" s="147">
        <f>SUM(K17,K18,K19)</f>
        <v>0</v>
      </c>
      <c r="L12" s="104">
        <f>SUM(L17,L18,L19)</f>
        <v>0</v>
      </c>
    </row>
    <row r="13" spans="2:25" ht="30" customHeight="1" x14ac:dyDescent="0.55000000000000004">
      <c r="B13" s="287" t="s">
        <v>173</v>
      </c>
      <c r="C13" s="296" t="s">
        <v>43</v>
      </c>
      <c r="D13" s="297"/>
      <c r="E13" s="297"/>
      <c r="F13" s="298"/>
      <c r="G13" s="105"/>
      <c r="H13" s="106"/>
      <c r="I13" s="107">
        <f>SUM(G13,H13)</f>
        <v>0</v>
      </c>
      <c r="J13" s="106"/>
      <c r="K13" s="108">
        <f>IF($F$10=0,0,ROUNDDOWN(J13*$D$10/$F$10,0))</f>
        <v>0</v>
      </c>
      <c r="L13" s="109">
        <f>IF(I13&lt;K13,I13,K13)</f>
        <v>0</v>
      </c>
    </row>
    <row r="14" spans="2:25" ht="30" customHeight="1" x14ac:dyDescent="0.55000000000000004">
      <c r="B14" s="288"/>
      <c r="C14" s="296" t="s">
        <v>44</v>
      </c>
      <c r="D14" s="297"/>
      <c r="E14" s="297"/>
      <c r="F14" s="298"/>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296" t="s">
        <v>245</v>
      </c>
      <c r="D16" s="297"/>
      <c r="E16" s="297"/>
      <c r="F16" s="298"/>
      <c r="G16" s="105"/>
      <c r="H16" s="106"/>
      <c r="I16" s="107">
        <f t="shared" ref="I16" si="0">SUM(G16,H16)</f>
        <v>0</v>
      </c>
      <c r="J16" s="106"/>
      <c r="K16" s="108">
        <f>IF($F$10=0,0,ROUNDDOWN(J16*$D$10/$F$10,0))</f>
        <v>0</v>
      </c>
      <c r="L16" s="109">
        <f t="shared" ref="L16" si="1">IF(I16&lt;K16,I16,K16)</f>
        <v>0</v>
      </c>
      <c r="N16" s="88"/>
      <c r="O16" s="88"/>
      <c r="P16" s="88"/>
      <c r="Q16" s="88"/>
      <c r="R16" s="88"/>
      <c r="S16" s="88"/>
      <c r="T16" s="88"/>
      <c r="U16" s="88"/>
      <c r="V16" s="88"/>
      <c r="W16" s="88"/>
      <c r="X16" s="88"/>
      <c r="Y16" s="88"/>
    </row>
    <row r="17" spans="2:25" s="87" customFormat="1" ht="30" customHeight="1" x14ac:dyDescent="0.55000000000000004">
      <c r="B17" s="289"/>
      <c r="C17" s="293" t="s">
        <v>49</v>
      </c>
      <c r="D17" s="294"/>
      <c r="E17" s="294"/>
      <c r="F17" s="295"/>
      <c r="G17" s="108">
        <f t="shared" ref="G17:L17" si="2">SUM(G13:G16)</f>
        <v>0</v>
      </c>
      <c r="H17" s="110">
        <f t="shared" si="2"/>
        <v>0</v>
      </c>
      <c r="I17" s="107">
        <f t="shared" si="2"/>
        <v>0</v>
      </c>
      <c r="J17" s="107">
        <f t="shared" si="2"/>
        <v>0</v>
      </c>
      <c r="K17" s="108">
        <f t="shared" si="2"/>
        <v>0</v>
      </c>
      <c r="L17" s="109">
        <f t="shared" si="2"/>
        <v>0</v>
      </c>
      <c r="N17" s="88"/>
      <c r="O17" s="88"/>
      <c r="P17" s="88"/>
      <c r="Q17" s="88"/>
      <c r="R17" s="88"/>
      <c r="S17" s="88"/>
      <c r="T17" s="88"/>
      <c r="U17" s="88"/>
      <c r="V17" s="88"/>
      <c r="W17" s="88"/>
      <c r="X17" s="88"/>
      <c r="Y17" s="88"/>
    </row>
    <row r="18" spans="2:25" s="87" customFormat="1" ht="30" customHeight="1" x14ac:dyDescent="0.55000000000000004">
      <c r="B18" s="299" t="s">
        <v>174</v>
      </c>
      <c r="C18" s="300"/>
      <c r="D18" s="300"/>
      <c r="E18" s="300"/>
      <c r="F18" s="301"/>
      <c r="G18" s="106"/>
      <c r="H18" s="148"/>
      <c r="I18" s="107">
        <f>SUM(G18,H18)</f>
        <v>0</v>
      </c>
      <c r="J18" s="106"/>
      <c r="K18" s="108">
        <f>MIN(IF($F$10=0,0,ROUNDDOWN(J18*$D$10/$F$10,0)),ROUNDDOWN((K17+G23)*D11/100-G24,0))</f>
        <v>0</v>
      </c>
      <c r="L18" s="109">
        <f>MIN(IF(I18&lt;K18,I18,K18),ROUNDDOWN((L17+G23)*D11/100,0))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49"/>
      <c r="I19" s="141">
        <f t="shared" ref="I19" si="3">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IF(G18+G24=ROUNDDOWN((G17+G23)*D11/100,0),"","間接経費/一般管理費が不一致です。ご確認下さい。")</f>
        <v/>
      </c>
      <c r="H20" s="304"/>
      <c r="I20" s="306"/>
      <c r="J20" s="306"/>
      <c r="K20" s="111"/>
      <c r="L20" s="112">
        <f>IF(L12&lt;G12,G12-L12-G26,"0")+G22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249</v>
      </c>
      <c r="C22" s="319"/>
      <c r="D22" s="319"/>
      <c r="E22" s="319"/>
      <c r="F22" s="320"/>
      <c r="G22" s="153"/>
      <c r="H22" s="151"/>
      <c r="I22" s="150"/>
      <c r="J22" s="150"/>
      <c r="K22" s="150"/>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115"/>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115"/>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115"/>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110">
        <f>G23+G24+G25</f>
        <v>0</v>
      </c>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2" t="s">
        <v>50</v>
      </c>
      <c r="C27" s="333"/>
      <c r="D27" s="333"/>
      <c r="E27" s="333"/>
      <c r="F27" s="334"/>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sheetData>
  <mergeCells count="48">
    <mergeCell ref="H29:K29"/>
    <mergeCell ref="K23:K26"/>
    <mergeCell ref="L23:L26"/>
    <mergeCell ref="D24:F24"/>
    <mergeCell ref="D25:F25"/>
    <mergeCell ref="D26:F26"/>
    <mergeCell ref="B27:F27"/>
    <mergeCell ref="J20:J21"/>
    <mergeCell ref="B21:F21"/>
    <mergeCell ref="B23:C26"/>
    <mergeCell ref="D23:F23"/>
    <mergeCell ref="H23:H26"/>
    <mergeCell ref="I23:I26"/>
    <mergeCell ref="J23:J26"/>
    <mergeCell ref="I20:I21"/>
    <mergeCell ref="B22:F22"/>
    <mergeCell ref="B18:F18"/>
    <mergeCell ref="B19:F19"/>
    <mergeCell ref="B20:F20"/>
    <mergeCell ref="G20:G21"/>
    <mergeCell ref="H20:H21"/>
    <mergeCell ref="B11:C11"/>
    <mergeCell ref="D11:F11"/>
    <mergeCell ref="B9:C9"/>
    <mergeCell ref="D9:F9"/>
    <mergeCell ref="B13:B17"/>
    <mergeCell ref="B12:F12"/>
    <mergeCell ref="C17:F17"/>
    <mergeCell ref="C16:F16"/>
    <mergeCell ref="C15:F15"/>
    <mergeCell ref="C14:F14"/>
    <mergeCell ref="C13:F13"/>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3" priority="1" operator="equal">
      <formula>"要確認"</formula>
    </cfRule>
  </conditionalFormatting>
  <dataValidations count="1">
    <dataValidation operator="equal" allowBlank="1" showInputMessage="1" showErrorMessage="1" sqref="L2" xr:uid="{DC6D81DB-CFCF-4BBC-8567-BCE1B1CC7E65}"/>
  </dataValidations>
  <printOptions horizontalCentered="1"/>
  <pageMargins left="0.23622047244094491" right="0.23622047244094491" top="0.74803149606299213" bottom="0.74803149606299213" header="0.31496062992125984" footer="0.31496062992125984"/>
  <pageSetup paperSize="9" scale="53" orientation="landscape" r:id="rId1"/>
  <headerFooter>
    <oddFooter>&amp;R&amp;12&amp;K00-024Ver.20240401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4010-3737-4151-A166-6B801D7736DC}">
  <sheetPr>
    <pageSetUpPr fitToPage="1"/>
  </sheetPr>
  <dimension ref="A1:Y29"/>
  <sheetViews>
    <sheetView topLeftCell="A4" zoomScale="70" zoomScaleNormal="70" workbookViewId="0">
      <selection activeCell="G25" sqref="G25"/>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265</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56" t="str">
        <f>IF(基本情報シート!$D$10="","",基本情報シート!$D$10)</f>
        <v>38ab0123456j0001</v>
      </c>
      <c r="E5" s="357"/>
      <c r="F5" s="358"/>
      <c r="G5" s="259" t="s">
        <v>161</v>
      </c>
      <c r="H5" s="262" t="s">
        <v>162</v>
      </c>
      <c r="I5" s="265" t="s">
        <v>163</v>
      </c>
      <c r="J5" s="262" t="s">
        <v>164</v>
      </c>
      <c r="K5" s="268" t="s">
        <v>165</v>
      </c>
      <c r="L5" s="268" t="s">
        <v>166</v>
      </c>
    </row>
    <row r="6" spans="2:25" ht="19.5" customHeight="1" x14ac:dyDescent="0.55000000000000004">
      <c r="B6" s="352" t="s">
        <v>167</v>
      </c>
      <c r="C6" s="359"/>
      <c r="D6" s="273"/>
      <c r="E6" s="274"/>
      <c r="F6" s="275"/>
      <c r="G6" s="260"/>
      <c r="H6" s="263"/>
      <c r="I6" s="266"/>
      <c r="J6" s="263"/>
      <c r="K6" s="269"/>
      <c r="L6" s="269"/>
    </row>
    <row r="7" spans="2:25" ht="19.5" customHeight="1" x14ac:dyDescent="0.55000000000000004">
      <c r="B7" s="360" t="s">
        <v>168</v>
      </c>
      <c r="C7" s="353"/>
      <c r="D7" s="276"/>
      <c r="E7" s="277"/>
      <c r="F7" s="278"/>
      <c r="G7" s="260"/>
      <c r="H7" s="263"/>
      <c r="I7" s="266"/>
      <c r="J7" s="263"/>
      <c r="K7" s="269"/>
      <c r="L7" s="269"/>
    </row>
    <row r="8" spans="2:25" ht="20.65" customHeight="1" x14ac:dyDescent="0.55000000000000004">
      <c r="B8" s="352" t="s">
        <v>169</v>
      </c>
      <c r="C8" s="359"/>
      <c r="D8" s="273"/>
      <c r="E8" s="274"/>
      <c r="F8" s="275"/>
      <c r="G8" s="260"/>
      <c r="H8" s="263"/>
      <c r="I8" s="266"/>
      <c r="J8" s="263"/>
      <c r="K8" s="269"/>
      <c r="L8" s="269"/>
    </row>
    <row r="9" spans="2:25" ht="19.5" customHeight="1" x14ac:dyDescent="0.55000000000000004">
      <c r="B9" s="352" t="s">
        <v>170</v>
      </c>
      <c r="C9" s="353"/>
      <c r="D9" s="273"/>
      <c r="E9" s="274"/>
      <c r="F9" s="275"/>
      <c r="G9" s="260"/>
      <c r="H9" s="263"/>
      <c r="I9" s="266"/>
      <c r="J9" s="263"/>
      <c r="K9" s="269"/>
      <c r="L9" s="269"/>
    </row>
    <row r="10" spans="2:25" ht="19.5" customHeight="1" x14ac:dyDescent="0.55000000000000004">
      <c r="B10" s="361" t="s">
        <v>171</v>
      </c>
      <c r="C10" s="362"/>
      <c r="D10" s="98"/>
      <c r="E10" s="99"/>
      <c r="F10" s="100"/>
      <c r="G10" s="260"/>
      <c r="H10" s="263"/>
      <c r="I10" s="266"/>
      <c r="J10" s="263"/>
      <c r="K10" s="269"/>
      <c r="L10" s="269"/>
    </row>
    <row r="11" spans="2:25" ht="19.5" customHeight="1" thickBot="1" x14ac:dyDescent="0.6">
      <c r="B11" s="347" t="s">
        <v>172</v>
      </c>
      <c r="C11" s="348"/>
      <c r="D11" s="285"/>
      <c r="E11" s="285"/>
      <c r="F11" s="286"/>
      <c r="G11" s="261"/>
      <c r="H11" s="264"/>
      <c r="I11" s="267"/>
      <c r="J11" s="264"/>
      <c r="K11" s="270"/>
      <c r="L11" s="270"/>
    </row>
    <row r="12" spans="2:25" ht="30" customHeight="1" thickTop="1" x14ac:dyDescent="0.55000000000000004">
      <c r="B12" s="349" t="s">
        <v>42</v>
      </c>
      <c r="C12" s="350"/>
      <c r="D12" s="350"/>
      <c r="E12" s="350"/>
      <c r="F12" s="351"/>
      <c r="G12" s="156">
        <f>SUM(G17,G18,G19,G26)</f>
        <v>0</v>
      </c>
      <c r="H12" s="102">
        <f>IF(H17=0,0,"要確認")</f>
        <v>0</v>
      </c>
      <c r="I12" s="103">
        <f>SUM(I17,I18,I19)</f>
        <v>0</v>
      </c>
      <c r="J12" s="101">
        <f>SUM(J17,J18,J19)</f>
        <v>0</v>
      </c>
      <c r="K12" s="156">
        <f>SUM(K17,K18,K19)</f>
        <v>0</v>
      </c>
      <c r="L12" s="104">
        <f>SUM(L17,L18,L19)</f>
        <v>0</v>
      </c>
    </row>
    <row r="13" spans="2:25" ht="30" customHeight="1" x14ac:dyDescent="0.55000000000000004">
      <c r="B13" s="287" t="s">
        <v>173</v>
      </c>
      <c r="C13" s="338" t="s">
        <v>43</v>
      </c>
      <c r="D13" s="339"/>
      <c r="E13" s="339"/>
      <c r="F13" s="340"/>
      <c r="G13" s="105"/>
      <c r="H13" s="106"/>
      <c r="I13" s="107">
        <f>SUM(G13,H13)</f>
        <v>0</v>
      </c>
      <c r="J13" s="106"/>
      <c r="K13" s="108">
        <f>IF($F$10=0,0,ROUNDDOWN(J13*$D$10/$F$10,0))</f>
        <v>0</v>
      </c>
      <c r="L13" s="109">
        <f>IF(I13&lt;K13,I13,K13)</f>
        <v>0</v>
      </c>
    </row>
    <row r="14" spans="2:25" ht="30" customHeight="1" x14ac:dyDescent="0.55000000000000004">
      <c r="B14" s="288"/>
      <c r="C14" s="338" t="s">
        <v>44</v>
      </c>
      <c r="D14" s="339"/>
      <c r="E14" s="339"/>
      <c r="F14" s="340"/>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341" t="s">
        <v>245</v>
      </c>
      <c r="D16" s="342"/>
      <c r="E16" s="342"/>
      <c r="F16" s="343"/>
      <c r="G16" s="105"/>
      <c r="H16" s="106"/>
      <c r="I16" s="107">
        <f t="shared" ref="I16" si="0">SUM(G16,H16)</f>
        <v>0</v>
      </c>
      <c r="J16" s="106"/>
      <c r="K16" s="108">
        <f>IF($F$10=0,0,ROUNDDOWN(J16*$D$10/$F$10,0))</f>
        <v>0</v>
      </c>
      <c r="L16" s="109">
        <f t="shared" ref="L16" si="1">IF(I16&lt;K16,I16,K16)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2">SUM(G13:G16)</f>
        <v>0</v>
      </c>
      <c r="H17" s="110">
        <f t="shared" si="2"/>
        <v>0</v>
      </c>
      <c r="I17" s="107">
        <f t="shared" si="2"/>
        <v>0</v>
      </c>
      <c r="J17" s="107">
        <f t="shared" si="2"/>
        <v>0</v>
      </c>
      <c r="K17" s="108">
        <f t="shared" si="2"/>
        <v>0</v>
      </c>
      <c r="L17" s="109">
        <f t="shared" si="2"/>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06"/>
      <c r="H18" s="157"/>
      <c r="I18" s="107">
        <f>SUM(G18,H18)</f>
        <v>0</v>
      </c>
      <c r="J18" s="106"/>
      <c r="K18" s="108">
        <f>MIN(IF($F$10=0,0,ROUNDDOWN(J18*$D$10/$F$10,0)),ROUNDDOWN((K17+G23)*D11/100-G24,0))</f>
        <v>0</v>
      </c>
      <c r="L18" s="109">
        <f>MIN(IF(I18&lt;K18,I18,K18),ROUNDDOWN((L17+G23)*D11/100,0))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58"/>
      <c r="I19" s="141">
        <f t="shared" ref="I19" si="3">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IF(G18+G24=ROUNDDOWN((G17+G23)*D11/100,0),"","間接経費/一般管理費が不一致です。ご確認下さい。")</f>
        <v/>
      </c>
      <c r="H20" s="304"/>
      <c r="I20" s="306"/>
      <c r="J20" s="306"/>
      <c r="K20" s="111"/>
      <c r="L20" s="112">
        <f>IF(L12&lt;G12,G12-L12-G26,"0")+G22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266</v>
      </c>
      <c r="C22" s="319"/>
      <c r="D22" s="319"/>
      <c r="E22" s="319"/>
      <c r="F22" s="320"/>
      <c r="G22" s="153">
        <v>0</v>
      </c>
      <c r="H22" s="151"/>
      <c r="I22" s="155"/>
      <c r="J22" s="155"/>
      <c r="K22" s="155"/>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115"/>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115"/>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115"/>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110">
        <f>G23+G24+G25</f>
        <v>0</v>
      </c>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5" t="s">
        <v>50</v>
      </c>
      <c r="C27" s="335"/>
      <c r="D27" s="335"/>
      <c r="E27" s="335"/>
      <c r="F27" s="335"/>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J20:J21"/>
    <mergeCell ref="B21:F21"/>
    <mergeCell ref="B22:F22"/>
    <mergeCell ref="B23:C26"/>
    <mergeCell ref="D23:F23"/>
    <mergeCell ref="H23:H26"/>
    <mergeCell ref="I23:I26"/>
    <mergeCell ref="J23:J26"/>
    <mergeCell ref="I20:I21"/>
    <mergeCell ref="H29:K29"/>
    <mergeCell ref="K23:K26"/>
    <mergeCell ref="L23:L26"/>
    <mergeCell ref="D24:F24"/>
    <mergeCell ref="D25:F25"/>
    <mergeCell ref="D26:F26"/>
    <mergeCell ref="B27:F27"/>
  </mergeCells>
  <phoneticPr fontId="3"/>
  <conditionalFormatting sqref="H12">
    <cfRule type="cellIs" dxfId="2" priority="1" operator="equal">
      <formula>"要確認"</formula>
    </cfRule>
  </conditionalFormatting>
  <dataValidations count="1">
    <dataValidation operator="equal" allowBlank="1" showInputMessage="1" showErrorMessage="1" sqref="L2" xr:uid="{CDF7C165-7EF6-4411-8359-60151AA9809D}"/>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F14C-390D-47C5-80DA-106891DE79B1}">
  <sheetPr>
    <pageSetUpPr fitToPage="1"/>
  </sheetPr>
  <dimension ref="A1:Y32"/>
  <sheetViews>
    <sheetView topLeftCell="A9" zoomScale="70" zoomScaleNormal="70" workbookViewId="0">
      <selection activeCell="K19" sqref="K19"/>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267</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69" t="str">
        <f>'①報告様式1-1収支決算書（年度末分）'!D5:F5</f>
        <v>38ab0123456j0001</v>
      </c>
      <c r="E5" s="370"/>
      <c r="F5" s="371"/>
      <c r="G5" s="259" t="s">
        <v>268</v>
      </c>
      <c r="H5" s="262" t="s">
        <v>162</v>
      </c>
      <c r="I5" s="265" t="s">
        <v>163</v>
      </c>
      <c r="J5" s="262" t="s">
        <v>164</v>
      </c>
      <c r="K5" s="268" t="s">
        <v>165</v>
      </c>
      <c r="L5" s="268" t="s">
        <v>166</v>
      </c>
    </row>
    <row r="6" spans="2:25" ht="19.5" customHeight="1" x14ac:dyDescent="0.55000000000000004">
      <c r="B6" s="352" t="s">
        <v>167</v>
      </c>
      <c r="C6" s="359"/>
      <c r="D6" s="366">
        <f>'①報告様式1-1収支決算書（年度末分）'!D6:F6</f>
        <v>0</v>
      </c>
      <c r="E6" s="367"/>
      <c r="F6" s="368"/>
      <c r="G6" s="260"/>
      <c r="H6" s="263"/>
      <c r="I6" s="266"/>
      <c r="J6" s="263"/>
      <c r="K6" s="269"/>
      <c r="L6" s="269"/>
    </row>
    <row r="7" spans="2:25" ht="19.5" customHeight="1" x14ac:dyDescent="0.55000000000000004">
      <c r="B7" s="360" t="s">
        <v>168</v>
      </c>
      <c r="C7" s="353"/>
      <c r="D7" s="372">
        <f>'①報告様式1-1収支決算書（年度末分）'!D7:F7</f>
        <v>0</v>
      </c>
      <c r="E7" s="373"/>
      <c r="F7" s="374"/>
      <c r="G7" s="260"/>
      <c r="H7" s="263"/>
      <c r="I7" s="266"/>
      <c r="J7" s="263"/>
      <c r="K7" s="269"/>
      <c r="L7" s="269"/>
    </row>
    <row r="8" spans="2:25" ht="20.65" customHeight="1" x14ac:dyDescent="0.55000000000000004">
      <c r="B8" s="352" t="s">
        <v>169</v>
      </c>
      <c r="C8" s="359"/>
      <c r="D8" s="366">
        <f>'①報告様式1-1収支決算書（年度末分）'!D8:F8</f>
        <v>0</v>
      </c>
      <c r="E8" s="367"/>
      <c r="F8" s="368"/>
      <c r="G8" s="260"/>
      <c r="H8" s="263"/>
      <c r="I8" s="266"/>
      <c r="J8" s="263"/>
      <c r="K8" s="269"/>
      <c r="L8" s="269"/>
    </row>
    <row r="9" spans="2:25" ht="19.5" customHeight="1" x14ac:dyDescent="0.55000000000000004">
      <c r="B9" s="352" t="s">
        <v>170</v>
      </c>
      <c r="C9" s="353"/>
      <c r="D9" s="366">
        <f>'①報告様式1-1収支決算書（年度末分）'!D9:F9</f>
        <v>0</v>
      </c>
      <c r="E9" s="367"/>
      <c r="F9" s="368"/>
      <c r="G9" s="260"/>
      <c r="H9" s="263"/>
      <c r="I9" s="266"/>
      <c r="J9" s="263"/>
      <c r="K9" s="269"/>
      <c r="L9" s="269"/>
    </row>
    <row r="10" spans="2:25" ht="19.5" customHeight="1" x14ac:dyDescent="0.55000000000000004">
      <c r="B10" s="361" t="s">
        <v>171</v>
      </c>
      <c r="C10" s="362"/>
      <c r="D10" s="99">
        <f>'①報告様式1-1収支決算書（年度末分）'!D10</f>
        <v>0</v>
      </c>
      <c r="E10" s="99"/>
      <c r="F10" s="159">
        <f>'①報告様式1-1収支決算書（年度末分）'!F10</f>
        <v>0</v>
      </c>
      <c r="G10" s="260"/>
      <c r="H10" s="263"/>
      <c r="I10" s="266"/>
      <c r="J10" s="263"/>
      <c r="K10" s="269"/>
      <c r="L10" s="269"/>
    </row>
    <row r="11" spans="2:25" ht="19.5" customHeight="1" thickBot="1" x14ac:dyDescent="0.6">
      <c r="B11" s="347" t="s">
        <v>172</v>
      </c>
      <c r="C11" s="348"/>
      <c r="D11" s="364">
        <f>'①報告様式1-1収支決算書（年度末分）'!D11:F11</f>
        <v>0</v>
      </c>
      <c r="E11" s="364"/>
      <c r="F11" s="365"/>
      <c r="G11" s="261"/>
      <c r="H11" s="264"/>
      <c r="I11" s="267"/>
      <c r="J11" s="264"/>
      <c r="K11" s="270"/>
      <c r="L11" s="270"/>
    </row>
    <row r="12" spans="2:25" ht="30" customHeight="1" thickTop="1" x14ac:dyDescent="0.55000000000000004">
      <c r="B12" s="349" t="s">
        <v>42</v>
      </c>
      <c r="C12" s="350"/>
      <c r="D12" s="350"/>
      <c r="E12" s="350"/>
      <c r="F12" s="351"/>
      <c r="G12" s="156">
        <f>SUM(G17,G18,G19)</f>
        <v>0</v>
      </c>
      <c r="H12" s="102">
        <f>IF(H17=0,0,"要確認")</f>
        <v>0</v>
      </c>
      <c r="I12" s="103">
        <f>SUM(I17,I18,I19)</f>
        <v>0</v>
      </c>
      <c r="J12" s="101">
        <f>SUM(J17,J18,J19)</f>
        <v>0</v>
      </c>
      <c r="K12" s="101">
        <f t="shared" ref="K12:L12" si="0">SUM(K17,K18,K19)</f>
        <v>0</v>
      </c>
      <c r="L12" s="104">
        <f t="shared" si="0"/>
        <v>0</v>
      </c>
    </row>
    <row r="13" spans="2:25" ht="30" customHeight="1" x14ac:dyDescent="0.55000000000000004">
      <c r="B13" s="287" t="s">
        <v>173</v>
      </c>
      <c r="C13" s="338" t="s">
        <v>43</v>
      </c>
      <c r="D13" s="339"/>
      <c r="E13" s="339"/>
      <c r="F13" s="340"/>
      <c r="G13" s="105"/>
      <c r="H13" s="106"/>
      <c r="I13" s="107">
        <f>SUM(G13,H13)</f>
        <v>0</v>
      </c>
      <c r="J13" s="106"/>
      <c r="K13" s="108">
        <f>IF($F$10=0,0,ROUNDDOWN(J13*$D$10/$F$10,0))</f>
        <v>0</v>
      </c>
      <c r="L13" s="109">
        <f>IF(I13&lt;K13,I13,K13)</f>
        <v>0</v>
      </c>
    </row>
    <row r="14" spans="2:25" ht="30" customHeight="1" x14ac:dyDescent="0.55000000000000004">
      <c r="B14" s="288"/>
      <c r="C14" s="338" t="s">
        <v>44</v>
      </c>
      <c r="D14" s="339"/>
      <c r="E14" s="339"/>
      <c r="F14" s="340"/>
      <c r="G14" s="105"/>
      <c r="H14" s="106"/>
      <c r="I14" s="107">
        <f>SUM(G14,H14)</f>
        <v>0</v>
      </c>
      <c r="J14" s="106"/>
      <c r="K14" s="108">
        <f>IF($F$10=0,0,ROUNDDOWN(J14*$D$10/$F$10,0))</f>
        <v>0</v>
      </c>
      <c r="L14" s="109">
        <f>IF(I14&lt;K14,I14,K14)</f>
        <v>0</v>
      </c>
    </row>
    <row r="15" spans="2:25" ht="30" customHeight="1" x14ac:dyDescent="0.55000000000000004">
      <c r="B15" s="288"/>
      <c r="C15" s="296" t="s">
        <v>45</v>
      </c>
      <c r="D15" s="297"/>
      <c r="E15" s="297"/>
      <c r="F15" s="298"/>
      <c r="G15" s="105"/>
      <c r="H15" s="106"/>
      <c r="I15" s="107">
        <f>SUM(G15,H15)</f>
        <v>0</v>
      </c>
      <c r="J15" s="106"/>
      <c r="K15" s="108">
        <f>IF($F$10=0,0,ROUNDDOWN(J15*$D$10/$F$10,0))</f>
        <v>0</v>
      </c>
      <c r="L15" s="109">
        <f>IF(I15&lt;K15,I15,K15)</f>
        <v>0</v>
      </c>
    </row>
    <row r="16" spans="2:25" s="87" customFormat="1" ht="30" customHeight="1" x14ac:dyDescent="0.55000000000000004">
      <c r="B16" s="288"/>
      <c r="C16" s="341" t="s">
        <v>245</v>
      </c>
      <c r="D16" s="342"/>
      <c r="E16" s="342"/>
      <c r="F16" s="343"/>
      <c r="G16" s="105"/>
      <c r="H16" s="106"/>
      <c r="I16" s="107">
        <f t="shared" ref="I16" si="1">SUM(G16,H16)</f>
        <v>0</v>
      </c>
      <c r="J16" s="106"/>
      <c r="K16" s="108">
        <f>IF($F$10=0,0,ROUNDDOWN(J16*$D$10/$F$10,0))</f>
        <v>0</v>
      </c>
      <c r="L16" s="109">
        <f t="shared" ref="L16" si="2">IF(I16&lt;K16,I16,K16)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3">SUM(G13:G16)</f>
        <v>0</v>
      </c>
      <c r="H17" s="110">
        <f t="shared" si="3"/>
        <v>0</v>
      </c>
      <c r="I17" s="107">
        <f t="shared" si="3"/>
        <v>0</v>
      </c>
      <c r="J17" s="107">
        <f t="shared" si="3"/>
        <v>0</v>
      </c>
      <c r="K17" s="108">
        <f t="shared" si="3"/>
        <v>0</v>
      </c>
      <c r="L17" s="109">
        <f t="shared" si="3"/>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06"/>
      <c r="H18" s="157"/>
      <c r="I18" s="107">
        <f>SUM(G18,H18)</f>
        <v>0</v>
      </c>
      <c r="J18" s="106"/>
      <c r="K18" s="108">
        <f>MIN(IF($F$10=0,0,ROUNDDOWN(J18*$D$10/$F$10,0)),ROUNDDOWN(K17*D11/100,0))</f>
        <v>0</v>
      </c>
      <c r="L18" s="109">
        <f>MIN(IF(I18&lt;K18,I18,K18),ROUNDDOWN(L17*D11/100,0))</f>
        <v>0</v>
      </c>
      <c r="N18" s="88"/>
      <c r="O18" s="88"/>
      <c r="P18" s="88"/>
      <c r="Q18" s="88"/>
      <c r="R18" s="88"/>
      <c r="S18" s="88"/>
      <c r="T18" s="88"/>
      <c r="U18" s="88"/>
      <c r="V18" s="88"/>
      <c r="W18" s="88"/>
      <c r="X18" s="88"/>
      <c r="Y18" s="88"/>
    </row>
    <row r="19" spans="2:25" s="87" customFormat="1" ht="30" customHeight="1" x14ac:dyDescent="0.55000000000000004">
      <c r="B19" s="299" t="s">
        <v>246</v>
      </c>
      <c r="C19" s="300"/>
      <c r="D19" s="300"/>
      <c r="E19" s="300"/>
      <c r="F19" s="301"/>
      <c r="G19" s="140"/>
      <c r="H19" s="158"/>
      <c r="I19" s="141">
        <f t="shared" ref="I19" si="4">SUM(G19,H19)</f>
        <v>0</v>
      </c>
      <c r="J19" s="140"/>
      <c r="K19" s="108">
        <f>IF($F$10=0,0,ROUNDDOWN(J19*$D$10/$F$10,0))</f>
        <v>0</v>
      </c>
      <c r="L19" s="109">
        <f>IF(I19&lt;K19,I19,K19)</f>
        <v>0</v>
      </c>
      <c r="N19" s="88"/>
      <c r="O19" s="88"/>
      <c r="P19" s="88"/>
      <c r="Q19" s="88"/>
      <c r="R19" s="88"/>
      <c r="S19" s="88"/>
      <c r="T19" s="88"/>
      <c r="U19" s="88"/>
      <c r="V19" s="88"/>
      <c r="W19" s="88"/>
      <c r="X19" s="88"/>
      <c r="Y19" s="88"/>
    </row>
    <row r="20" spans="2:25" s="87" customFormat="1" ht="30" customHeight="1" x14ac:dyDescent="0.55000000000000004">
      <c r="B20" s="299" t="s">
        <v>46</v>
      </c>
      <c r="C20" s="300"/>
      <c r="D20" s="300"/>
      <c r="E20" s="300"/>
      <c r="F20" s="301"/>
      <c r="G20" s="302" t="str">
        <f>IF(G18=ROUNDDOWN(G17*D11/100,0),"","間接経費/一般管理費が不一致です。ご確認下さい。")</f>
        <v/>
      </c>
      <c r="H20" s="304"/>
      <c r="I20" s="306"/>
      <c r="J20" s="306"/>
      <c r="K20" s="111"/>
      <c r="L20" s="160">
        <f>IF(L12&lt;G12,G12-L12,"0")+G22</f>
        <v>0</v>
      </c>
      <c r="N20" s="88"/>
      <c r="O20" s="88"/>
      <c r="P20" s="88"/>
      <c r="Q20" s="88"/>
      <c r="R20" s="88"/>
      <c r="S20" s="88"/>
      <c r="T20" s="88"/>
      <c r="U20" s="88"/>
      <c r="V20" s="88"/>
      <c r="W20" s="88"/>
      <c r="X20" s="88"/>
      <c r="Y20" s="88"/>
    </row>
    <row r="21" spans="2:25" s="87" customFormat="1" ht="30" customHeight="1" x14ac:dyDescent="0.55000000000000004">
      <c r="B21" s="299" t="s">
        <v>47</v>
      </c>
      <c r="C21" s="300"/>
      <c r="D21" s="300"/>
      <c r="E21" s="300"/>
      <c r="F21" s="301"/>
      <c r="G21" s="303"/>
      <c r="H21" s="305"/>
      <c r="I21" s="307"/>
      <c r="J21" s="307"/>
      <c r="K21" s="113" t="str">
        <f>IF(K12&gt;L12,K12-L12,"0")</f>
        <v>0</v>
      </c>
      <c r="L21" s="114"/>
      <c r="N21" s="88"/>
      <c r="O21" s="88"/>
      <c r="P21" s="88"/>
      <c r="Q21" s="88"/>
      <c r="R21" s="88"/>
      <c r="S21" s="88"/>
      <c r="T21" s="88"/>
      <c r="U21" s="88"/>
      <c r="V21" s="88"/>
      <c r="W21" s="88"/>
      <c r="X21" s="88"/>
      <c r="Y21" s="88"/>
    </row>
    <row r="22" spans="2:25" s="87" customFormat="1" ht="30" customHeight="1" x14ac:dyDescent="0.55000000000000004">
      <c r="B22" s="318" t="s">
        <v>269</v>
      </c>
      <c r="C22" s="319"/>
      <c r="D22" s="319"/>
      <c r="E22" s="319"/>
      <c r="F22" s="320"/>
      <c r="G22" s="140"/>
      <c r="H22" s="151"/>
      <c r="I22" s="155"/>
      <c r="J22" s="155"/>
      <c r="K22" s="155"/>
      <c r="L22" s="152"/>
      <c r="N22" s="88"/>
      <c r="O22" s="88"/>
      <c r="P22" s="88"/>
      <c r="Q22" s="88"/>
      <c r="R22" s="88"/>
      <c r="S22" s="88"/>
      <c r="T22" s="88"/>
      <c r="U22" s="88"/>
      <c r="V22" s="88"/>
      <c r="W22" s="88"/>
      <c r="X22" s="88"/>
      <c r="Y22" s="88"/>
    </row>
    <row r="23" spans="2:25" s="87" customFormat="1" ht="30" customHeight="1" x14ac:dyDescent="0.55000000000000004">
      <c r="B23" s="308" t="s">
        <v>48</v>
      </c>
      <c r="C23" s="309"/>
      <c r="D23" s="314" t="s">
        <v>173</v>
      </c>
      <c r="E23" s="315"/>
      <c r="F23" s="316"/>
      <c r="G23" s="323"/>
      <c r="H23" s="306"/>
      <c r="I23" s="306"/>
      <c r="J23" s="306"/>
      <c r="K23" s="306"/>
      <c r="L23" s="323"/>
      <c r="N23" s="88"/>
      <c r="O23" s="88"/>
      <c r="P23" s="88"/>
      <c r="Q23" s="88"/>
      <c r="R23" s="88"/>
      <c r="S23" s="88"/>
      <c r="T23" s="88"/>
      <c r="U23" s="88"/>
      <c r="V23" s="88"/>
      <c r="W23" s="88"/>
      <c r="X23" s="88"/>
      <c r="Y23" s="88"/>
    </row>
    <row r="24" spans="2:25" s="87" customFormat="1" ht="30" customHeight="1" x14ac:dyDescent="0.55000000000000004">
      <c r="B24" s="310"/>
      <c r="C24" s="311"/>
      <c r="D24" s="326" t="s">
        <v>174</v>
      </c>
      <c r="E24" s="327"/>
      <c r="F24" s="328"/>
      <c r="G24" s="324"/>
      <c r="H24" s="317"/>
      <c r="I24" s="317"/>
      <c r="J24" s="317"/>
      <c r="K24" s="317"/>
      <c r="L24" s="324"/>
      <c r="N24" s="88"/>
      <c r="O24" s="88"/>
      <c r="P24" s="88"/>
      <c r="Q24" s="88"/>
      <c r="R24" s="88"/>
      <c r="S24" s="88"/>
      <c r="T24" s="88"/>
      <c r="U24" s="88"/>
      <c r="V24" s="88"/>
      <c r="W24" s="88"/>
      <c r="X24" s="88"/>
      <c r="Y24" s="88"/>
    </row>
    <row r="25" spans="2:25" s="87" customFormat="1" ht="30" customHeight="1" x14ac:dyDescent="0.55000000000000004">
      <c r="B25" s="310"/>
      <c r="C25" s="311"/>
      <c r="D25" s="326" t="s">
        <v>235</v>
      </c>
      <c r="E25" s="327"/>
      <c r="F25" s="328"/>
      <c r="G25" s="324"/>
      <c r="H25" s="317"/>
      <c r="I25" s="317"/>
      <c r="J25" s="317"/>
      <c r="K25" s="317"/>
      <c r="L25" s="324"/>
      <c r="N25" s="88"/>
      <c r="O25" s="88"/>
      <c r="P25" s="88"/>
      <c r="Q25" s="88"/>
      <c r="R25" s="88"/>
      <c r="S25" s="88"/>
      <c r="T25" s="88"/>
      <c r="U25" s="88"/>
      <c r="V25" s="88"/>
      <c r="W25" s="88"/>
      <c r="X25" s="88"/>
      <c r="Y25" s="88"/>
    </row>
    <row r="26" spans="2:25" s="87" customFormat="1" ht="30" customHeight="1" thickBot="1" x14ac:dyDescent="0.6">
      <c r="B26" s="312"/>
      <c r="C26" s="313"/>
      <c r="D26" s="329" t="s">
        <v>49</v>
      </c>
      <c r="E26" s="330"/>
      <c r="F26" s="331"/>
      <c r="G26" s="363"/>
      <c r="H26" s="307"/>
      <c r="I26" s="307"/>
      <c r="J26" s="307"/>
      <c r="K26" s="307"/>
      <c r="L26" s="325"/>
      <c r="N26" s="88"/>
      <c r="O26" s="88"/>
      <c r="P26" s="88"/>
      <c r="Q26" s="88"/>
      <c r="R26" s="88"/>
      <c r="S26" s="88"/>
      <c r="T26" s="88"/>
      <c r="U26" s="88"/>
      <c r="V26" s="88"/>
      <c r="W26" s="88"/>
      <c r="X26" s="88"/>
      <c r="Y26" s="88"/>
    </row>
    <row r="27" spans="2:25" s="87" customFormat="1" ht="70.5" customHeight="1" thickBot="1" x14ac:dyDescent="0.6">
      <c r="B27" s="335" t="s">
        <v>50</v>
      </c>
      <c r="C27" s="335"/>
      <c r="D27" s="335"/>
      <c r="E27" s="335"/>
      <c r="F27" s="335"/>
      <c r="G27" s="116"/>
      <c r="H27" s="117"/>
      <c r="I27" s="117"/>
      <c r="J27" s="117"/>
      <c r="K27" s="117"/>
      <c r="L27" s="118"/>
      <c r="N27" s="88"/>
      <c r="O27" s="88"/>
      <c r="P27" s="88"/>
      <c r="Q27" s="88"/>
      <c r="R27" s="88"/>
      <c r="S27" s="88"/>
      <c r="T27" s="88"/>
      <c r="U27" s="88"/>
      <c r="V27" s="88"/>
      <c r="W27" s="88"/>
      <c r="X27" s="88"/>
      <c r="Y27" s="88"/>
    </row>
    <row r="28" spans="2:25" s="87" customFormat="1" ht="3.75" customHeight="1" x14ac:dyDescent="0.55000000000000004">
      <c r="B28" s="119"/>
      <c r="C28" s="119"/>
      <c r="D28" s="119"/>
      <c r="E28" s="119"/>
      <c r="F28" s="119"/>
      <c r="G28" s="120"/>
      <c r="H28" s="121"/>
      <c r="I28" s="121"/>
      <c r="J28" s="121"/>
      <c r="K28" s="121"/>
      <c r="L28" s="121"/>
      <c r="N28" s="88"/>
      <c r="O28" s="88"/>
      <c r="P28" s="88"/>
      <c r="Q28" s="88"/>
      <c r="R28" s="88"/>
      <c r="S28" s="88"/>
      <c r="T28" s="88"/>
      <c r="U28" s="88"/>
      <c r="V28" s="88"/>
      <c r="W28" s="88"/>
      <c r="X28" s="88"/>
      <c r="Y28" s="88"/>
    </row>
    <row r="29" spans="2:25" s="87" customFormat="1" x14ac:dyDescent="0.55000000000000004">
      <c r="B29" s="88"/>
      <c r="C29" s="88"/>
      <c r="D29" s="88"/>
      <c r="E29" s="88"/>
      <c r="F29" s="88"/>
      <c r="G29" s="88"/>
      <c r="H29" s="321" t="s">
        <v>175</v>
      </c>
      <c r="I29" s="322"/>
      <c r="J29" s="322"/>
      <c r="K29" s="322"/>
      <c r="L29" s="88"/>
      <c r="N29" s="88"/>
      <c r="O29" s="88"/>
      <c r="P29" s="88"/>
      <c r="Q29" s="88"/>
      <c r="R29" s="88"/>
      <c r="S29" s="88"/>
      <c r="T29" s="88"/>
      <c r="U29" s="88"/>
      <c r="V29" s="88"/>
      <c r="W29" s="88"/>
      <c r="X29" s="88"/>
      <c r="Y29" s="88"/>
    </row>
    <row r="30" spans="2:25" x14ac:dyDescent="0.55000000000000004">
      <c r="G30" s="161" t="str">
        <f>IF('①報告様式1-1収支決算書（年度末分）'!G23='②報告様式1-1収支決算書（繰越期間分）'!G17,"","年度末分の繰越額（直接経費）と一致しません")</f>
        <v/>
      </c>
    </row>
    <row r="31" spans="2:25" x14ac:dyDescent="0.55000000000000004">
      <c r="G31" s="161" t="str">
        <f>IF('①報告様式1-1収支決算書（年度末分）'!G24='②報告様式1-1収支決算書（繰越期間分）'!G18,"","年度末分の繰越額（間接経費）と一致しません")</f>
        <v/>
      </c>
    </row>
    <row r="32" spans="2:25" x14ac:dyDescent="0.55000000000000004">
      <c r="G32" s="161" t="str">
        <f>IF('①報告様式1-1収支決算書（年度末分）'!G25='②報告様式1-1収支決算書（繰越期間分）'!G19,"","年度末分の繰越額（委託費）と一致しません")</f>
        <v/>
      </c>
    </row>
  </sheetData>
  <mergeCells count="4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J20:J21"/>
    <mergeCell ref="B21:F21"/>
    <mergeCell ref="B22:F22"/>
    <mergeCell ref="B23:C26"/>
    <mergeCell ref="D23:F23"/>
    <mergeCell ref="G23:G26"/>
    <mergeCell ref="H23:H26"/>
    <mergeCell ref="I23:I26"/>
    <mergeCell ref="J23:J26"/>
    <mergeCell ref="I20:I21"/>
    <mergeCell ref="H29:K29"/>
    <mergeCell ref="K23:K26"/>
    <mergeCell ref="L23:L26"/>
    <mergeCell ref="D24:F24"/>
    <mergeCell ref="D25:F25"/>
    <mergeCell ref="D26:F26"/>
    <mergeCell ref="B27:F27"/>
  </mergeCells>
  <phoneticPr fontId="3"/>
  <conditionalFormatting sqref="H12">
    <cfRule type="cellIs" dxfId="1" priority="1" operator="equal">
      <formula>"要確認"</formula>
    </cfRule>
  </conditionalFormatting>
  <dataValidations count="1">
    <dataValidation operator="equal" allowBlank="1" showInputMessage="1" showErrorMessage="1" sqref="L2" xr:uid="{63595D21-B4D2-48D3-A4A4-6B0E399E94F2}"/>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FB77-0AD5-44EF-8F74-82EA45535497}">
  <sheetPr>
    <pageSetUpPr fitToPage="1"/>
  </sheetPr>
  <dimension ref="A1:Y33"/>
  <sheetViews>
    <sheetView topLeftCell="A18" zoomScale="70" zoomScaleNormal="70" workbookViewId="0">
      <selection activeCell="I38" sqref="I38"/>
    </sheetView>
  </sheetViews>
  <sheetFormatPr defaultColWidth="9" defaultRowHeight="20" x14ac:dyDescent="0.55000000000000004"/>
  <cols>
    <col min="1" max="1" width="0.58203125" style="87" customWidth="1"/>
    <col min="2" max="2" width="6.5" style="88" customWidth="1"/>
    <col min="3" max="3" width="14.5" style="88" customWidth="1"/>
    <col min="4" max="6" width="8.33203125" style="88" customWidth="1"/>
    <col min="7" max="12" width="27.58203125" style="88" customWidth="1"/>
    <col min="13" max="13" width="0.83203125" style="87" customWidth="1"/>
    <col min="14" max="14" width="10.5" style="88" bestFit="1" customWidth="1"/>
    <col min="15" max="16384" width="9" style="88"/>
  </cols>
  <sheetData>
    <row r="1" spans="2:25" s="87" customFormat="1" ht="6" customHeight="1" x14ac:dyDescent="0.55000000000000004">
      <c r="N1" s="88"/>
      <c r="O1" s="88"/>
      <c r="P1" s="88"/>
      <c r="Q1" s="88"/>
      <c r="R1" s="88"/>
      <c r="S1" s="88"/>
      <c r="T1" s="88"/>
      <c r="U1" s="88"/>
      <c r="V1" s="88"/>
      <c r="W1" s="88"/>
      <c r="X1" s="88"/>
      <c r="Y1" s="88"/>
    </row>
    <row r="2" spans="2:25" ht="24" customHeight="1" x14ac:dyDescent="0.55000000000000004">
      <c r="B2" s="89" t="s">
        <v>157</v>
      </c>
      <c r="C2" s="87"/>
      <c r="D2" s="87"/>
      <c r="E2" s="87" t="s">
        <v>270</v>
      </c>
      <c r="F2" s="87"/>
      <c r="G2" s="90"/>
      <c r="H2" s="90"/>
      <c r="I2" s="90"/>
      <c r="J2" s="90"/>
      <c r="K2" s="91" t="s">
        <v>158</v>
      </c>
      <c r="L2" s="92" t="str">
        <f>+D5</f>
        <v>38ab0123456j0001</v>
      </c>
    </row>
    <row r="3" spans="2:25" ht="27.75" customHeight="1" x14ac:dyDescent="0.55000000000000004">
      <c r="B3" s="253" t="s">
        <v>159</v>
      </c>
      <c r="C3" s="253"/>
      <c r="D3" s="253"/>
      <c r="E3" s="253"/>
      <c r="F3" s="253"/>
      <c r="G3" s="253"/>
      <c r="H3" s="253"/>
      <c r="I3" s="253"/>
      <c r="J3" s="253"/>
      <c r="K3" s="253"/>
      <c r="L3" s="253"/>
    </row>
    <row r="4" spans="2:25" ht="25.5" customHeight="1" thickBot="1" x14ac:dyDescent="0.6">
      <c r="B4" s="93"/>
      <c r="C4" s="87"/>
      <c r="D4" s="87"/>
      <c r="E4" s="87"/>
      <c r="F4" s="87"/>
      <c r="G4" s="94"/>
      <c r="H4" s="95"/>
      <c r="I4" s="96"/>
      <c r="J4" s="95"/>
      <c r="K4" s="87"/>
      <c r="L4" s="97" t="s">
        <v>41</v>
      </c>
    </row>
    <row r="5" spans="2:25" ht="29.65" customHeight="1" thickTop="1" x14ac:dyDescent="0.55000000000000004">
      <c r="B5" s="354" t="s">
        <v>160</v>
      </c>
      <c r="C5" s="355"/>
      <c r="D5" s="369" t="str">
        <f>'①報告様式1-1収支決算書（年度末分）'!D5:F5</f>
        <v>38ab0123456j0001</v>
      </c>
      <c r="E5" s="370"/>
      <c r="F5" s="371"/>
      <c r="G5" s="259" t="s">
        <v>161</v>
      </c>
      <c r="H5" s="262" t="s">
        <v>162</v>
      </c>
      <c r="I5" s="265" t="s">
        <v>163</v>
      </c>
      <c r="J5" s="262" t="s">
        <v>164</v>
      </c>
      <c r="K5" s="268" t="s">
        <v>165</v>
      </c>
      <c r="L5" s="268" t="s">
        <v>166</v>
      </c>
    </row>
    <row r="6" spans="2:25" ht="19.5" customHeight="1" x14ac:dyDescent="0.55000000000000004">
      <c r="B6" s="352" t="s">
        <v>167</v>
      </c>
      <c r="C6" s="359"/>
      <c r="D6" s="366">
        <f>'①報告様式1-1収支決算書（年度末分）'!D6:F6</f>
        <v>0</v>
      </c>
      <c r="E6" s="367"/>
      <c r="F6" s="368"/>
      <c r="G6" s="260"/>
      <c r="H6" s="263"/>
      <c r="I6" s="266"/>
      <c r="J6" s="263"/>
      <c r="K6" s="269"/>
      <c r="L6" s="269"/>
    </row>
    <row r="7" spans="2:25" ht="19.5" customHeight="1" x14ac:dyDescent="0.55000000000000004">
      <c r="B7" s="360" t="s">
        <v>168</v>
      </c>
      <c r="C7" s="353"/>
      <c r="D7" s="372">
        <f>'①報告様式1-1収支決算書（年度末分）'!D7:F7</f>
        <v>0</v>
      </c>
      <c r="E7" s="373"/>
      <c r="F7" s="374"/>
      <c r="G7" s="260"/>
      <c r="H7" s="263"/>
      <c r="I7" s="266"/>
      <c r="J7" s="263"/>
      <c r="K7" s="269"/>
      <c r="L7" s="269"/>
    </row>
    <row r="8" spans="2:25" ht="20.65" customHeight="1" x14ac:dyDescent="0.55000000000000004">
      <c r="B8" s="352" t="s">
        <v>169</v>
      </c>
      <c r="C8" s="359"/>
      <c r="D8" s="366">
        <f>'①報告様式1-1収支決算書（年度末分）'!D8:F8</f>
        <v>0</v>
      </c>
      <c r="E8" s="367"/>
      <c r="F8" s="368"/>
      <c r="G8" s="260"/>
      <c r="H8" s="263"/>
      <c r="I8" s="266"/>
      <c r="J8" s="263"/>
      <c r="K8" s="269"/>
      <c r="L8" s="269"/>
    </row>
    <row r="9" spans="2:25" ht="19.5" customHeight="1" x14ac:dyDescent="0.55000000000000004">
      <c r="B9" s="352" t="s">
        <v>170</v>
      </c>
      <c r="C9" s="353"/>
      <c r="D9" s="366">
        <f>'①報告様式1-1収支決算書（年度末分）'!D9:F9</f>
        <v>0</v>
      </c>
      <c r="E9" s="367"/>
      <c r="F9" s="368"/>
      <c r="G9" s="260"/>
      <c r="H9" s="263"/>
      <c r="I9" s="266"/>
      <c r="J9" s="263"/>
      <c r="K9" s="269"/>
      <c r="L9" s="269"/>
    </row>
    <row r="10" spans="2:25" ht="19.5" customHeight="1" x14ac:dyDescent="0.55000000000000004">
      <c r="B10" s="361" t="s">
        <v>171</v>
      </c>
      <c r="C10" s="362"/>
      <c r="D10" s="99">
        <f>'①報告様式1-1収支決算書（年度末分）'!D10</f>
        <v>0</v>
      </c>
      <c r="E10" s="99"/>
      <c r="F10" s="159">
        <f>'①報告様式1-1収支決算書（年度末分）'!F10</f>
        <v>0</v>
      </c>
      <c r="G10" s="260"/>
      <c r="H10" s="263"/>
      <c r="I10" s="266"/>
      <c r="J10" s="263"/>
      <c r="K10" s="269"/>
      <c r="L10" s="269"/>
    </row>
    <row r="11" spans="2:25" ht="19.5" customHeight="1" thickBot="1" x14ac:dyDescent="0.6">
      <c r="B11" s="347" t="s">
        <v>172</v>
      </c>
      <c r="C11" s="348"/>
      <c r="D11" s="364">
        <f>'①報告様式1-1収支決算書（年度末分）'!D11:F11</f>
        <v>0</v>
      </c>
      <c r="E11" s="364"/>
      <c r="F11" s="365"/>
      <c r="G11" s="261"/>
      <c r="H11" s="264"/>
      <c r="I11" s="267"/>
      <c r="J11" s="264"/>
      <c r="K11" s="270"/>
      <c r="L11" s="270"/>
    </row>
    <row r="12" spans="2:25" ht="30" customHeight="1" thickTop="1" x14ac:dyDescent="0.55000000000000004">
      <c r="B12" s="349" t="s">
        <v>42</v>
      </c>
      <c r="C12" s="350"/>
      <c r="D12" s="350"/>
      <c r="E12" s="350"/>
      <c r="F12" s="351"/>
      <c r="G12" s="101">
        <f>SUM(G17,G18,G19)</f>
        <v>0</v>
      </c>
      <c r="H12" s="162"/>
      <c r="I12" s="163"/>
      <c r="J12" s="101">
        <f>SUM(J17,J18,J19)</f>
        <v>0</v>
      </c>
      <c r="K12" s="101">
        <f>SUM(K17,K18,K19)</f>
        <v>0</v>
      </c>
      <c r="L12" s="104">
        <f>SUM(L17,L18,L19)</f>
        <v>0</v>
      </c>
    </row>
    <row r="13" spans="2:25" ht="30" customHeight="1" x14ac:dyDescent="0.55000000000000004">
      <c r="B13" s="287" t="s">
        <v>173</v>
      </c>
      <c r="C13" s="338" t="s">
        <v>43</v>
      </c>
      <c r="D13" s="339"/>
      <c r="E13" s="339"/>
      <c r="F13" s="340"/>
      <c r="G13" s="164">
        <f>'①報告様式1-1収支決算書（年度末分）'!G13+'②報告様式1-1収支決算書（繰越期間分）'!G13</f>
        <v>0</v>
      </c>
      <c r="H13" s="157"/>
      <c r="I13" s="165"/>
      <c r="J13" s="166">
        <f>'①報告様式1-1収支決算書（年度末分）'!J13+'②報告様式1-1収支決算書（繰越期間分）'!J13</f>
        <v>0</v>
      </c>
      <c r="K13" s="164">
        <f>'①報告様式1-1収支決算書（年度末分）'!K13+'②報告様式1-1収支決算書（繰越期間分）'!K13</f>
        <v>0</v>
      </c>
      <c r="L13" s="167">
        <f>'①報告様式1-1収支決算書（年度末分）'!L13+'②報告様式1-1収支決算書（繰越期間分）'!L13</f>
        <v>0</v>
      </c>
    </row>
    <row r="14" spans="2:25" ht="30" customHeight="1" x14ac:dyDescent="0.55000000000000004">
      <c r="B14" s="288"/>
      <c r="C14" s="338" t="s">
        <v>44</v>
      </c>
      <c r="D14" s="339"/>
      <c r="E14" s="339"/>
      <c r="F14" s="340"/>
      <c r="G14" s="164">
        <f>'①報告様式1-1収支決算書（年度末分）'!G14+'②報告様式1-1収支決算書（繰越期間分）'!G14</f>
        <v>0</v>
      </c>
      <c r="H14" s="157"/>
      <c r="I14" s="165"/>
      <c r="J14" s="166">
        <f>'①報告様式1-1収支決算書（年度末分）'!J14+'②報告様式1-1収支決算書（繰越期間分）'!J14</f>
        <v>0</v>
      </c>
      <c r="K14" s="164">
        <f>'①報告様式1-1収支決算書（年度末分）'!K14+'②報告様式1-1収支決算書（繰越期間分）'!K14</f>
        <v>0</v>
      </c>
      <c r="L14" s="167">
        <f>'①報告様式1-1収支決算書（年度末分）'!L14+'②報告様式1-1収支決算書（繰越期間分）'!L14</f>
        <v>0</v>
      </c>
    </row>
    <row r="15" spans="2:25" ht="30" customHeight="1" x14ac:dyDescent="0.55000000000000004">
      <c r="B15" s="288"/>
      <c r="C15" s="296" t="s">
        <v>45</v>
      </c>
      <c r="D15" s="297"/>
      <c r="E15" s="297"/>
      <c r="F15" s="298"/>
      <c r="G15" s="164">
        <f>'①報告様式1-1収支決算書（年度末分）'!G15+'②報告様式1-1収支決算書（繰越期間分）'!G15</f>
        <v>0</v>
      </c>
      <c r="H15" s="157"/>
      <c r="I15" s="165"/>
      <c r="J15" s="166">
        <f>'①報告様式1-1収支決算書（年度末分）'!J15+'②報告様式1-1収支決算書（繰越期間分）'!J15</f>
        <v>0</v>
      </c>
      <c r="K15" s="164">
        <f>'①報告様式1-1収支決算書（年度末分）'!K15+'②報告様式1-1収支決算書（繰越期間分）'!K15</f>
        <v>0</v>
      </c>
      <c r="L15" s="167">
        <f>'①報告様式1-1収支決算書（年度末分）'!L15+'②報告様式1-1収支決算書（繰越期間分）'!L15</f>
        <v>0</v>
      </c>
    </row>
    <row r="16" spans="2:25" s="87" customFormat="1" ht="30" customHeight="1" x14ac:dyDescent="0.55000000000000004">
      <c r="B16" s="288"/>
      <c r="C16" s="341" t="s">
        <v>245</v>
      </c>
      <c r="D16" s="342"/>
      <c r="E16" s="342"/>
      <c r="F16" s="343"/>
      <c r="G16" s="164">
        <f>'①報告様式1-1収支決算書（年度末分）'!G16+'②報告様式1-1収支決算書（繰越期間分）'!G16</f>
        <v>0</v>
      </c>
      <c r="H16" s="157"/>
      <c r="I16" s="165"/>
      <c r="J16" s="166">
        <f>'①報告様式1-1収支決算書（年度末分）'!J16+'②報告様式1-1収支決算書（繰越期間分）'!J16</f>
        <v>0</v>
      </c>
      <c r="K16" s="164">
        <f>'①報告様式1-1収支決算書（年度末分）'!K16+'②報告様式1-1収支決算書（繰越期間分）'!K16</f>
        <v>0</v>
      </c>
      <c r="L16" s="167">
        <f>'①報告様式1-1収支決算書（年度末分）'!L16+'②報告様式1-1収支決算書（繰越期間分）'!L16</f>
        <v>0</v>
      </c>
      <c r="N16" s="88"/>
      <c r="O16" s="88"/>
      <c r="P16" s="88"/>
      <c r="Q16" s="88"/>
      <c r="R16" s="88"/>
      <c r="S16" s="88"/>
      <c r="T16" s="88"/>
      <c r="U16" s="88"/>
      <c r="V16" s="88"/>
      <c r="W16" s="88"/>
      <c r="X16" s="88"/>
      <c r="Y16" s="88"/>
    </row>
    <row r="17" spans="2:25" s="87" customFormat="1" ht="30" customHeight="1" x14ac:dyDescent="0.55000000000000004">
      <c r="B17" s="289"/>
      <c r="C17" s="344" t="s">
        <v>49</v>
      </c>
      <c r="D17" s="345"/>
      <c r="E17" s="345"/>
      <c r="F17" s="346"/>
      <c r="G17" s="108">
        <f t="shared" ref="G17:L17" si="0">SUM(G13:G16)</f>
        <v>0</v>
      </c>
      <c r="H17" s="168"/>
      <c r="I17" s="165"/>
      <c r="J17" s="107">
        <f t="shared" si="0"/>
        <v>0</v>
      </c>
      <c r="K17" s="164">
        <f t="shared" si="0"/>
        <v>0</v>
      </c>
      <c r="L17" s="167">
        <f t="shared" si="0"/>
        <v>0</v>
      </c>
      <c r="N17" s="88"/>
      <c r="O17" s="88"/>
      <c r="P17" s="88"/>
      <c r="Q17" s="88"/>
      <c r="R17" s="88"/>
      <c r="S17" s="88"/>
      <c r="T17" s="88"/>
      <c r="U17" s="88"/>
      <c r="V17" s="88"/>
      <c r="W17" s="88"/>
      <c r="X17" s="88"/>
      <c r="Y17" s="88"/>
    </row>
    <row r="18" spans="2:25" s="87" customFormat="1" ht="30" customHeight="1" x14ac:dyDescent="0.55000000000000004">
      <c r="B18" s="308" t="s">
        <v>174</v>
      </c>
      <c r="C18" s="336"/>
      <c r="D18" s="336"/>
      <c r="E18" s="336"/>
      <c r="F18" s="337"/>
      <c r="G18" s="166">
        <f>'①報告様式1-1収支決算書（年度末分）'!G18+'②報告様式1-1収支決算書（繰越期間分）'!G18</f>
        <v>0</v>
      </c>
      <c r="H18" s="157"/>
      <c r="I18" s="107"/>
      <c r="J18" s="166">
        <f>'①報告様式1-1収支決算書（年度末分）'!J18+'②報告様式1-1収支決算書（繰越期間分）'!J18</f>
        <v>0</v>
      </c>
      <c r="K18" s="164">
        <f>'①報告様式1-1収支決算書（年度末分）'!K18+'②報告様式1-1収支決算書（繰越期間分）'!K18</f>
        <v>0</v>
      </c>
      <c r="L18" s="167">
        <f>'①報告様式1-1収支決算書（年度末分）'!L18+'②報告様式1-1収支決算書（繰越期間分）'!L18</f>
        <v>0</v>
      </c>
      <c r="N18" s="88"/>
      <c r="O18" s="88"/>
      <c r="P18" s="88"/>
      <c r="Q18" s="88"/>
      <c r="R18" s="88"/>
      <c r="S18" s="88"/>
      <c r="T18" s="88"/>
      <c r="U18" s="88"/>
      <c r="V18" s="88"/>
      <c r="W18" s="88"/>
      <c r="X18" s="88"/>
      <c r="Y18" s="88"/>
    </row>
    <row r="19" spans="2:25" s="87" customFormat="1" ht="30" customHeight="1" x14ac:dyDescent="0.55000000000000004">
      <c r="B19" s="375" t="s">
        <v>246</v>
      </c>
      <c r="C19" s="300"/>
      <c r="D19" s="300"/>
      <c r="E19" s="300"/>
      <c r="F19" s="301"/>
      <c r="G19" s="169">
        <f>'①報告様式1-1収支決算書（年度末分）'!G19+'②報告様式1-1収支決算書（繰越期間分）'!G19</f>
        <v>0</v>
      </c>
      <c r="H19" s="158"/>
      <c r="I19" s="170"/>
      <c r="J19" s="169">
        <f>'①報告様式1-1収支決算書（年度末分）'!J19+'②報告様式1-1収支決算書（繰越期間分）'!J19</f>
        <v>0</v>
      </c>
      <c r="K19" s="164">
        <f>'①報告様式1-1収支決算書（年度末分）'!K19+'②報告様式1-1収支決算書（繰越期間分）'!K19</f>
        <v>0</v>
      </c>
      <c r="L19" s="167">
        <f>'①報告様式1-1収支決算書（年度末分）'!L19+'②報告様式1-1収支決算書（繰越期間分）'!L19</f>
        <v>0</v>
      </c>
      <c r="N19" s="88"/>
      <c r="O19" s="88"/>
      <c r="P19" s="88"/>
      <c r="Q19" s="88"/>
      <c r="R19" s="88"/>
      <c r="S19" s="88"/>
      <c r="T19" s="88"/>
      <c r="U19" s="88"/>
      <c r="V19" s="88"/>
      <c r="W19" s="88"/>
      <c r="X19" s="88"/>
      <c r="Y19" s="88"/>
    </row>
    <row r="20" spans="2:25" s="87" customFormat="1" ht="30" customHeight="1" x14ac:dyDescent="0.55000000000000004">
      <c r="B20" s="299" t="s">
        <v>271</v>
      </c>
      <c r="C20" s="300"/>
      <c r="D20" s="300"/>
      <c r="E20" s="300"/>
      <c r="F20" s="301"/>
      <c r="G20" s="302" t="str">
        <f>IF(G18=ROUNDDOWN(G17*D11/100,0),"","間接経費/一般管理費が不一致です。ご確認下さい。")</f>
        <v/>
      </c>
      <c r="H20" s="304"/>
      <c r="I20" s="306"/>
      <c r="J20" s="306"/>
      <c r="K20" s="111"/>
      <c r="L20" s="160">
        <f>'①報告様式1-1収支決算書（年度末分）'!L20</f>
        <v>0</v>
      </c>
      <c r="N20" s="88"/>
      <c r="O20" s="88"/>
      <c r="P20" s="88"/>
      <c r="Q20" s="88"/>
      <c r="R20" s="88"/>
      <c r="S20" s="88"/>
      <c r="T20" s="88"/>
      <c r="U20" s="88"/>
      <c r="V20" s="88"/>
      <c r="W20" s="88"/>
      <c r="X20" s="88"/>
      <c r="Y20" s="88"/>
    </row>
    <row r="21" spans="2:25" s="87" customFormat="1" ht="30" customHeight="1" x14ac:dyDescent="0.55000000000000004">
      <c r="B21" s="299" t="s">
        <v>272</v>
      </c>
      <c r="C21" s="300"/>
      <c r="D21" s="300"/>
      <c r="E21" s="300"/>
      <c r="F21" s="301"/>
      <c r="G21" s="376"/>
      <c r="H21" s="377"/>
      <c r="I21" s="317"/>
      <c r="J21" s="317"/>
      <c r="K21" s="111"/>
      <c r="L21" s="160">
        <f>'②報告様式1-1収支決算書（繰越期間分）'!L20</f>
        <v>0</v>
      </c>
      <c r="N21" s="88"/>
      <c r="O21" s="88"/>
      <c r="P21" s="88"/>
      <c r="Q21" s="88"/>
      <c r="R21" s="88"/>
      <c r="S21" s="88"/>
      <c r="T21" s="88"/>
      <c r="U21" s="88"/>
      <c r="V21" s="88"/>
      <c r="W21" s="88"/>
      <c r="X21" s="88"/>
      <c r="Y21" s="88"/>
    </row>
    <row r="22" spans="2:25" s="87" customFormat="1" ht="30" customHeight="1" x14ac:dyDescent="0.55000000000000004">
      <c r="B22" s="299" t="s">
        <v>273</v>
      </c>
      <c r="C22" s="300"/>
      <c r="D22" s="300"/>
      <c r="E22" s="300"/>
      <c r="F22" s="301"/>
      <c r="G22" s="376"/>
      <c r="H22" s="377"/>
      <c r="I22" s="317"/>
      <c r="J22" s="317"/>
      <c r="K22" s="111"/>
      <c r="L22" s="160">
        <f>SUM(L20:L21)</f>
        <v>0</v>
      </c>
      <c r="N22" s="88"/>
      <c r="O22" s="88"/>
      <c r="P22" s="88"/>
      <c r="Q22" s="88"/>
      <c r="R22" s="88"/>
      <c r="S22" s="88"/>
      <c r="T22" s="88"/>
      <c r="U22" s="88"/>
      <c r="V22" s="88"/>
      <c r="W22" s="88"/>
      <c r="X22" s="88"/>
      <c r="Y22" s="88"/>
    </row>
    <row r="23" spans="2:25" s="87" customFormat="1" ht="30" customHeight="1" x14ac:dyDescent="0.55000000000000004">
      <c r="B23" s="299" t="s">
        <v>274</v>
      </c>
      <c r="C23" s="300"/>
      <c r="D23" s="300"/>
      <c r="E23" s="300"/>
      <c r="F23" s="301"/>
      <c r="G23" s="376"/>
      <c r="H23" s="377"/>
      <c r="I23" s="317"/>
      <c r="J23" s="317"/>
      <c r="K23" s="171" t="str">
        <f>'①報告様式1-1収支決算書（年度末分）'!K21</f>
        <v>0</v>
      </c>
      <c r="L23" s="114"/>
      <c r="N23" s="88"/>
      <c r="O23" s="88"/>
      <c r="P23" s="88"/>
      <c r="Q23" s="88"/>
      <c r="R23" s="88"/>
      <c r="S23" s="88"/>
      <c r="T23" s="88"/>
      <c r="U23" s="88"/>
      <c r="V23" s="88"/>
      <c r="W23" s="88"/>
      <c r="X23" s="88"/>
      <c r="Y23" s="88"/>
    </row>
    <row r="24" spans="2:25" s="87" customFormat="1" ht="30" customHeight="1" x14ac:dyDescent="0.55000000000000004">
      <c r="B24" s="299" t="s">
        <v>275</v>
      </c>
      <c r="C24" s="300"/>
      <c r="D24" s="300"/>
      <c r="E24" s="300"/>
      <c r="F24" s="301"/>
      <c r="G24" s="376"/>
      <c r="H24" s="377"/>
      <c r="I24" s="317"/>
      <c r="J24" s="317"/>
      <c r="K24" s="171" t="str">
        <f>'②報告様式1-1収支決算書（繰越期間分）'!K21</f>
        <v>0</v>
      </c>
      <c r="L24" s="114"/>
      <c r="N24" s="88"/>
      <c r="O24" s="88"/>
      <c r="P24" s="88"/>
      <c r="Q24" s="88"/>
      <c r="R24" s="88"/>
      <c r="S24" s="88"/>
      <c r="T24" s="88"/>
      <c r="U24" s="88"/>
      <c r="V24" s="88"/>
      <c r="W24" s="88"/>
      <c r="X24" s="88"/>
      <c r="Y24" s="88"/>
    </row>
    <row r="25" spans="2:25" s="87" customFormat="1" ht="30" customHeight="1" x14ac:dyDescent="0.55000000000000004">
      <c r="B25" s="299" t="s">
        <v>276</v>
      </c>
      <c r="C25" s="300"/>
      <c r="D25" s="300"/>
      <c r="E25" s="300"/>
      <c r="F25" s="301"/>
      <c r="G25" s="303"/>
      <c r="H25" s="305"/>
      <c r="I25" s="307"/>
      <c r="J25" s="307"/>
      <c r="K25" s="171">
        <f>SUM(K23:K24)</f>
        <v>0</v>
      </c>
      <c r="L25" s="114"/>
      <c r="N25" s="88"/>
      <c r="O25" s="88"/>
      <c r="P25" s="88"/>
      <c r="Q25" s="88"/>
      <c r="R25" s="88"/>
      <c r="S25" s="88"/>
      <c r="T25" s="88"/>
      <c r="U25" s="88"/>
      <c r="V25" s="88"/>
      <c r="W25" s="88"/>
      <c r="X25" s="88"/>
      <c r="Y25" s="88"/>
    </row>
    <row r="26" spans="2:25" s="87" customFormat="1" ht="30" customHeight="1" x14ac:dyDescent="0.55000000000000004">
      <c r="B26" s="318" t="s">
        <v>277</v>
      </c>
      <c r="C26" s="319"/>
      <c r="D26" s="319"/>
      <c r="E26" s="319"/>
      <c r="F26" s="320"/>
      <c r="G26" s="173">
        <f>'①報告様式1-1収支決算書（年度末分）'!G22+'②報告様式1-1収支決算書（繰越期間分）'!G22</f>
        <v>0</v>
      </c>
      <c r="H26" s="151"/>
      <c r="I26" s="155"/>
      <c r="J26" s="155"/>
      <c r="K26" s="155"/>
      <c r="L26" s="152"/>
      <c r="N26" s="88"/>
      <c r="O26" s="88"/>
      <c r="P26" s="88"/>
      <c r="Q26" s="88"/>
      <c r="R26" s="88"/>
      <c r="S26" s="88"/>
      <c r="T26" s="88"/>
      <c r="U26" s="88"/>
      <c r="V26" s="88"/>
      <c r="W26" s="88"/>
      <c r="X26" s="88"/>
      <c r="Y26" s="88"/>
    </row>
    <row r="27" spans="2:25" s="87" customFormat="1" ht="30" customHeight="1" x14ac:dyDescent="0.55000000000000004">
      <c r="B27" s="308" t="s">
        <v>48</v>
      </c>
      <c r="C27" s="309"/>
      <c r="D27" s="314" t="s">
        <v>173</v>
      </c>
      <c r="E27" s="315"/>
      <c r="F27" s="316"/>
      <c r="G27" s="323"/>
      <c r="H27" s="306"/>
      <c r="I27" s="306"/>
      <c r="J27" s="306"/>
      <c r="K27" s="306"/>
      <c r="L27" s="323"/>
      <c r="N27" s="88"/>
      <c r="O27" s="88"/>
      <c r="P27" s="88"/>
      <c r="Q27" s="88"/>
      <c r="R27" s="88"/>
      <c r="S27" s="88"/>
      <c r="T27" s="88"/>
      <c r="U27" s="88"/>
      <c r="V27" s="88"/>
      <c r="W27" s="88"/>
      <c r="X27" s="88"/>
      <c r="Y27" s="88"/>
    </row>
    <row r="28" spans="2:25" s="87" customFormat="1" ht="30" customHeight="1" x14ac:dyDescent="0.55000000000000004">
      <c r="B28" s="310"/>
      <c r="C28" s="311"/>
      <c r="D28" s="326" t="s">
        <v>174</v>
      </c>
      <c r="E28" s="327"/>
      <c r="F28" s="328"/>
      <c r="G28" s="324"/>
      <c r="H28" s="317"/>
      <c r="I28" s="317"/>
      <c r="J28" s="317"/>
      <c r="K28" s="317"/>
      <c r="L28" s="324"/>
      <c r="N28" s="88"/>
      <c r="O28" s="88"/>
      <c r="P28" s="88"/>
      <c r="Q28" s="88"/>
      <c r="R28" s="88"/>
      <c r="S28" s="88"/>
      <c r="T28" s="88"/>
      <c r="U28" s="88"/>
      <c r="V28" s="88"/>
      <c r="W28" s="88"/>
      <c r="X28" s="88"/>
      <c r="Y28" s="88"/>
    </row>
    <row r="29" spans="2:25" s="87" customFormat="1" ht="30" customHeight="1" x14ac:dyDescent="0.55000000000000004">
      <c r="B29" s="310"/>
      <c r="C29" s="311"/>
      <c r="D29" s="326" t="s">
        <v>235</v>
      </c>
      <c r="E29" s="327"/>
      <c r="F29" s="328"/>
      <c r="G29" s="324"/>
      <c r="H29" s="317"/>
      <c r="I29" s="317"/>
      <c r="J29" s="317"/>
      <c r="K29" s="317"/>
      <c r="L29" s="324"/>
      <c r="N29" s="88"/>
      <c r="O29" s="88"/>
      <c r="P29" s="88"/>
      <c r="Q29" s="88"/>
      <c r="R29" s="88"/>
      <c r="S29" s="88"/>
      <c r="T29" s="88"/>
      <c r="U29" s="88"/>
      <c r="V29" s="88"/>
      <c r="W29" s="88"/>
      <c r="X29" s="88"/>
      <c r="Y29" s="88"/>
    </row>
    <row r="30" spans="2:25" s="87" customFormat="1" ht="30" customHeight="1" thickBot="1" x14ac:dyDescent="0.6">
      <c r="B30" s="312"/>
      <c r="C30" s="313"/>
      <c r="D30" s="329" t="s">
        <v>49</v>
      </c>
      <c r="E30" s="330"/>
      <c r="F30" s="331"/>
      <c r="G30" s="363"/>
      <c r="H30" s="307"/>
      <c r="I30" s="307"/>
      <c r="J30" s="307"/>
      <c r="K30" s="307"/>
      <c r="L30" s="325"/>
      <c r="N30" s="88"/>
      <c r="O30" s="88"/>
      <c r="P30" s="88"/>
      <c r="Q30" s="88"/>
      <c r="R30" s="88"/>
      <c r="S30" s="88"/>
      <c r="T30" s="88"/>
      <c r="U30" s="88"/>
      <c r="V30" s="88"/>
      <c r="W30" s="88"/>
      <c r="X30" s="88"/>
      <c r="Y30" s="88"/>
    </row>
    <row r="31" spans="2:25" s="87" customFormat="1" ht="70.5" customHeight="1" thickBot="1" x14ac:dyDescent="0.6">
      <c r="B31" s="335" t="s">
        <v>50</v>
      </c>
      <c r="C31" s="335"/>
      <c r="D31" s="335"/>
      <c r="E31" s="335"/>
      <c r="F31" s="335"/>
      <c r="G31" s="116"/>
      <c r="H31" s="117"/>
      <c r="I31" s="117"/>
      <c r="J31" s="117"/>
      <c r="K31" s="117"/>
      <c r="L31" s="118"/>
      <c r="N31" s="88"/>
      <c r="O31" s="88"/>
      <c r="P31" s="88"/>
      <c r="Q31" s="88"/>
      <c r="R31" s="88"/>
      <c r="S31" s="88"/>
      <c r="T31" s="88"/>
      <c r="U31" s="88"/>
      <c r="V31" s="88"/>
      <c r="W31" s="88"/>
      <c r="X31" s="88"/>
      <c r="Y31" s="88"/>
    </row>
    <row r="32" spans="2:25" s="87" customFormat="1" ht="3.75" customHeight="1" x14ac:dyDescent="0.55000000000000004">
      <c r="B32" s="119"/>
      <c r="C32" s="119"/>
      <c r="D32" s="119"/>
      <c r="E32" s="119"/>
      <c r="F32" s="119"/>
      <c r="G32" s="120"/>
      <c r="H32" s="121"/>
      <c r="I32" s="121"/>
      <c r="J32" s="121"/>
      <c r="K32" s="121"/>
      <c r="L32" s="121"/>
      <c r="N32" s="88"/>
      <c r="O32" s="88"/>
      <c r="P32" s="88"/>
      <c r="Q32" s="88"/>
      <c r="R32" s="88"/>
      <c r="S32" s="88"/>
      <c r="T32" s="88"/>
      <c r="U32" s="88"/>
      <c r="V32" s="88"/>
      <c r="W32" s="88"/>
      <c r="X32" s="88"/>
      <c r="Y32" s="88"/>
    </row>
    <row r="33" spans="2:25" s="87" customFormat="1" x14ac:dyDescent="0.55000000000000004">
      <c r="B33" s="88"/>
      <c r="C33" s="88"/>
      <c r="D33" s="88"/>
      <c r="E33" s="88"/>
      <c r="F33" s="88"/>
      <c r="G33" s="88"/>
      <c r="H33" s="321" t="s">
        <v>175</v>
      </c>
      <c r="I33" s="322"/>
      <c r="J33" s="322"/>
      <c r="K33" s="322"/>
      <c r="L33" s="88"/>
      <c r="N33" s="88"/>
      <c r="O33" s="88"/>
      <c r="P33" s="88"/>
      <c r="Q33" s="88"/>
      <c r="R33" s="88"/>
      <c r="S33" s="88"/>
      <c r="T33" s="88"/>
      <c r="U33" s="88"/>
      <c r="V33" s="88"/>
      <c r="W33" s="88"/>
      <c r="X33" s="88"/>
      <c r="Y33" s="88"/>
    </row>
  </sheetData>
  <mergeCells count="53">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5"/>
    <mergeCell ref="H20:H25"/>
    <mergeCell ref="J20:J25"/>
    <mergeCell ref="B21:F21"/>
    <mergeCell ref="B22:F22"/>
    <mergeCell ref="B23:F23"/>
    <mergeCell ref="B24:F24"/>
    <mergeCell ref="B25:F25"/>
    <mergeCell ref="I20:I25"/>
    <mergeCell ref="B26:F26"/>
    <mergeCell ref="B27:C30"/>
    <mergeCell ref="D27:F27"/>
    <mergeCell ref="G27:G30"/>
    <mergeCell ref="H27:H30"/>
    <mergeCell ref="B31:F31"/>
    <mergeCell ref="H33:K33"/>
    <mergeCell ref="J27:J30"/>
    <mergeCell ref="K27:K30"/>
    <mergeCell ref="L27:L30"/>
    <mergeCell ref="D28:F28"/>
    <mergeCell ref="D29:F29"/>
    <mergeCell ref="D30:F30"/>
    <mergeCell ref="I27:I30"/>
  </mergeCells>
  <phoneticPr fontId="3"/>
  <conditionalFormatting sqref="H12">
    <cfRule type="cellIs" dxfId="0" priority="1" operator="equal">
      <formula>"要確認"</formula>
    </cfRule>
  </conditionalFormatting>
  <dataValidations count="1">
    <dataValidation operator="equal" allowBlank="1" showInputMessage="1" showErrorMessage="1" sqref="L2" xr:uid="{81E13B96-DCB2-485B-9968-C00B7CB6FF89}"/>
  </dataValidations>
  <printOptions horizontalCentered="1"/>
  <pageMargins left="0.23622047244094491" right="0.23622047244094491" top="0.74803149606299213" bottom="0.74803149606299213" header="0.31496062992125984" footer="0.31496062992125984"/>
  <pageSetup paperSize="9" scale="51" fitToWidth="0" orientation="landscape" r:id="rId1"/>
  <headerFooter>
    <oddFooter>&amp;R&amp;12&amp;K00-024Ver.20240401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zoomScaleNormal="100" workbookViewId="0">
      <selection activeCell="M17" sqref="M17"/>
    </sheetView>
  </sheetViews>
  <sheetFormatPr defaultColWidth="8.75" defaultRowHeight="13" x14ac:dyDescent="0.55000000000000004"/>
  <cols>
    <col min="1" max="1" width="2.75" style="1" customWidth="1"/>
    <col min="2" max="4" width="8.75" style="1"/>
    <col min="5" max="5" width="7.75" style="1" customWidth="1"/>
    <col min="6" max="6" width="7.58203125" style="1" customWidth="1"/>
    <col min="7" max="11" width="8.75" style="1"/>
    <col min="12" max="12" width="12" style="1" customWidth="1"/>
    <col min="13" max="13" width="15.75" style="1" customWidth="1"/>
    <col min="14" max="14" width="3.75" style="1" customWidth="1"/>
    <col min="15" max="16384" width="8.75" style="1"/>
  </cols>
  <sheetData>
    <row r="1" spans="2:15" ht="19.149999999999999" customHeight="1" x14ac:dyDescent="0.55000000000000004">
      <c r="B1" s="384" t="s">
        <v>176</v>
      </c>
      <c r="C1" s="384"/>
    </row>
    <row r="2" spans="2:15" x14ac:dyDescent="0.55000000000000004">
      <c r="B2" s="201" t="s">
        <v>177</v>
      </c>
      <c r="C2" s="201"/>
      <c r="D2" s="201"/>
      <c r="E2" s="201"/>
      <c r="F2" s="201"/>
      <c r="G2" s="201"/>
      <c r="H2" s="201"/>
      <c r="I2" s="201"/>
      <c r="J2" s="201"/>
      <c r="K2" s="201"/>
      <c r="L2" s="201"/>
      <c r="M2" s="201"/>
    </row>
    <row r="4" spans="2:15" ht="25.15" customHeight="1" x14ac:dyDescent="0.55000000000000004">
      <c r="I4" s="11"/>
      <c r="J4" s="387" t="s">
        <v>9</v>
      </c>
      <c r="K4" s="387"/>
      <c r="L4" s="385" t="str">
        <f>基本情報シート!$D$15</f>
        <v>国立大学法人 日本医療研究開発大学</v>
      </c>
      <c r="M4" s="385"/>
      <c r="N4" s="15"/>
      <c r="O4" s="1" t="s">
        <v>35</v>
      </c>
    </row>
    <row r="5" spans="2:15" ht="18" customHeight="1" x14ac:dyDescent="0.55000000000000004">
      <c r="I5" s="11"/>
      <c r="J5" s="387" t="s">
        <v>178</v>
      </c>
      <c r="K5" s="387"/>
      <c r="L5" s="386" t="str">
        <f>基本情報シート!$D$10</f>
        <v>38ab0123456j0001</v>
      </c>
      <c r="M5" s="386"/>
      <c r="N5" s="34"/>
      <c r="O5" s="1" t="s">
        <v>35</v>
      </c>
    </row>
    <row r="6" spans="2:15" ht="18" customHeight="1" x14ac:dyDescent="0.55000000000000004">
      <c r="B6" s="202" t="s">
        <v>14</v>
      </c>
      <c r="C6" s="202"/>
      <c r="D6" s="202"/>
      <c r="E6" s="202"/>
    </row>
    <row r="7" spans="2:15" ht="18.649999999999999" customHeight="1" x14ac:dyDescent="0.55000000000000004">
      <c r="B7" s="201" t="s">
        <v>15</v>
      </c>
      <c r="C7" s="201"/>
      <c r="D7" s="201"/>
      <c r="E7" s="201"/>
    </row>
    <row r="8" spans="2:15" x14ac:dyDescent="0.55000000000000004">
      <c r="B8" s="2" t="s">
        <v>18</v>
      </c>
      <c r="C8" s="122" t="s">
        <v>234</v>
      </c>
      <c r="D8" s="122"/>
      <c r="E8" s="122"/>
      <c r="F8" s="122"/>
      <c r="G8" s="122"/>
      <c r="H8" s="11"/>
    </row>
    <row r="10" spans="2:15" x14ac:dyDescent="0.55000000000000004">
      <c r="B10" s="202" t="s">
        <v>16</v>
      </c>
      <c r="C10" s="202"/>
      <c r="D10" s="202"/>
      <c r="E10" s="202"/>
      <c r="F10" s="202"/>
      <c r="G10" s="202"/>
    </row>
    <row r="11" spans="2:15" ht="22.15" customHeight="1" x14ac:dyDescent="0.55000000000000004">
      <c r="B11" s="1" t="s">
        <v>17</v>
      </c>
    </row>
    <row r="12" spans="2:15" ht="18" customHeight="1" x14ac:dyDescent="0.55000000000000004">
      <c r="B12" s="203" t="s">
        <v>19</v>
      </c>
      <c r="C12" s="203"/>
      <c r="D12" s="203"/>
      <c r="E12" s="203"/>
      <c r="F12" s="203"/>
      <c r="G12" s="203" t="s">
        <v>20</v>
      </c>
      <c r="H12" s="203"/>
      <c r="I12" s="203"/>
      <c r="J12" s="203"/>
      <c r="K12" s="12" t="s">
        <v>21</v>
      </c>
      <c r="L12" s="47" t="s">
        <v>24</v>
      </c>
      <c r="M12" s="48" t="s">
        <v>25</v>
      </c>
    </row>
    <row r="13" spans="2:15" ht="17.649999999999999" customHeight="1" x14ac:dyDescent="0.55000000000000004">
      <c r="B13" s="378"/>
      <c r="C13" s="379"/>
      <c r="D13" s="379"/>
      <c r="E13" s="379"/>
      <c r="F13" s="380"/>
      <c r="G13" s="381"/>
      <c r="H13" s="382"/>
      <c r="I13" s="382"/>
      <c r="J13" s="383"/>
      <c r="K13" s="13"/>
      <c r="L13" s="14"/>
      <c r="M13" s="74" t="str">
        <f>IF(L13="","",IF(COUNT($K13*$L13)&gt;0,$K13*$L13,""))</f>
        <v/>
      </c>
      <c r="O13" s="1" t="s">
        <v>36</v>
      </c>
    </row>
    <row r="14" spans="2:15" ht="17.649999999999999" customHeight="1" x14ac:dyDescent="0.55000000000000004">
      <c r="B14" s="378"/>
      <c r="C14" s="379"/>
      <c r="D14" s="379"/>
      <c r="E14" s="379"/>
      <c r="F14" s="380"/>
      <c r="G14" s="381"/>
      <c r="H14" s="382"/>
      <c r="I14" s="382"/>
      <c r="J14" s="383"/>
      <c r="K14" s="7"/>
      <c r="L14" s="14"/>
      <c r="M14" s="74" t="str">
        <f t="shared" ref="M14:M18" si="0">IF(L14="","",IF(COUNT($K14*$L14)&gt;0,$K14*$L14,""))</f>
        <v/>
      </c>
      <c r="O14" s="1" t="s">
        <v>36</v>
      </c>
    </row>
    <row r="15" spans="2:15" ht="17.649999999999999" customHeight="1" x14ac:dyDescent="0.55000000000000004">
      <c r="B15" s="378"/>
      <c r="C15" s="379"/>
      <c r="D15" s="379"/>
      <c r="E15" s="379"/>
      <c r="F15" s="380"/>
      <c r="G15" s="381"/>
      <c r="H15" s="382"/>
      <c r="I15" s="382"/>
      <c r="J15" s="383"/>
      <c r="K15" s="7"/>
      <c r="L15" s="14"/>
      <c r="M15" s="74" t="str">
        <f t="shared" si="0"/>
        <v/>
      </c>
      <c r="O15" s="1" t="s">
        <v>36</v>
      </c>
    </row>
    <row r="16" spans="2:15" ht="17.649999999999999" customHeight="1" x14ac:dyDescent="0.55000000000000004">
      <c r="B16" s="378"/>
      <c r="C16" s="379"/>
      <c r="D16" s="379"/>
      <c r="E16" s="379"/>
      <c r="F16" s="380"/>
      <c r="G16" s="381"/>
      <c r="H16" s="382"/>
      <c r="I16" s="382"/>
      <c r="J16" s="383"/>
      <c r="K16" s="7"/>
      <c r="L16" s="14"/>
      <c r="M16" s="74" t="str">
        <f t="shared" si="0"/>
        <v/>
      </c>
      <c r="O16" s="1" t="s">
        <v>36</v>
      </c>
    </row>
    <row r="17" spans="2:15" ht="17.649999999999999" customHeight="1" x14ac:dyDescent="0.55000000000000004">
      <c r="B17" s="378"/>
      <c r="C17" s="379"/>
      <c r="D17" s="379"/>
      <c r="E17" s="379"/>
      <c r="F17" s="380"/>
      <c r="G17" s="381"/>
      <c r="H17" s="382"/>
      <c r="I17" s="382"/>
      <c r="J17" s="383"/>
      <c r="K17" s="7"/>
      <c r="L17" s="14"/>
      <c r="M17" s="74" t="str">
        <f t="shared" si="0"/>
        <v/>
      </c>
      <c r="O17" s="1" t="s">
        <v>36</v>
      </c>
    </row>
    <row r="18" spans="2:15" ht="17.649999999999999" customHeight="1" x14ac:dyDescent="0.55000000000000004">
      <c r="B18" s="378"/>
      <c r="C18" s="379"/>
      <c r="D18" s="379"/>
      <c r="E18" s="379"/>
      <c r="F18" s="380"/>
      <c r="G18" s="381"/>
      <c r="H18" s="382"/>
      <c r="I18" s="382"/>
      <c r="J18" s="383"/>
      <c r="K18" s="7"/>
      <c r="L18" s="14"/>
      <c r="M18" s="74" t="str">
        <f t="shared" si="0"/>
        <v/>
      </c>
      <c r="O18" s="1" t="s">
        <v>36</v>
      </c>
    </row>
    <row r="20" spans="2:15" ht="15.65" customHeight="1" x14ac:dyDescent="0.55000000000000004">
      <c r="B20" s="1" t="s">
        <v>22</v>
      </c>
    </row>
    <row r="21" spans="2:15" ht="21" customHeight="1" x14ac:dyDescent="0.55000000000000004">
      <c r="B21" s="203" t="s">
        <v>19</v>
      </c>
      <c r="C21" s="203"/>
      <c r="D21" s="203"/>
      <c r="E21" s="203"/>
      <c r="F21" s="203"/>
      <c r="G21" s="203" t="s">
        <v>20</v>
      </c>
      <c r="H21" s="203"/>
      <c r="I21" s="203"/>
      <c r="J21" s="203"/>
      <c r="K21" s="23" t="s">
        <v>21</v>
      </c>
      <c r="L21" s="47" t="s">
        <v>24</v>
      </c>
      <c r="M21" s="48" t="s">
        <v>25</v>
      </c>
    </row>
    <row r="22" spans="2:15" ht="20.65" customHeight="1" x14ac:dyDescent="0.55000000000000004">
      <c r="B22" s="7"/>
      <c r="C22" s="8"/>
      <c r="D22" s="8"/>
      <c r="E22" s="8"/>
      <c r="F22" s="9"/>
      <c r="G22" s="7"/>
      <c r="H22" s="8"/>
      <c r="I22" s="8"/>
      <c r="J22" s="9"/>
      <c r="K22" s="24"/>
      <c r="L22" s="14"/>
      <c r="M22" s="74" t="str">
        <f>IF(L22="","",IF(COUNT($K22*$L22)&gt;0,$K22*$L22,""))</f>
        <v/>
      </c>
      <c r="O22" s="1" t="s">
        <v>36</v>
      </c>
    </row>
    <row r="23" spans="2:15" ht="20.65" customHeight="1" x14ac:dyDescent="0.55000000000000004">
      <c r="B23" s="7"/>
      <c r="C23" s="8"/>
      <c r="G23" s="7"/>
      <c r="H23" s="8"/>
      <c r="I23" s="8"/>
      <c r="J23" s="9"/>
      <c r="K23" s="7"/>
      <c r="L23" s="14"/>
      <c r="M23" s="74" t="str">
        <f t="shared" ref="M23:M27" si="1">IF(L23="","",IF(COUNT($K23*$L23)&gt;0,$K23*$L23,""))</f>
        <v/>
      </c>
      <c r="O23" s="1" t="s">
        <v>36</v>
      </c>
    </row>
    <row r="24" spans="2:15" ht="20.65" customHeight="1" x14ac:dyDescent="0.55000000000000004">
      <c r="B24" s="7"/>
      <c r="C24" s="8"/>
      <c r="D24" s="8"/>
      <c r="E24" s="8"/>
      <c r="F24" s="9"/>
      <c r="G24" s="7"/>
      <c r="H24" s="8"/>
      <c r="I24" s="8"/>
      <c r="J24" s="9"/>
      <c r="K24" s="7"/>
      <c r="L24" s="14"/>
      <c r="M24" s="74" t="str">
        <f t="shared" si="1"/>
        <v/>
      </c>
      <c r="O24" s="1" t="s">
        <v>36</v>
      </c>
    </row>
    <row r="25" spans="2:15" ht="20.65" customHeight="1" x14ac:dyDescent="0.55000000000000004">
      <c r="B25" s="7"/>
      <c r="C25" s="8"/>
      <c r="D25" s="8"/>
      <c r="E25" s="8"/>
      <c r="F25" s="9"/>
      <c r="G25" s="7"/>
      <c r="H25" s="8"/>
      <c r="I25" s="8"/>
      <c r="J25" s="9"/>
      <c r="K25" s="7"/>
      <c r="L25" s="14"/>
      <c r="M25" s="74" t="str">
        <f t="shared" si="1"/>
        <v/>
      </c>
      <c r="O25" s="1" t="s">
        <v>36</v>
      </c>
    </row>
    <row r="26" spans="2:15" ht="20.65" customHeight="1" x14ac:dyDescent="0.55000000000000004">
      <c r="B26" s="7"/>
      <c r="C26" s="8"/>
      <c r="D26" s="8"/>
      <c r="E26" s="8"/>
      <c r="F26" s="9"/>
      <c r="G26" s="7"/>
      <c r="H26" s="8"/>
      <c r="I26" s="8"/>
      <c r="J26" s="9"/>
      <c r="K26" s="7"/>
      <c r="L26" s="14"/>
      <c r="M26" s="74" t="str">
        <f t="shared" si="1"/>
        <v/>
      </c>
      <c r="O26" s="1" t="s">
        <v>36</v>
      </c>
    </row>
    <row r="27" spans="2:15" ht="20.65" customHeight="1" x14ac:dyDescent="0.55000000000000004">
      <c r="B27" s="7"/>
      <c r="C27" s="8"/>
      <c r="D27" s="8"/>
      <c r="E27" s="8"/>
      <c r="F27" s="9"/>
      <c r="G27" s="7"/>
      <c r="H27" s="8"/>
      <c r="I27" s="8"/>
      <c r="J27" s="9"/>
      <c r="K27" s="7"/>
      <c r="L27" s="14"/>
      <c r="M27" s="74" t="str">
        <f t="shared" si="1"/>
        <v/>
      </c>
      <c r="O27" s="1" t="s">
        <v>36</v>
      </c>
    </row>
    <row r="29" spans="2:15" x14ac:dyDescent="0.55000000000000004">
      <c r="B29" s="1" t="s">
        <v>23</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&amp;C&amp;P&amp;R&amp;12&amp;K00-024Ver.20240401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sheetPr>
    <pageSetUpPr fitToPage="1"/>
  </sheetPr>
  <dimension ref="A1:O214"/>
  <sheetViews>
    <sheetView showGridLines="0" view="pageBreakPreview" zoomScaleNormal="100" zoomScaleSheetLayoutView="100" workbookViewId="0">
      <selection activeCell="F13" sqref="F13"/>
    </sheetView>
  </sheetViews>
  <sheetFormatPr defaultColWidth="8.75" defaultRowHeight="13" x14ac:dyDescent="0.55000000000000004"/>
  <cols>
    <col min="1" max="1" width="6.25" style="40" customWidth="1"/>
    <col min="2" max="2" width="2.75" style="1" customWidth="1"/>
    <col min="3" max="5" width="8.75" style="1"/>
    <col min="6" max="6" width="16.5" style="1" customWidth="1"/>
    <col min="7" max="8" width="8.75" style="1"/>
    <col min="9" max="9" width="8.75" style="1" customWidth="1"/>
    <col min="10" max="10" width="8.75" style="1"/>
    <col min="11" max="11" width="9.75" style="1" customWidth="1"/>
    <col min="12" max="12" width="2.25" style="15" customWidth="1"/>
    <col min="13" max="16384" width="8.75" style="1"/>
  </cols>
  <sheetData>
    <row r="1" spans="1:15" x14ac:dyDescent="0.55000000000000004">
      <c r="A1" s="41"/>
    </row>
    <row r="2" spans="1:15" x14ac:dyDescent="0.55000000000000004">
      <c r="A2" s="41"/>
      <c r="C2" s="201" t="s">
        <v>180</v>
      </c>
      <c r="D2" s="201"/>
      <c r="M2" s="10"/>
    </row>
    <row r="3" spans="1:15" ht="16.899999999999999" customHeight="1" x14ac:dyDescent="0.55000000000000004">
      <c r="A3" s="41"/>
      <c r="H3" s="395"/>
      <c r="I3" s="395"/>
      <c r="J3" s="394">
        <f>様式８!J5</f>
        <v>50921</v>
      </c>
      <c r="K3" s="394" t="s">
        <v>2</v>
      </c>
      <c r="L3" s="33"/>
      <c r="M3" s="41" t="s">
        <v>35</v>
      </c>
    </row>
    <row r="4" spans="1:15" ht="16.899999999999999" customHeight="1" x14ac:dyDescent="0.55000000000000004">
      <c r="A4" s="41"/>
      <c r="H4" s="216" t="s">
        <v>1</v>
      </c>
      <c r="I4" s="216"/>
      <c r="J4" s="393" t="str">
        <f>基本情報シート!$D$10</f>
        <v>38ab0123456j0001</v>
      </c>
      <c r="K4" s="393"/>
      <c r="L4" s="34"/>
      <c r="M4" s="41" t="s">
        <v>35</v>
      </c>
    </row>
    <row r="5" spans="1:15" ht="16.899999999999999" customHeight="1" x14ac:dyDescent="0.55000000000000004">
      <c r="A5" s="41"/>
      <c r="J5" s="33"/>
      <c r="K5" s="33"/>
      <c r="L5" s="33"/>
      <c r="M5" s="10"/>
    </row>
    <row r="6" spans="1:15" ht="18" customHeight="1" x14ac:dyDescent="0.55000000000000004">
      <c r="A6" s="41" t="s">
        <v>34</v>
      </c>
      <c r="E6" s="217">
        <f>基本情報シート!$D$4</f>
        <v>20</v>
      </c>
      <c r="F6" s="217"/>
      <c r="G6" s="218" t="s">
        <v>179</v>
      </c>
      <c r="H6" s="218"/>
      <c r="I6" s="218"/>
      <c r="J6" s="218"/>
      <c r="K6" s="218"/>
      <c r="L6" s="35"/>
      <c r="M6" s="46"/>
      <c r="N6" s="3"/>
      <c r="O6" s="3"/>
    </row>
    <row r="7" spans="1:15" ht="18" customHeight="1" x14ac:dyDescent="0.55000000000000004">
      <c r="A7" s="41"/>
      <c r="B7" s="233" t="s">
        <v>181</v>
      </c>
      <c r="C7" s="233"/>
      <c r="D7" s="233"/>
      <c r="E7" s="233"/>
      <c r="F7" s="233"/>
      <c r="G7" s="233"/>
      <c r="H7" s="233"/>
      <c r="I7" s="233"/>
      <c r="J7" s="233"/>
      <c r="K7" s="233"/>
      <c r="L7" s="233"/>
      <c r="M7" s="46"/>
      <c r="N7" s="3"/>
      <c r="O7" s="3"/>
    </row>
    <row r="8" spans="1:15" ht="18" customHeight="1" x14ac:dyDescent="0.55000000000000004">
      <c r="A8" s="41"/>
      <c r="B8" s="123"/>
      <c r="C8" s="123"/>
      <c r="D8" s="123"/>
      <c r="E8" s="123"/>
      <c r="F8" s="123"/>
      <c r="G8" s="123"/>
      <c r="H8" s="123"/>
      <c r="I8" s="123"/>
      <c r="J8" s="123"/>
      <c r="K8" s="123"/>
      <c r="L8" s="123"/>
      <c r="M8" s="46"/>
      <c r="N8" s="3"/>
      <c r="O8" s="3"/>
    </row>
    <row r="9" spans="1:15" x14ac:dyDescent="0.55000000000000004">
      <c r="A9" s="41"/>
      <c r="M9" s="10"/>
    </row>
    <row r="10" spans="1:15" x14ac:dyDescent="0.55000000000000004">
      <c r="A10" s="41"/>
      <c r="C10" s="200" t="s">
        <v>26</v>
      </c>
      <c r="D10" s="200"/>
      <c r="E10" s="200"/>
      <c r="F10" s="200"/>
      <c r="G10" s="200"/>
      <c r="H10" s="200"/>
      <c r="I10" s="200"/>
      <c r="J10" s="200"/>
      <c r="K10" s="200"/>
      <c r="L10" s="36"/>
      <c r="M10" s="10"/>
    </row>
    <row r="11" spans="1:15" x14ac:dyDescent="0.55000000000000004">
      <c r="A11" s="41"/>
      <c r="C11" s="200"/>
      <c r="D11" s="200"/>
      <c r="E11" s="200"/>
      <c r="F11" s="200"/>
      <c r="G11" s="200"/>
      <c r="H11" s="200"/>
      <c r="I11" s="200"/>
      <c r="J11" s="200"/>
      <c r="K11" s="200"/>
      <c r="L11" s="36"/>
      <c r="M11" s="10"/>
    </row>
    <row r="12" spans="1:15" x14ac:dyDescent="0.55000000000000004">
      <c r="A12" s="41"/>
      <c r="M12" s="10"/>
    </row>
    <row r="13" spans="1:15" x14ac:dyDescent="0.55000000000000004">
      <c r="A13" s="41"/>
      <c r="C13" s="16" t="s">
        <v>118</v>
      </c>
      <c r="I13" s="15"/>
      <c r="M13" s="10"/>
    </row>
    <row r="14" spans="1:15" x14ac:dyDescent="0.55000000000000004">
      <c r="A14" s="41"/>
      <c r="I14" s="15"/>
      <c r="M14" s="10"/>
    </row>
    <row r="15" spans="1:15" ht="18" customHeight="1" x14ac:dyDescent="0.55000000000000004">
      <c r="A15" s="41" t="s">
        <v>34</v>
      </c>
      <c r="C15" s="243" t="s">
        <v>12</v>
      </c>
      <c r="D15" s="251"/>
      <c r="E15" s="236" t="str">
        <f>IF(基本情報シート!$D$11="","",基本情報シート!$D$11)</f>
        <v/>
      </c>
      <c r="F15" s="237"/>
      <c r="G15" s="237"/>
      <c r="H15" s="237"/>
      <c r="I15" s="237"/>
      <c r="J15" s="237"/>
      <c r="K15" s="238"/>
      <c r="L15" s="37"/>
      <c r="M15" s="10"/>
    </row>
    <row r="16" spans="1:15" ht="18" customHeight="1" x14ac:dyDescent="0.55000000000000004">
      <c r="A16" s="41" t="s">
        <v>34</v>
      </c>
      <c r="C16" s="243" t="s">
        <v>32</v>
      </c>
      <c r="D16" s="251"/>
      <c r="E16" s="236" t="str">
        <f>IF(基本情報シート!$D$12="","",基本情報シート!$D$12)</f>
        <v/>
      </c>
      <c r="F16" s="237"/>
      <c r="G16" s="237"/>
      <c r="H16" s="237"/>
      <c r="I16" s="237"/>
      <c r="J16" s="237"/>
      <c r="K16" s="238"/>
      <c r="L16" s="37"/>
      <c r="M16" s="10"/>
    </row>
    <row r="17" spans="1:13" ht="18" customHeight="1" x14ac:dyDescent="0.55000000000000004">
      <c r="A17" s="41" t="s">
        <v>34</v>
      </c>
      <c r="C17" s="243" t="s">
        <v>182</v>
      </c>
      <c r="D17" s="251"/>
      <c r="E17" s="236" t="str">
        <f>IF(基本情報シート!$D$13="","",基本情報シート!$D$13)</f>
        <v/>
      </c>
      <c r="F17" s="237"/>
      <c r="G17" s="237"/>
      <c r="H17" s="237"/>
      <c r="I17" s="237"/>
      <c r="J17" s="237"/>
      <c r="K17" s="238"/>
      <c r="L17" s="37"/>
      <c r="M17" s="10"/>
    </row>
    <row r="18" spans="1:13" ht="14.65" customHeight="1" x14ac:dyDescent="0.55000000000000004">
      <c r="A18" s="41"/>
      <c r="C18" s="225"/>
      <c r="D18" s="252"/>
      <c r="E18" s="227"/>
      <c r="F18" s="228"/>
      <c r="G18" s="228"/>
      <c r="H18" s="228"/>
      <c r="I18" s="228"/>
      <c r="J18" s="228"/>
      <c r="K18" s="229"/>
      <c r="L18" s="37"/>
      <c r="M18" s="10"/>
    </row>
    <row r="19" spans="1:13" ht="18" customHeight="1" x14ac:dyDescent="0.55000000000000004">
      <c r="A19" s="41" t="s">
        <v>34</v>
      </c>
      <c r="C19" s="250" t="s">
        <v>183</v>
      </c>
      <c r="D19" s="176" t="s">
        <v>5</v>
      </c>
      <c r="E19" s="398" t="str">
        <f>基本情報シート!$D$15</f>
        <v>国立大学法人 日本医療研究開発大学</v>
      </c>
      <c r="F19" s="399"/>
      <c r="G19" s="399"/>
      <c r="H19" s="399"/>
      <c r="I19" s="399"/>
      <c r="J19" s="399"/>
      <c r="K19" s="400"/>
      <c r="L19" s="38"/>
      <c r="M19" s="10"/>
    </row>
    <row r="20" spans="1:13" ht="17.649999999999999" customHeight="1" x14ac:dyDescent="0.55000000000000004">
      <c r="A20" s="41" t="s">
        <v>34</v>
      </c>
      <c r="C20" s="205"/>
      <c r="D20" s="175" t="s">
        <v>6</v>
      </c>
      <c r="E20" s="398" t="str">
        <f>基本情報シート!$D$16</f>
        <v>研究開発室</v>
      </c>
      <c r="F20" s="399"/>
      <c r="G20" s="399"/>
      <c r="H20" s="399"/>
      <c r="I20" s="399"/>
      <c r="J20" s="399"/>
      <c r="K20" s="400"/>
      <c r="L20" s="38"/>
      <c r="M20" s="10"/>
    </row>
    <row r="21" spans="1:13" ht="18" customHeight="1" x14ac:dyDescent="0.55000000000000004">
      <c r="A21" s="41" t="s">
        <v>34</v>
      </c>
      <c r="C21" s="205"/>
      <c r="D21" s="175" t="s">
        <v>7</v>
      </c>
      <c r="E21" s="398" t="str">
        <f>基本情報シート!$D$17</f>
        <v>室長</v>
      </c>
      <c r="F21" s="399"/>
      <c r="G21" s="399"/>
      <c r="H21" s="399"/>
      <c r="I21" s="399"/>
      <c r="J21" s="399"/>
      <c r="K21" s="400"/>
      <c r="L21" s="38"/>
      <c r="M21" s="10"/>
    </row>
    <row r="22" spans="1:13" ht="18" customHeight="1" x14ac:dyDescent="0.55000000000000004">
      <c r="A22" s="41" t="s">
        <v>34</v>
      </c>
      <c r="C22" s="205"/>
      <c r="D22" s="175" t="s">
        <v>8</v>
      </c>
      <c r="E22" s="398" t="str">
        <f>基本情報シート!$D$18</f>
        <v>栄目戸　太郎</v>
      </c>
      <c r="F22" s="399"/>
      <c r="G22" s="399"/>
      <c r="H22" s="399"/>
      <c r="I22" s="399"/>
      <c r="J22" s="399"/>
      <c r="K22" s="400"/>
      <c r="L22" s="38"/>
      <c r="M22" s="10"/>
    </row>
    <row r="23" spans="1:13" x14ac:dyDescent="0.55000000000000004">
      <c r="A23" s="41"/>
      <c r="M23" s="10"/>
    </row>
    <row r="24" spans="1:13" ht="20.65" customHeight="1" x14ac:dyDescent="0.55000000000000004">
      <c r="A24" s="41"/>
      <c r="C24" s="246" t="s">
        <v>199</v>
      </c>
      <c r="D24" s="391"/>
      <c r="E24" s="248">
        <f>基本情報シート!D20</f>
        <v>50496</v>
      </c>
      <c r="F24" s="249"/>
      <c r="G24" s="19" t="s">
        <v>33</v>
      </c>
      <c r="H24" s="249">
        <f>基本情報シート!D21</f>
        <v>50860</v>
      </c>
      <c r="I24" s="249"/>
      <c r="J24" s="19"/>
      <c r="K24" s="20"/>
      <c r="L24" s="39"/>
      <c r="M24" s="10"/>
    </row>
    <row r="25" spans="1:13" x14ac:dyDescent="0.55000000000000004">
      <c r="A25" s="41"/>
      <c r="M25" s="10"/>
    </row>
    <row r="26" spans="1:13" x14ac:dyDescent="0.55000000000000004">
      <c r="A26" s="41"/>
      <c r="M26" s="10"/>
    </row>
    <row r="27" spans="1:13" x14ac:dyDescent="0.55000000000000004">
      <c r="A27" s="41"/>
      <c r="M27" s="10"/>
    </row>
    <row r="28" spans="1:13" ht="19.149999999999999" customHeight="1" x14ac:dyDescent="0.55000000000000004">
      <c r="A28" s="41"/>
      <c r="C28" s="16" t="s">
        <v>117</v>
      </c>
      <c r="M28" s="10"/>
    </row>
    <row r="29" spans="1:13" x14ac:dyDescent="0.55000000000000004">
      <c r="A29" s="41"/>
      <c r="C29" s="202"/>
      <c r="D29" s="202"/>
      <c r="E29" s="202"/>
      <c r="F29" s="202"/>
      <c r="G29" s="202"/>
      <c r="H29" s="202"/>
      <c r="I29" s="202"/>
      <c r="J29" s="202"/>
      <c r="K29" s="202"/>
      <c r="M29" s="10"/>
    </row>
    <row r="30" spans="1:13" x14ac:dyDescent="0.55000000000000004">
      <c r="A30" s="41"/>
      <c r="C30" s="1" t="s">
        <v>53</v>
      </c>
      <c r="M30" s="10"/>
    </row>
    <row r="31" spans="1:13" x14ac:dyDescent="0.55000000000000004">
      <c r="A31" s="41"/>
      <c r="C31" s="1" t="s">
        <v>233</v>
      </c>
      <c r="M31" s="10"/>
    </row>
    <row r="32" spans="1:13" x14ac:dyDescent="0.55000000000000004">
      <c r="A32" s="41"/>
      <c r="M32" s="10"/>
    </row>
    <row r="33" spans="1:13" x14ac:dyDescent="0.55000000000000004">
      <c r="A33" s="41"/>
      <c r="C33" s="1" t="s">
        <v>184</v>
      </c>
      <c r="M33" s="10"/>
    </row>
    <row r="34" spans="1:13" x14ac:dyDescent="0.55000000000000004">
      <c r="A34" s="41"/>
      <c r="C34" s="1" t="s">
        <v>185</v>
      </c>
      <c r="M34" s="10"/>
    </row>
    <row r="35" spans="1:13" x14ac:dyDescent="0.55000000000000004">
      <c r="A35" s="41"/>
      <c r="C35" s="1" t="s">
        <v>54</v>
      </c>
      <c r="M35" s="10"/>
    </row>
    <row r="36" spans="1:13" x14ac:dyDescent="0.55000000000000004">
      <c r="A36" s="41"/>
      <c r="C36" s="1" t="s">
        <v>186</v>
      </c>
      <c r="M36" s="10"/>
    </row>
    <row r="37" spans="1:13" x14ac:dyDescent="0.55000000000000004">
      <c r="A37" s="41"/>
      <c r="C37" s="1" t="s">
        <v>55</v>
      </c>
      <c r="M37" s="10"/>
    </row>
    <row r="38" spans="1:13" x14ac:dyDescent="0.55000000000000004">
      <c r="A38" s="41"/>
      <c r="M38" s="10"/>
    </row>
    <row r="39" spans="1:13" x14ac:dyDescent="0.55000000000000004">
      <c r="A39" s="41"/>
      <c r="C39" s="1" t="s">
        <v>187</v>
      </c>
      <c r="M39" s="10"/>
    </row>
    <row r="40" spans="1:13" x14ac:dyDescent="0.55000000000000004">
      <c r="A40" s="41"/>
      <c r="C40" s="1" t="s">
        <v>188</v>
      </c>
      <c r="M40" s="10"/>
    </row>
    <row r="41" spans="1:13" x14ac:dyDescent="0.55000000000000004">
      <c r="A41" s="41"/>
      <c r="C41" s="388"/>
      <c r="D41" s="389"/>
      <c r="E41" s="389"/>
      <c r="F41" s="389"/>
      <c r="G41" s="389"/>
      <c r="H41" s="389"/>
      <c r="I41" s="389"/>
      <c r="J41" s="389"/>
      <c r="K41" s="389"/>
      <c r="M41" s="10"/>
    </row>
    <row r="42" spans="1:13" x14ac:dyDescent="0.55000000000000004">
      <c r="A42" s="41"/>
      <c r="C42" s="389"/>
      <c r="D42" s="389"/>
      <c r="E42" s="389"/>
      <c r="F42" s="389"/>
      <c r="G42" s="389"/>
      <c r="H42" s="389"/>
      <c r="I42" s="389"/>
      <c r="J42" s="389"/>
      <c r="K42" s="389"/>
      <c r="M42" s="10"/>
    </row>
    <row r="43" spans="1:13" x14ac:dyDescent="0.55000000000000004">
      <c r="A43" s="41"/>
      <c r="C43" s="389"/>
      <c r="D43" s="389"/>
      <c r="E43" s="389"/>
      <c r="F43" s="389"/>
      <c r="G43" s="389"/>
      <c r="H43" s="389"/>
      <c r="I43" s="389"/>
      <c r="J43" s="389"/>
      <c r="K43" s="389"/>
      <c r="M43" s="10"/>
    </row>
    <row r="44" spans="1:13" x14ac:dyDescent="0.55000000000000004">
      <c r="A44" s="41"/>
      <c r="C44" s="389"/>
      <c r="D44" s="389"/>
      <c r="E44" s="389"/>
      <c r="F44" s="389"/>
      <c r="G44" s="389"/>
      <c r="H44" s="389"/>
      <c r="I44" s="389"/>
      <c r="J44" s="389"/>
      <c r="K44" s="389"/>
      <c r="M44" s="10"/>
    </row>
    <row r="45" spans="1:13" x14ac:dyDescent="0.55000000000000004">
      <c r="A45" s="41"/>
      <c r="C45" s="389"/>
      <c r="D45" s="389"/>
      <c r="E45" s="389"/>
      <c r="F45" s="389"/>
      <c r="G45" s="389"/>
      <c r="H45" s="389"/>
      <c r="I45" s="389"/>
      <c r="J45" s="389"/>
      <c r="K45" s="389"/>
      <c r="M45" s="10"/>
    </row>
    <row r="46" spans="1:13" x14ac:dyDescent="0.55000000000000004">
      <c r="A46" s="41"/>
      <c r="C46" s="389"/>
      <c r="D46" s="389"/>
      <c r="E46" s="389"/>
      <c r="F46" s="389"/>
      <c r="G46" s="389"/>
      <c r="H46" s="389"/>
      <c r="I46" s="389"/>
      <c r="J46" s="389"/>
      <c r="K46" s="389"/>
      <c r="M46" s="10"/>
    </row>
    <row r="47" spans="1:13" x14ac:dyDescent="0.55000000000000004">
      <c r="A47" s="41"/>
      <c r="C47" s="389"/>
      <c r="D47" s="389"/>
      <c r="E47" s="389"/>
      <c r="F47" s="389"/>
      <c r="G47" s="389"/>
      <c r="H47" s="389"/>
      <c r="I47" s="389"/>
      <c r="J47" s="389"/>
      <c r="K47" s="389"/>
      <c r="M47" s="10"/>
    </row>
    <row r="48" spans="1:13" x14ac:dyDescent="0.55000000000000004">
      <c r="A48" s="41"/>
      <c r="M48" s="10"/>
    </row>
    <row r="49" spans="1:13" x14ac:dyDescent="0.55000000000000004">
      <c r="A49" s="41"/>
      <c r="M49" s="10"/>
    </row>
    <row r="50" spans="1:13" x14ac:dyDescent="0.55000000000000004">
      <c r="A50" s="41"/>
      <c r="M50" s="10"/>
    </row>
    <row r="51" spans="1:13" ht="22.15" customHeight="1" x14ac:dyDescent="0.55000000000000004">
      <c r="A51" s="41"/>
      <c r="C51" s="16" t="s">
        <v>116</v>
      </c>
      <c r="M51" s="10"/>
    </row>
    <row r="52" spans="1:13" ht="27" customHeight="1" x14ac:dyDescent="0.55000000000000004">
      <c r="A52" s="41"/>
      <c r="C52" s="397" t="s">
        <v>251</v>
      </c>
      <c r="D52" s="389"/>
      <c r="E52" s="389"/>
      <c r="F52" s="389"/>
      <c r="G52" s="389"/>
      <c r="H52" s="389"/>
      <c r="I52" s="389"/>
      <c r="J52" s="389"/>
      <c r="K52" s="389"/>
      <c r="M52" s="10"/>
    </row>
    <row r="54" spans="1:13" x14ac:dyDescent="0.55000000000000004">
      <c r="C54" s="1" t="s">
        <v>56</v>
      </c>
    </row>
    <row r="55" spans="1:13" ht="63" customHeight="1" x14ac:dyDescent="0.55000000000000004">
      <c r="C55" s="200" t="s">
        <v>252</v>
      </c>
      <c r="D55" s="200"/>
      <c r="E55" s="200"/>
      <c r="F55" s="200"/>
      <c r="G55" s="200"/>
      <c r="H55" s="200"/>
      <c r="I55" s="200"/>
      <c r="J55" s="200"/>
      <c r="K55" s="200"/>
    </row>
    <row r="56" spans="1:13" ht="36.65" customHeight="1" x14ac:dyDescent="0.55000000000000004">
      <c r="C56" s="200" t="s">
        <v>57</v>
      </c>
      <c r="D56" s="200"/>
      <c r="E56" s="200"/>
      <c r="F56" s="200"/>
      <c r="G56" s="200"/>
      <c r="H56" s="200"/>
      <c r="I56" s="200"/>
      <c r="J56" s="200"/>
      <c r="K56" s="200"/>
    </row>
    <row r="57" spans="1:13" x14ac:dyDescent="0.55000000000000004">
      <c r="C57" s="1" t="s">
        <v>58</v>
      </c>
    </row>
    <row r="58" spans="1:13" x14ac:dyDescent="0.55000000000000004">
      <c r="C58" s="11" t="s">
        <v>123</v>
      </c>
      <c r="D58" s="79"/>
      <c r="E58" s="54" t="s">
        <v>124</v>
      </c>
      <c r="G58" s="54"/>
    </row>
    <row r="59" spans="1:13" x14ac:dyDescent="0.55000000000000004">
      <c r="C59" s="1" t="s">
        <v>125</v>
      </c>
      <c r="D59" s="80"/>
      <c r="E59" s="54" t="s">
        <v>124</v>
      </c>
      <c r="F59" s="11"/>
      <c r="G59" s="11"/>
    </row>
    <row r="60" spans="1:13" ht="18" x14ac:dyDescent="0.55000000000000004">
      <c r="B60" s="129" t="s">
        <v>283</v>
      </c>
      <c r="C60" s="388"/>
      <c r="D60" s="390"/>
      <c r="E60" s="390"/>
      <c r="F60" s="390"/>
      <c r="G60" s="390"/>
      <c r="H60" s="390"/>
      <c r="I60" s="390"/>
      <c r="J60" s="390"/>
      <c r="K60" s="390"/>
    </row>
    <row r="61" spans="1:13" ht="18" x14ac:dyDescent="0.55000000000000004">
      <c r="B61" s="129" t="s">
        <v>284</v>
      </c>
      <c r="C61" s="388" t="s">
        <v>120</v>
      </c>
      <c r="D61" s="390"/>
      <c r="E61" s="390"/>
      <c r="F61" s="390"/>
      <c r="G61" s="390"/>
      <c r="H61" s="390"/>
      <c r="I61" s="390"/>
      <c r="J61" s="390"/>
      <c r="K61" s="390"/>
    </row>
    <row r="62" spans="1:13" ht="18" x14ac:dyDescent="0.55000000000000004">
      <c r="B62" s="129" t="s">
        <v>285</v>
      </c>
      <c r="C62" s="388"/>
      <c r="D62" s="390"/>
      <c r="E62" s="390"/>
      <c r="F62" s="390"/>
      <c r="G62" s="390"/>
      <c r="H62" s="390"/>
      <c r="I62" s="390"/>
      <c r="J62" s="390"/>
      <c r="K62" s="390"/>
    </row>
    <row r="64" spans="1:13" x14ac:dyDescent="0.55000000000000004">
      <c r="C64" s="1" t="s">
        <v>61</v>
      </c>
    </row>
    <row r="65" spans="1:12" ht="50.65" customHeight="1" x14ac:dyDescent="0.55000000000000004">
      <c r="C65" s="200" t="s">
        <v>280</v>
      </c>
      <c r="D65" s="200"/>
      <c r="E65" s="200"/>
      <c r="F65" s="200"/>
      <c r="G65" s="200"/>
      <c r="H65" s="200"/>
      <c r="I65" s="200"/>
      <c r="J65" s="200"/>
      <c r="K65" s="200"/>
    </row>
    <row r="66" spans="1:12" ht="29.65" customHeight="1" x14ac:dyDescent="0.55000000000000004">
      <c r="C66" s="200" t="s">
        <v>62</v>
      </c>
      <c r="D66" s="200"/>
      <c r="E66" s="200"/>
      <c r="F66" s="200"/>
      <c r="G66" s="200"/>
      <c r="H66" s="200"/>
      <c r="I66" s="200"/>
      <c r="J66" s="200"/>
      <c r="K66" s="200"/>
    </row>
    <row r="67" spans="1:12" ht="18" x14ac:dyDescent="0.55000000000000004">
      <c r="A67" s="1"/>
      <c r="B67" s="129" t="s">
        <v>283</v>
      </c>
      <c r="C67" s="388" t="s">
        <v>119</v>
      </c>
      <c r="D67" s="390"/>
      <c r="E67" s="390"/>
      <c r="F67" s="390"/>
      <c r="G67" s="390"/>
      <c r="H67" s="390"/>
      <c r="I67" s="390"/>
      <c r="J67" s="390"/>
      <c r="K67" s="390"/>
      <c r="L67" s="1"/>
    </row>
    <row r="68" spans="1:12" ht="18" x14ac:dyDescent="0.55000000000000004">
      <c r="A68" s="1"/>
      <c r="B68" s="129" t="s">
        <v>284</v>
      </c>
      <c r="C68" s="388" t="s">
        <v>120</v>
      </c>
      <c r="D68" s="390"/>
      <c r="E68" s="390"/>
      <c r="F68" s="390"/>
      <c r="G68" s="390"/>
      <c r="H68" s="390"/>
      <c r="I68" s="390"/>
      <c r="J68" s="390"/>
      <c r="K68" s="390"/>
      <c r="L68" s="1"/>
    </row>
    <row r="69" spans="1:12" ht="18" x14ac:dyDescent="0.55000000000000004">
      <c r="A69" s="1"/>
      <c r="B69" s="129" t="s">
        <v>285</v>
      </c>
      <c r="C69" s="388"/>
      <c r="D69" s="390"/>
      <c r="E69" s="390"/>
      <c r="F69" s="390"/>
      <c r="G69" s="390"/>
      <c r="H69" s="390"/>
      <c r="I69" s="390"/>
      <c r="J69" s="390"/>
      <c r="K69" s="390"/>
      <c r="L69" s="1"/>
    </row>
    <row r="71" spans="1:12" ht="33.65" customHeight="1" x14ac:dyDescent="0.55000000000000004">
      <c r="A71" s="1"/>
      <c r="C71" s="200" t="s">
        <v>63</v>
      </c>
      <c r="D71" s="200"/>
      <c r="E71" s="200"/>
      <c r="F71" s="200"/>
      <c r="G71" s="200"/>
      <c r="H71" s="200"/>
      <c r="I71" s="200"/>
      <c r="J71" s="200"/>
      <c r="K71" s="200"/>
      <c r="L71" s="1"/>
    </row>
    <row r="72" spans="1:12" x14ac:dyDescent="0.55000000000000004">
      <c r="A72" s="1"/>
      <c r="C72" s="1" t="s">
        <v>64</v>
      </c>
      <c r="L72" s="1"/>
    </row>
    <row r="73" spans="1:12" x14ac:dyDescent="0.55000000000000004">
      <c r="A73" s="1"/>
      <c r="C73" s="1" t="s">
        <v>65</v>
      </c>
      <c r="L73" s="1"/>
    </row>
    <row r="74" spans="1:12" x14ac:dyDescent="0.55000000000000004">
      <c r="A74" s="1"/>
      <c r="C74" s="388"/>
      <c r="D74" s="390"/>
      <c r="E74" s="390"/>
      <c r="F74" s="390"/>
      <c r="G74" s="390"/>
      <c r="H74" s="390"/>
      <c r="I74" s="390"/>
      <c r="J74" s="390"/>
      <c r="K74" s="390"/>
      <c r="L74" s="1"/>
    </row>
    <row r="75" spans="1:12" x14ac:dyDescent="0.55000000000000004">
      <c r="C75" s="390"/>
      <c r="D75" s="390"/>
      <c r="E75" s="390"/>
      <c r="F75" s="390"/>
      <c r="G75" s="390"/>
      <c r="H75" s="390"/>
      <c r="I75" s="390"/>
      <c r="J75" s="390"/>
      <c r="K75" s="390"/>
    </row>
    <row r="76" spans="1:12" x14ac:dyDescent="0.55000000000000004">
      <c r="C76" s="390"/>
      <c r="D76" s="390"/>
      <c r="E76" s="390"/>
      <c r="F76" s="390"/>
      <c r="G76" s="390"/>
      <c r="H76" s="390"/>
      <c r="I76" s="390"/>
      <c r="J76" s="390"/>
      <c r="K76" s="390"/>
    </row>
    <row r="78" spans="1:12" x14ac:dyDescent="0.55000000000000004">
      <c r="A78" s="1"/>
      <c r="C78" s="1" t="s">
        <v>66</v>
      </c>
      <c r="L78" s="1"/>
    </row>
    <row r="79" spans="1:12" x14ac:dyDescent="0.55000000000000004">
      <c r="A79" s="1"/>
      <c r="C79" s="1" t="s">
        <v>67</v>
      </c>
      <c r="L79" s="1"/>
    </row>
    <row r="80" spans="1:12" x14ac:dyDescent="0.55000000000000004">
      <c r="A80" s="1"/>
      <c r="C80" s="388"/>
      <c r="D80" s="390"/>
      <c r="E80" s="390"/>
      <c r="F80" s="390"/>
      <c r="G80" s="390"/>
      <c r="H80" s="390"/>
      <c r="I80" s="390"/>
      <c r="J80" s="390"/>
      <c r="K80" s="390"/>
      <c r="L80" s="1"/>
    </row>
    <row r="81" spans="1:12" x14ac:dyDescent="0.55000000000000004">
      <c r="C81" s="390"/>
      <c r="D81" s="390"/>
      <c r="E81" s="390"/>
      <c r="F81" s="390"/>
      <c r="G81" s="390"/>
      <c r="H81" s="390"/>
      <c r="I81" s="390"/>
      <c r="J81" s="390"/>
      <c r="K81" s="390"/>
    </row>
    <row r="82" spans="1:12" x14ac:dyDescent="0.55000000000000004">
      <c r="C82" s="390"/>
      <c r="D82" s="390"/>
      <c r="E82" s="390"/>
      <c r="F82" s="390"/>
      <c r="G82" s="390"/>
      <c r="H82" s="390"/>
      <c r="I82" s="390"/>
      <c r="J82" s="390"/>
      <c r="K82" s="390"/>
    </row>
    <row r="84" spans="1:12" x14ac:dyDescent="0.55000000000000004">
      <c r="A84" s="1"/>
      <c r="C84" s="1" t="s">
        <v>68</v>
      </c>
      <c r="L84" s="1"/>
    </row>
    <row r="85" spans="1:12" ht="59.65" customHeight="1" x14ac:dyDescent="0.55000000000000004">
      <c r="A85" s="1"/>
      <c r="C85" s="200" t="s">
        <v>253</v>
      </c>
      <c r="D85" s="200"/>
      <c r="E85" s="200"/>
      <c r="F85" s="200"/>
      <c r="G85" s="200"/>
      <c r="H85" s="200"/>
      <c r="I85" s="200"/>
      <c r="J85" s="200"/>
      <c r="K85" s="200"/>
      <c r="L85" s="1"/>
    </row>
    <row r="86" spans="1:12" x14ac:dyDescent="0.55000000000000004">
      <c r="A86" s="1"/>
      <c r="C86" s="1" t="s">
        <v>69</v>
      </c>
      <c r="L86" s="1"/>
    </row>
    <row r="88" spans="1:12" ht="18" x14ac:dyDescent="0.55000000000000004">
      <c r="A88" s="1"/>
      <c r="B88" s="129" t="s">
        <v>283</v>
      </c>
      <c r="C88" s="388"/>
      <c r="D88" s="390"/>
      <c r="E88" s="390"/>
      <c r="F88" s="390"/>
      <c r="G88" s="390"/>
      <c r="H88" s="390"/>
      <c r="I88" s="390"/>
      <c r="J88" s="390"/>
      <c r="K88" s="390"/>
      <c r="L88" s="1"/>
    </row>
    <row r="89" spans="1:12" ht="18" x14ac:dyDescent="0.55000000000000004">
      <c r="A89" s="1"/>
      <c r="B89" s="174" t="s">
        <v>284</v>
      </c>
      <c r="C89" s="388"/>
      <c r="D89" s="390"/>
      <c r="E89" s="390"/>
      <c r="F89" s="390"/>
      <c r="G89" s="390"/>
      <c r="H89" s="390"/>
      <c r="I89" s="390"/>
      <c r="J89" s="390"/>
      <c r="K89" s="390"/>
      <c r="L89" s="1"/>
    </row>
    <row r="90" spans="1:12" ht="18" x14ac:dyDescent="0.55000000000000004">
      <c r="A90" s="1"/>
      <c r="B90" s="174" t="s">
        <v>285</v>
      </c>
      <c r="C90" s="388"/>
      <c r="D90" s="390"/>
      <c r="E90" s="390"/>
      <c r="F90" s="390"/>
      <c r="G90" s="390"/>
      <c r="H90" s="390"/>
      <c r="I90" s="390"/>
      <c r="J90" s="390"/>
      <c r="K90" s="390"/>
      <c r="L90" s="1"/>
    </row>
    <row r="93" spans="1:12" x14ac:dyDescent="0.55000000000000004">
      <c r="A93" s="1"/>
      <c r="C93" s="75" t="s">
        <v>126</v>
      </c>
      <c r="L93" s="1"/>
    </row>
    <row r="94" spans="1:12" ht="31.15" customHeight="1" x14ac:dyDescent="0.55000000000000004">
      <c r="A94" s="1"/>
      <c r="C94" s="396" t="s">
        <v>189</v>
      </c>
      <c r="D94" s="396"/>
      <c r="E94" s="396"/>
      <c r="F94" s="396"/>
      <c r="G94" s="396"/>
      <c r="H94" s="396"/>
      <c r="I94" s="396"/>
      <c r="J94" s="396"/>
      <c r="K94" s="396"/>
      <c r="L94" s="1"/>
    </row>
    <row r="95" spans="1:12" x14ac:dyDescent="0.55000000000000004">
      <c r="A95" s="1"/>
      <c r="C95" s="1" t="s">
        <v>70</v>
      </c>
      <c r="L95" s="1"/>
    </row>
    <row r="96" spans="1:12" x14ac:dyDescent="0.55000000000000004">
      <c r="A96" s="1"/>
      <c r="C96" s="1" t="s">
        <v>127</v>
      </c>
      <c r="L96" s="1"/>
    </row>
    <row r="97" spans="1:12" x14ac:dyDescent="0.55000000000000004">
      <c r="A97" s="1"/>
      <c r="C97" s="1" t="s">
        <v>128</v>
      </c>
      <c r="L97" s="1"/>
    </row>
    <row r="98" spans="1:12" x14ac:dyDescent="0.55000000000000004">
      <c r="A98" s="1"/>
      <c r="C98" s="388"/>
      <c r="D98" s="390"/>
      <c r="E98" s="390"/>
      <c r="F98" s="390"/>
      <c r="G98" s="390"/>
      <c r="H98" s="390"/>
      <c r="I98" s="390"/>
      <c r="J98" s="390"/>
      <c r="K98" s="390"/>
      <c r="L98" s="1"/>
    </row>
    <row r="99" spans="1:12" x14ac:dyDescent="0.55000000000000004">
      <c r="C99" s="390"/>
      <c r="D99" s="390"/>
      <c r="E99" s="390"/>
      <c r="F99" s="390"/>
      <c r="G99" s="390"/>
      <c r="H99" s="390"/>
      <c r="I99" s="390"/>
      <c r="J99" s="390"/>
      <c r="K99" s="390"/>
    </row>
    <row r="101" spans="1:12" x14ac:dyDescent="0.55000000000000004">
      <c r="A101" s="1"/>
      <c r="C101" s="16" t="s">
        <v>129</v>
      </c>
      <c r="L101" s="1"/>
    </row>
    <row r="102" spans="1:12" ht="29.65" customHeight="1" x14ac:dyDescent="0.55000000000000004">
      <c r="A102" s="1"/>
      <c r="C102" s="396" t="s">
        <v>130</v>
      </c>
      <c r="D102" s="396"/>
      <c r="E102" s="396"/>
      <c r="F102" s="396"/>
      <c r="G102" s="396"/>
      <c r="H102" s="396"/>
      <c r="I102" s="396"/>
      <c r="J102" s="396"/>
      <c r="K102" s="396"/>
      <c r="L102" s="1"/>
    </row>
    <row r="103" spans="1:12" ht="37.15" customHeight="1" x14ac:dyDescent="0.55000000000000004">
      <c r="A103" s="1"/>
      <c r="C103" s="200" t="s">
        <v>190</v>
      </c>
      <c r="D103" s="200"/>
      <c r="E103" s="200"/>
      <c r="F103" s="200"/>
      <c r="G103" s="200"/>
      <c r="H103" s="200"/>
      <c r="I103" s="200"/>
      <c r="J103" s="200"/>
      <c r="K103" s="200"/>
      <c r="L103" s="1"/>
    </row>
    <row r="104" spans="1:12" ht="41.65" customHeight="1" x14ac:dyDescent="0.55000000000000004">
      <c r="A104" s="1"/>
      <c r="C104" s="200" t="s">
        <v>191</v>
      </c>
      <c r="D104" s="200"/>
      <c r="E104" s="200"/>
      <c r="F104" s="200"/>
      <c r="G104" s="200"/>
      <c r="H104" s="200"/>
      <c r="I104" s="200"/>
      <c r="J104" s="200"/>
      <c r="K104" s="200"/>
      <c r="L104" s="1"/>
    </row>
    <row r="105" spans="1:12" x14ac:dyDescent="0.55000000000000004">
      <c r="A105" s="1"/>
      <c r="C105" s="388"/>
      <c r="D105" s="390"/>
      <c r="E105" s="390"/>
      <c r="F105" s="390"/>
      <c r="G105" s="390"/>
      <c r="H105" s="390"/>
      <c r="I105" s="390"/>
      <c r="J105" s="390"/>
      <c r="K105" s="390"/>
      <c r="L105" s="1"/>
    </row>
    <row r="106" spans="1:12" x14ac:dyDescent="0.55000000000000004">
      <c r="C106" s="390"/>
      <c r="D106" s="390"/>
      <c r="E106" s="390"/>
      <c r="F106" s="390"/>
      <c r="G106" s="390"/>
      <c r="H106" s="390"/>
      <c r="I106" s="390"/>
      <c r="J106" s="390"/>
      <c r="K106" s="390"/>
    </row>
    <row r="107" spans="1:12" x14ac:dyDescent="0.55000000000000004">
      <c r="C107" s="390"/>
      <c r="D107" s="390"/>
      <c r="E107" s="390"/>
      <c r="F107" s="390"/>
      <c r="G107" s="390"/>
      <c r="H107" s="390"/>
      <c r="I107" s="390"/>
      <c r="J107" s="390"/>
      <c r="K107" s="390"/>
    </row>
    <row r="108" spans="1:12" x14ac:dyDescent="0.55000000000000004">
      <c r="C108" s="390"/>
      <c r="D108" s="390"/>
      <c r="E108" s="390"/>
      <c r="F108" s="390"/>
      <c r="G108" s="390"/>
      <c r="H108" s="390"/>
      <c r="I108" s="390"/>
      <c r="J108" s="390"/>
      <c r="K108" s="390"/>
    </row>
    <row r="110" spans="1:12" x14ac:dyDescent="0.55000000000000004">
      <c r="A110" s="1"/>
      <c r="C110" s="16" t="s">
        <v>131</v>
      </c>
      <c r="L110" s="1"/>
    </row>
    <row r="111" spans="1:12" ht="37.9" customHeight="1" x14ac:dyDescent="0.55000000000000004">
      <c r="A111" s="1"/>
      <c r="C111" s="396" t="s">
        <v>132</v>
      </c>
      <c r="D111" s="396"/>
      <c r="E111" s="396"/>
      <c r="F111" s="396"/>
      <c r="G111" s="396"/>
      <c r="H111" s="396"/>
      <c r="I111" s="396"/>
      <c r="J111" s="396"/>
      <c r="K111" s="396"/>
      <c r="L111" s="1"/>
    </row>
    <row r="112" spans="1:12" x14ac:dyDescent="0.55000000000000004">
      <c r="A112" s="1"/>
      <c r="C112" s="1" t="s">
        <v>71</v>
      </c>
      <c r="L112" s="1"/>
    </row>
    <row r="113" spans="1:12" x14ac:dyDescent="0.55000000000000004">
      <c r="A113" s="1"/>
      <c r="C113" s="1" t="s">
        <v>193</v>
      </c>
      <c r="L113" s="1"/>
    </row>
    <row r="114" spans="1:12" x14ac:dyDescent="0.55000000000000004">
      <c r="A114" s="1"/>
      <c r="C114" s="1" t="s">
        <v>192</v>
      </c>
      <c r="L114" s="1"/>
    </row>
    <row r="115" spans="1:12" x14ac:dyDescent="0.55000000000000004">
      <c r="A115" s="1"/>
      <c r="C115" s="388"/>
      <c r="D115" s="390"/>
      <c r="E115" s="390"/>
      <c r="F115" s="390"/>
      <c r="G115" s="390"/>
      <c r="H115" s="390"/>
      <c r="I115" s="390"/>
      <c r="J115" s="390"/>
      <c r="K115" s="390"/>
      <c r="L115" s="1"/>
    </row>
    <row r="116" spans="1:12" x14ac:dyDescent="0.55000000000000004">
      <c r="C116" s="390"/>
      <c r="D116" s="390"/>
      <c r="E116" s="390"/>
      <c r="F116" s="390"/>
      <c r="G116" s="390"/>
      <c r="H116" s="390"/>
      <c r="I116" s="390"/>
      <c r="J116" s="390"/>
      <c r="K116" s="390"/>
    </row>
    <row r="117" spans="1:12" x14ac:dyDescent="0.55000000000000004">
      <c r="C117" s="390"/>
      <c r="D117" s="390"/>
      <c r="E117" s="390"/>
      <c r="F117" s="390"/>
      <c r="G117" s="390"/>
      <c r="H117" s="390"/>
      <c r="I117" s="390"/>
      <c r="J117" s="390"/>
      <c r="K117" s="390"/>
    </row>
    <row r="119" spans="1:12" x14ac:dyDescent="0.55000000000000004">
      <c r="A119" s="1"/>
      <c r="C119" s="16" t="s">
        <v>121</v>
      </c>
      <c r="L119" s="1"/>
    </row>
    <row r="120" spans="1:12" ht="31.9" customHeight="1" x14ac:dyDescent="0.55000000000000004">
      <c r="A120" s="1"/>
      <c r="C120" s="200" t="s">
        <v>72</v>
      </c>
      <c r="D120" s="200"/>
      <c r="E120" s="200"/>
      <c r="F120" s="200"/>
      <c r="G120" s="200"/>
      <c r="H120" s="200"/>
      <c r="I120" s="200"/>
      <c r="J120" s="200"/>
      <c r="K120" s="200"/>
      <c r="L120" s="1"/>
    </row>
    <row r="121" spans="1:12" ht="31.9" customHeight="1" x14ac:dyDescent="0.55000000000000004">
      <c r="A121" s="1"/>
      <c r="C121" s="200" t="s">
        <v>73</v>
      </c>
      <c r="D121" s="200"/>
      <c r="E121" s="200"/>
      <c r="F121" s="200"/>
      <c r="G121" s="200"/>
      <c r="H121" s="200"/>
      <c r="I121" s="200"/>
      <c r="J121" s="200"/>
      <c r="K121" s="200"/>
      <c r="L121" s="1"/>
    </row>
    <row r="122" spans="1:12" ht="58.15" customHeight="1" x14ac:dyDescent="0.55000000000000004">
      <c r="A122" s="1"/>
      <c r="C122" s="200" t="s">
        <v>74</v>
      </c>
      <c r="D122" s="200"/>
      <c r="E122" s="200"/>
      <c r="F122" s="200"/>
      <c r="G122" s="200"/>
      <c r="H122" s="200"/>
      <c r="I122" s="200"/>
      <c r="J122" s="200"/>
      <c r="K122" s="200"/>
      <c r="L122" s="1"/>
    </row>
    <row r="123" spans="1:12" ht="31.9" customHeight="1" x14ac:dyDescent="0.55000000000000004">
      <c r="A123" s="1"/>
      <c r="C123" s="200" t="s">
        <v>75</v>
      </c>
      <c r="D123" s="200"/>
      <c r="E123" s="200"/>
      <c r="F123" s="200"/>
      <c r="G123" s="200"/>
      <c r="H123" s="200"/>
      <c r="I123" s="200"/>
      <c r="J123" s="200"/>
      <c r="K123" s="200"/>
      <c r="L123" s="1"/>
    </row>
    <row r="124" spans="1:12" ht="31.9" customHeight="1" x14ac:dyDescent="0.55000000000000004">
      <c r="A124" s="1"/>
      <c r="C124" s="200" t="s">
        <v>76</v>
      </c>
      <c r="D124" s="200"/>
      <c r="E124" s="200"/>
      <c r="F124" s="200"/>
      <c r="G124" s="200"/>
      <c r="H124" s="200"/>
      <c r="I124" s="200"/>
      <c r="J124" s="200"/>
      <c r="K124" s="200"/>
      <c r="L124" s="1"/>
    </row>
    <row r="125" spans="1:12" x14ac:dyDescent="0.55000000000000004">
      <c r="A125" s="1"/>
      <c r="C125" s="388"/>
      <c r="D125" s="390"/>
      <c r="E125" s="390"/>
      <c r="F125" s="390"/>
      <c r="G125" s="390"/>
      <c r="H125" s="390"/>
      <c r="I125" s="390"/>
      <c r="J125" s="390"/>
      <c r="K125" s="390"/>
      <c r="L125" s="1"/>
    </row>
    <row r="126" spans="1:12" x14ac:dyDescent="0.55000000000000004">
      <c r="C126" s="390"/>
      <c r="D126" s="390"/>
      <c r="E126" s="390"/>
      <c r="F126" s="390"/>
      <c r="G126" s="390"/>
      <c r="H126" s="390"/>
      <c r="I126" s="390"/>
      <c r="J126" s="390"/>
      <c r="K126" s="390"/>
    </row>
    <row r="127" spans="1:12" x14ac:dyDescent="0.55000000000000004">
      <c r="A127" s="1"/>
      <c r="C127" s="200" t="s">
        <v>194</v>
      </c>
      <c r="D127" s="200"/>
      <c r="E127" s="200"/>
      <c r="F127" s="200"/>
      <c r="G127" s="200"/>
      <c r="H127" s="200"/>
      <c r="I127" s="200"/>
      <c r="J127" s="200"/>
      <c r="K127" s="200"/>
      <c r="L127" s="1"/>
    </row>
    <row r="128" spans="1:12" x14ac:dyDescent="0.55000000000000004">
      <c r="A128" s="1"/>
      <c r="C128" s="200"/>
      <c r="D128" s="200"/>
      <c r="E128" s="200"/>
      <c r="F128" s="200"/>
      <c r="G128" s="200"/>
      <c r="H128" s="200"/>
      <c r="I128" s="200"/>
      <c r="J128" s="200"/>
      <c r="K128" s="200"/>
      <c r="L128" s="1"/>
    </row>
    <row r="129" spans="1:12" x14ac:dyDescent="0.55000000000000004">
      <c r="A129" s="1"/>
      <c r="C129" s="200"/>
      <c r="D129" s="200"/>
      <c r="E129" s="200"/>
      <c r="F129" s="200"/>
      <c r="G129" s="200"/>
      <c r="H129" s="200"/>
      <c r="I129" s="200"/>
      <c r="J129" s="200"/>
      <c r="K129" s="200"/>
      <c r="L129" s="1"/>
    </row>
    <row r="131" spans="1:12" x14ac:dyDescent="0.55000000000000004">
      <c r="A131" s="1"/>
      <c r="C131" s="16" t="s">
        <v>122</v>
      </c>
      <c r="L131" s="1"/>
    </row>
    <row r="133" spans="1:12" ht="18" customHeight="1" x14ac:dyDescent="0.55000000000000004">
      <c r="A133" s="1"/>
      <c r="C133" s="246" t="s">
        <v>77</v>
      </c>
      <c r="D133" s="392"/>
      <c r="E133" s="392"/>
      <c r="F133" s="247"/>
      <c r="G133" s="57" t="s">
        <v>78</v>
      </c>
      <c r="H133" s="57" t="s">
        <v>79</v>
      </c>
      <c r="I133" s="205" t="s">
        <v>80</v>
      </c>
      <c r="J133" s="205"/>
      <c r="K133" s="57" t="s">
        <v>81</v>
      </c>
      <c r="L133" s="1"/>
    </row>
    <row r="134" spans="1:12" x14ac:dyDescent="0.55000000000000004">
      <c r="A134" s="1"/>
      <c r="C134" s="415" t="s">
        <v>82</v>
      </c>
      <c r="D134" s="416"/>
      <c r="E134" s="416"/>
      <c r="F134" s="417"/>
      <c r="G134" s="154" t="s">
        <v>155</v>
      </c>
      <c r="H134" s="57" t="s">
        <v>83</v>
      </c>
      <c r="I134" s="405"/>
      <c r="J134" s="405"/>
      <c r="K134" s="57" t="s">
        <v>83</v>
      </c>
      <c r="L134" s="1"/>
    </row>
    <row r="135" spans="1:12" ht="27" customHeight="1" x14ac:dyDescent="0.55000000000000004">
      <c r="A135" s="1"/>
      <c r="C135" s="378" t="s">
        <v>254</v>
      </c>
      <c r="D135" s="379"/>
      <c r="E135" s="379"/>
      <c r="F135" s="380"/>
      <c r="G135" s="154" t="s">
        <v>83</v>
      </c>
      <c r="H135" s="57" t="s">
        <v>83</v>
      </c>
      <c r="I135" s="405"/>
      <c r="J135" s="405"/>
      <c r="K135" s="57" t="s">
        <v>83</v>
      </c>
      <c r="L135" s="1"/>
    </row>
    <row r="136" spans="1:12" x14ac:dyDescent="0.55000000000000004">
      <c r="A136" s="1"/>
      <c r="C136" s="415" t="s">
        <v>255</v>
      </c>
      <c r="D136" s="416"/>
      <c r="E136" s="416"/>
      <c r="F136" s="417"/>
      <c r="G136" s="154" t="s">
        <v>83</v>
      </c>
      <c r="H136" s="57" t="s">
        <v>83</v>
      </c>
      <c r="I136" s="405"/>
      <c r="J136" s="405"/>
      <c r="K136" s="57" t="s">
        <v>83</v>
      </c>
      <c r="L136" s="1"/>
    </row>
    <row r="137" spans="1:12" x14ac:dyDescent="0.55000000000000004">
      <c r="A137" s="1"/>
      <c r="C137" s="415" t="s">
        <v>256</v>
      </c>
      <c r="D137" s="416"/>
      <c r="E137" s="416"/>
      <c r="F137" s="417"/>
      <c r="G137" s="154" t="s">
        <v>83</v>
      </c>
      <c r="H137" s="57" t="s">
        <v>83</v>
      </c>
      <c r="I137" s="405"/>
      <c r="J137" s="405"/>
      <c r="K137" s="57" t="s">
        <v>83</v>
      </c>
      <c r="L137" s="1"/>
    </row>
    <row r="138" spans="1:12" ht="18.75" customHeight="1" x14ac:dyDescent="0.55000000000000004">
      <c r="A138" s="1"/>
      <c r="C138" s="378" t="s">
        <v>257</v>
      </c>
      <c r="D138" s="379"/>
      <c r="E138" s="379"/>
      <c r="F138" s="380"/>
      <c r="G138" s="154" t="s">
        <v>83</v>
      </c>
      <c r="H138" s="57" t="s">
        <v>83</v>
      </c>
      <c r="I138" s="405"/>
      <c r="J138" s="405"/>
      <c r="K138" s="57" t="s">
        <v>83</v>
      </c>
      <c r="L138" s="1"/>
    </row>
    <row r="139" spans="1:12" ht="42.5" customHeight="1" x14ac:dyDescent="0.55000000000000004">
      <c r="A139" s="1"/>
      <c r="C139" s="378" t="s">
        <v>260</v>
      </c>
      <c r="D139" s="379"/>
      <c r="E139" s="379"/>
      <c r="F139" s="380"/>
      <c r="G139" s="154" t="s">
        <v>83</v>
      </c>
      <c r="H139" s="138" t="s">
        <v>83</v>
      </c>
      <c r="I139" s="406"/>
      <c r="J139" s="407"/>
      <c r="K139" s="138" t="s">
        <v>83</v>
      </c>
      <c r="L139" s="1"/>
    </row>
    <row r="140" spans="1:12" ht="45.5" customHeight="1" x14ac:dyDescent="0.55000000000000004">
      <c r="A140" s="1"/>
      <c r="C140" s="378" t="s">
        <v>258</v>
      </c>
      <c r="D140" s="379"/>
      <c r="E140" s="379"/>
      <c r="F140" s="380"/>
      <c r="G140" s="154" t="s">
        <v>83</v>
      </c>
      <c r="H140" s="57" t="s">
        <v>83</v>
      </c>
      <c r="I140" s="405"/>
      <c r="J140" s="405"/>
      <c r="K140" s="57" t="s">
        <v>83</v>
      </c>
      <c r="L140" s="1"/>
    </row>
    <row r="141" spans="1:12" x14ac:dyDescent="0.55000000000000004">
      <c r="A141" s="1"/>
      <c r="C141" s="418" t="s">
        <v>84</v>
      </c>
      <c r="D141" s="419"/>
      <c r="E141" s="419"/>
      <c r="F141" s="419"/>
      <c r="G141" s="76"/>
      <c r="H141" s="413" t="s">
        <v>83</v>
      </c>
      <c r="I141" s="408"/>
      <c r="J141" s="408"/>
      <c r="K141" s="413" t="s">
        <v>83</v>
      </c>
      <c r="L141" s="1"/>
    </row>
    <row r="142" spans="1:12" x14ac:dyDescent="0.55000000000000004">
      <c r="C142" s="420" t="s">
        <v>133</v>
      </c>
      <c r="D142" s="421"/>
      <c r="E142" s="421"/>
      <c r="F142" s="421"/>
      <c r="G142" s="77"/>
      <c r="H142" s="414"/>
      <c r="I142" s="409"/>
      <c r="J142" s="409"/>
      <c r="K142" s="414"/>
    </row>
    <row r="143" spans="1:12" x14ac:dyDescent="0.55000000000000004">
      <c r="A143" s="1"/>
      <c r="L143" s="1"/>
    </row>
    <row r="144" spans="1:12" x14ac:dyDescent="0.55000000000000004">
      <c r="A144" s="1"/>
      <c r="C144" s="1" t="s">
        <v>85</v>
      </c>
      <c r="L144" s="1"/>
    </row>
    <row r="145" spans="1:12" ht="18" x14ac:dyDescent="0.55000000000000004">
      <c r="A145" s="1"/>
      <c r="C145" s="412" t="s">
        <v>86</v>
      </c>
      <c r="D145" s="390"/>
      <c r="E145" s="390"/>
      <c r="F145" s="390"/>
      <c r="G145" s="390"/>
      <c r="H145" s="390"/>
      <c r="I145" s="390"/>
      <c r="J145" s="390"/>
      <c r="K145" s="390"/>
      <c r="L145" s="1"/>
    </row>
    <row r="146" spans="1:12" ht="18" x14ac:dyDescent="0.55000000000000004">
      <c r="C146" s="412" t="s">
        <v>87</v>
      </c>
      <c r="D146" s="390"/>
      <c r="E146" s="390"/>
      <c r="F146" s="390"/>
      <c r="G146" s="390"/>
      <c r="H146" s="390"/>
      <c r="I146" s="390"/>
      <c r="J146" s="390"/>
      <c r="K146" s="390"/>
    </row>
    <row r="147" spans="1:12" x14ac:dyDescent="0.55000000000000004">
      <c r="A147" s="1"/>
      <c r="L147" s="1"/>
    </row>
    <row r="148" spans="1:12" x14ac:dyDescent="0.55000000000000004">
      <c r="A148" s="1"/>
      <c r="C148" s="1" t="s">
        <v>88</v>
      </c>
      <c r="L148" s="1"/>
    </row>
    <row r="149" spans="1:12" ht="18" x14ac:dyDescent="0.55000000000000004">
      <c r="A149" s="1"/>
      <c r="C149" s="412" t="s">
        <v>89</v>
      </c>
      <c r="D149" s="390"/>
      <c r="E149" s="390"/>
      <c r="F149" s="390"/>
      <c r="G149" s="390"/>
      <c r="H149" s="390"/>
      <c r="I149" s="390"/>
      <c r="J149" s="390"/>
      <c r="K149" s="390"/>
      <c r="L149" s="1"/>
    </row>
    <row r="150" spans="1:12" ht="18" x14ac:dyDescent="0.55000000000000004">
      <c r="C150" s="412" t="s">
        <v>90</v>
      </c>
      <c r="D150" s="390"/>
      <c r="E150" s="390"/>
      <c r="F150" s="390"/>
      <c r="G150" s="390"/>
      <c r="H150" s="390"/>
      <c r="I150" s="390"/>
      <c r="J150" s="390"/>
      <c r="K150" s="390"/>
    </row>
    <row r="151" spans="1:12" x14ac:dyDescent="0.55000000000000004">
      <c r="A151" s="1"/>
      <c r="L151" s="1"/>
    </row>
    <row r="152" spans="1:12" x14ac:dyDescent="0.55000000000000004">
      <c r="C152" s="16" t="s">
        <v>134</v>
      </c>
    </row>
    <row r="153" spans="1:12" x14ac:dyDescent="0.55000000000000004">
      <c r="A153" s="1"/>
      <c r="L153" s="1"/>
    </row>
    <row r="154" spans="1:12" x14ac:dyDescent="0.55000000000000004">
      <c r="A154" s="1"/>
      <c r="C154" s="1" t="s">
        <v>91</v>
      </c>
      <c r="L154" s="1"/>
    </row>
    <row r="155" spans="1:12" ht="31.9" customHeight="1" x14ac:dyDescent="0.55000000000000004">
      <c r="A155" s="1"/>
      <c r="C155" s="1" t="s">
        <v>15</v>
      </c>
      <c r="L155" s="1"/>
    </row>
    <row r="156" spans="1:12" ht="31.9" customHeight="1" x14ac:dyDescent="0.55000000000000004">
      <c r="A156" s="1"/>
      <c r="C156" s="200" t="s">
        <v>92</v>
      </c>
      <c r="D156" s="200"/>
      <c r="E156" s="200"/>
      <c r="F156" s="200"/>
      <c r="G156" s="200"/>
      <c r="H156" s="200"/>
      <c r="I156" s="200"/>
      <c r="J156" s="200"/>
      <c r="K156" s="200"/>
      <c r="L156" s="1"/>
    </row>
    <row r="157" spans="1:12" ht="28.5" customHeight="1" x14ac:dyDescent="0.55000000000000004">
      <c r="A157" s="1"/>
      <c r="C157" s="200" t="s">
        <v>244</v>
      </c>
      <c r="D157" s="200"/>
      <c r="E157" s="200"/>
      <c r="F157" s="200"/>
      <c r="G157" s="200"/>
      <c r="H157" s="200"/>
      <c r="I157" s="200"/>
      <c r="J157" s="200"/>
      <c r="K157" s="200"/>
      <c r="L157" s="1"/>
    </row>
    <row r="158" spans="1:12" ht="18" x14ac:dyDescent="0.55000000000000004">
      <c r="A158" s="1"/>
      <c r="C158" s="412" t="s">
        <v>59</v>
      </c>
      <c r="D158" s="390"/>
      <c r="E158" s="390"/>
      <c r="F158" s="390"/>
      <c r="G158" s="390"/>
      <c r="H158" s="390"/>
      <c r="I158" s="390"/>
      <c r="J158" s="390"/>
      <c r="K158" s="390"/>
      <c r="L158" s="1"/>
    </row>
    <row r="159" spans="1:12" ht="18" x14ac:dyDescent="0.55000000000000004">
      <c r="C159" s="412" t="s">
        <v>60</v>
      </c>
      <c r="D159" s="390"/>
      <c r="E159" s="390"/>
      <c r="F159" s="390"/>
      <c r="G159" s="390"/>
      <c r="H159" s="390"/>
      <c r="I159" s="390"/>
      <c r="J159" s="390"/>
      <c r="K159" s="390"/>
    </row>
    <row r="160" spans="1:12" x14ac:dyDescent="0.55000000000000004">
      <c r="A160" s="1"/>
    </row>
    <row r="161" spans="1:12" x14ac:dyDescent="0.55000000000000004">
      <c r="A161" s="1"/>
      <c r="C161" s="1" t="s">
        <v>93</v>
      </c>
    </row>
    <row r="162" spans="1:12" ht="27" customHeight="1" x14ac:dyDescent="0.55000000000000004">
      <c r="A162" s="1"/>
      <c r="C162" s="1" t="s">
        <v>15</v>
      </c>
    </row>
    <row r="163" spans="1:12" ht="48" customHeight="1" x14ac:dyDescent="0.55000000000000004">
      <c r="C163" s="200" t="s">
        <v>195</v>
      </c>
      <c r="D163" s="200"/>
      <c r="E163" s="200"/>
      <c r="F163" s="200"/>
      <c r="G163" s="200"/>
      <c r="H163" s="200"/>
      <c r="I163" s="200"/>
      <c r="J163" s="200"/>
      <c r="K163" s="200"/>
    </row>
    <row r="164" spans="1:12" ht="7.5" customHeight="1" x14ac:dyDescent="0.55000000000000004">
      <c r="A164" s="1"/>
    </row>
    <row r="165" spans="1:12" ht="18" customHeight="1" x14ac:dyDescent="0.55000000000000004">
      <c r="A165" s="1"/>
      <c r="B165" s="1" t="s">
        <v>94</v>
      </c>
      <c r="L165" s="1"/>
    </row>
    <row r="166" spans="1:12" ht="18" customHeight="1" x14ac:dyDescent="0.55000000000000004">
      <c r="A166" s="1"/>
      <c r="B166" s="57" t="s">
        <v>243</v>
      </c>
      <c r="C166" s="203" t="s">
        <v>95</v>
      </c>
      <c r="D166" s="203"/>
      <c r="E166" s="203" t="s">
        <v>135</v>
      </c>
      <c r="F166" s="203"/>
      <c r="G166" s="203"/>
      <c r="H166" s="203" t="s">
        <v>136</v>
      </c>
      <c r="I166" s="203"/>
      <c r="J166" s="203"/>
      <c r="K166" s="138" t="s">
        <v>96</v>
      </c>
      <c r="L166" s="1"/>
    </row>
    <row r="167" spans="1:12" ht="18" customHeight="1" x14ac:dyDescent="0.55000000000000004">
      <c r="A167" s="1"/>
      <c r="B167" s="57" t="s">
        <v>97</v>
      </c>
      <c r="C167" s="401" t="s">
        <v>98</v>
      </c>
      <c r="D167" s="401"/>
      <c r="E167" s="402" t="s">
        <v>137</v>
      </c>
      <c r="F167" s="403"/>
      <c r="G167" s="404"/>
      <c r="H167" s="401" t="s">
        <v>99</v>
      </c>
      <c r="I167" s="401"/>
      <c r="J167" s="401"/>
      <c r="K167" s="139" t="s">
        <v>100</v>
      </c>
      <c r="L167" s="1"/>
    </row>
    <row r="168" spans="1:12" x14ac:dyDescent="0.55000000000000004">
      <c r="A168" s="1"/>
      <c r="B168" s="57">
        <v>1</v>
      </c>
      <c r="C168" s="401" t="s">
        <v>101</v>
      </c>
      <c r="D168" s="401"/>
      <c r="E168" s="402" t="s">
        <v>137</v>
      </c>
      <c r="F168" s="403"/>
      <c r="G168" s="404"/>
      <c r="H168" s="401" t="s">
        <v>102</v>
      </c>
      <c r="I168" s="401"/>
      <c r="J168" s="401"/>
      <c r="K168" s="139" t="s">
        <v>103</v>
      </c>
      <c r="L168" s="1"/>
    </row>
    <row r="169" spans="1:12" x14ac:dyDescent="0.55000000000000004">
      <c r="A169" s="1"/>
      <c r="B169" s="57">
        <v>2</v>
      </c>
      <c r="C169" s="401"/>
      <c r="D169" s="401"/>
      <c r="E169" s="402"/>
      <c r="F169" s="403"/>
      <c r="G169" s="404"/>
      <c r="H169" s="402"/>
      <c r="I169" s="403"/>
      <c r="J169" s="404"/>
      <c r="K169" s="139"/>
      <c r="L169" s="1"/>
    </row>
    <row r="170" spans="1:12" x14ac:dyDescent="0.55000000000000004">
      <c r="A170" s="1"/>
      <c r="B170" s="57">
        <v>3</v>
      </c>
      <c r="C170" s="401"/>
      <c r="D170" s="401"/>
      <c r="E170" s="402"/>
      <c r="F170" s="403"/>
      <c r="G170" s="404"/>
      <c r="H170" s="402"/>
      <c r="I170" s="403"/>
      <c r="J170" s="404"/>
      <c r="K170" s="139"/>
      <c r="L170" s="1"/>
    </row>
    <row r="171" spans="1:12" x14ac:dyDescent="0.55000000000000004">
      <c r="A171" s="1"/>
      <c r="C171" s="1" t="s">
        <v>104</v>
      </c>
    </row>
    <row r="172" spans="1:12" x14ac:dyDescent="0.55000000000000004">
      <c r="A172" s="1"/>
      <c r="C172" s="1" t="s">
        <v>138</v>
      </c>
    </row>
    <row r="173" spans="1:12" x14ac:dyDescent="0.55000000000000004">
      <c r="A173" s="1"/>
      <c r="C173" s="1" t="s">
        <v>105</v>
      </c>
    </row>
    <row r="174" spans="1:12" x14ac:dyDescent="0.55000000000000004">
      <c r="A174" s="1"/>
      <c r="C174" s="81" t="s">
        <v>106</v>
      </c>
      <c r="D174" s="82"/>
      <c r="E174" s="82"/>
      <c r="F174" s="82"/>
      <c r="G174" s="82"/>
      <c r="H174" s="82"/>
      <c r="I174" s="82"/>
      <c r="J174" s="82"/>
      <c r="K174" s="83"/>
    </row>
    <row r="175" spans="1:12" x14ac:dyDescent="0.55000000000000004">
      <c r="A175" s="1"/>
      <c r="C175" s="84" t="s">
        <v>107</v>
      </c>
      <c r="D175" s="10"/>
      <c r="E175" s="10"/>
      <c r="F175" s="10"/>
      <c r="G175" s="10"/>
      <c r="H175" s="10"/>
      <c r="I175" s="10"/>
      <c r="J175" s="10"/>
      <c r="K175" s="85"/>
    </row>
    <row r="176" spans="1:12" x14ac:dyDescent="0.55000000000000004">
      <c r="A176" s="1"/>
      <c r="C176" s="84" t="s">
        <v>108</v>
      </c>
      <c r="D176" s="10"/>
      <c r="E176" s="10"/>
      <c r="F176" s="10"/>
      <c r="G176" s="10"/>
      <c r="H176" s="10"/>
      <c r="I176" s="10"/>
      <c r="J176" s="10"/>
      <c r="K176" s="85"/>
      <c r="L176" s="1"/>
    </row>
    <row r="177" spans="1:12" x14ac:dyDescent="0.55000000000000004">
      <c r="A177" s="1"/>
      <c r="C177" s="5" t="s">
        <v>109</v>
      </c>
      <c r="D177" s="6"/>
      <c r="E177" s="6"/>
      <c r="F177" s="6"/>
      <c r="G177" s="6"/>
      <c r="H177" s="6"/>
      <c r="I177" s="6"/>
      <c r="J177" s="6"/>
      <c r="K177" s="78"/>
      <c r="L177" s="1"/>
    </row>
    <row r="179" spans="1:12" ht="64.150000000000006" customHeight="1" x14ac:dyDescent="0.55000000000000004">
      <c r="A179" s="1"/>
      <c r="C179" s="200" t="s">
        <v>110</v>
      </c>
      <c r="D179" s="200"/>
      <c r="E179" s="200"/>
      <c r="F179" s="200"/>
      <c r="G179" s="200"/>
      <c r="H179" s="200"/>
      <c r="I179" s="200"/>
      <c r="J179" s="200"/>
      <c r="K179" s="200"/>
      <c r="L179" s="1"/>
    </row>
    <row r="182" spans="1:12" x14ac:dyDescent="0.55000000000000004">
      <c r="A182" s="1"/>
      <c r="C182" s="1" t="s">
        <v>139</v>
      </c>
      <c r="L182" s="1"/>
    </row>
    <row r="183" spans="1:12" ht="18" x14ac:dyDescent="0.55000000000000004">
      <c r="A183" s="1"/>
      <c r="C183" s="410" t="s">
        <v>111</v>
      </c>
      <c r="D183" s="410"/>
      <c r="E183" s="411"/>
      <c r="F183" s="399"/>
      <c r="G183" s="399"/>
      <c r="H183" s="399"/>
      <c r="I183" s="399"/>
      <c r="J183" s="399"/>
      <c r="K183" s="400"/>
      <c r="L183" s="1"/>
    </row>
    <row r="184" spans="1:12" ht="18" x14ac:dyDescent="0.55000000000000004">
      <c r="A184" s="1"/>
      <c r="C184" s="410" t="s">
        <v>112</v>
      </c>
      <c r="D184" s="410"/>
      <c r="E184" s="411"/>
      <c r="F184" s="399"/>
      <c r="G184" s="399"/>
      <c r="H184" s="399"/>
      <c r="I184" s="399"/>
      <c r="J184" s="399"/>
      <c r="K184" s="400"/>
      <c r="L184" s="1"/>
    </row>
    <row r="185" spans="1:12" ht="18" x14ac:dyDescent="0.55000000000000004">
      <c r="A185" s="1"/>
      <c r="C185" s="410" t="s">
        <v>113</v>
      </c>
      <c r="D185" s="410"/>
      <c r="E185" s="411"/>
      <c r="F185" s="399"/>
      <c r="G185" s="399"/>
      <c r="H185" s="399"/>
      <c r="I185" s="399"/>
      <c r="J185" s="399"/>
      <c r="K185" s="400"/>
      <c r="L185" s="1"/>
    </row>
    <row r="186" spans="1:12" ht="18" x14ac:dyDescent="0.55000000000000004">
      <c r="A186" s="1"/>
      <c r="C186" s="410" t="s">
        <v>114</v>
      </c>
      <c r="D186" s="410"/>
      <c r="E186" s="411"/>
      <c r="F186" s="399"/>
      <c r="G186" s="399"/>
      <c r="H186" s="399"/>
      <c r="I186" s="399"/>
      <c r="J186" s="399"/>
      <c r="K186" s="400"/>
      <c r="L186" s="1"/>
    </row>
    <row r="187" spans="1:12" ht="18" x14ac:dyDescent="0.55000000000000004">
      <c r="A187" s="1"/>
      <c r="C187" s="410" t="s">
        <v>115</v>
      </c>
      <c r="D187" s="410"/>
      <c r="E187" s="411"/>
      <c r="F187" s="399"/>
      <c r="G187" s="399"/>
      <c r="H187" s="399"/>
      <c r="I187" s="399"/>
      <c r="J187" s="399"/>
      <c r="K187" s="400"/>
      <c r="L187" s="1"/>
    </row>
    <row r="192" spans="1:12" x14ac:dyDescent="0.55000000000000004">
      <c r="A192" s="1"/>
      <c r="B192" s="172" t="s">
        <v>140</v>
      </c>
      <c r="C192" s="137"/>
      <c r="D192" s="137"/>
      <c r="E192" s="137"/>
      <c r="F192" s="137"/>
      <c r="G192" s="137"/>
      <c r="H192" s="137"/>
      <c r="I192" s="137"/>
      <c r="J192" s="137"/>
      <c r="K192" s="137"/>
      <c r="L192" s="137"/>
    </row>
    <row r="194" spans="1:12" x14ac:dyDescent="0.55000000000000004">
      <c r="A194" s="1"/>
      <c r="B194" s="16" t="s">
        <v>147</v>
      </c>
      <c r="C194" s="75" t="s">
        <v>150</v>
      </c>
    </row>
    <row r="196" spans="1:12" ht="64.150000000000006" customHeight="1" x14ac:dyDescent="0.55000000000000004">
      <c r="A196" s="1"/>
      <c r="B196" s="129" t="s">
        <v>152</v>
      </c>
      <c r="C196" s="200" t="s">
        <v>151</v>
      </c>
      <c r="D196" s="200"/>
      <c r="E196" s="200"/>
      <c r="F196" s="200"/>
      <c r="G196" s="200"/>
      <c r="H196" s="200"/>
      <c r="I196" s="200"/>
      <c r="J196" s="200"/>
      <c r="K196" s="200"/>
    </row>
    <row r="197" spans="1:12" ht="31.9" customHeight="1" x14ac:dyDescent="0.55000000000000004">
      <c r="A197" s="1"/>
      <c r="B197" s="129" t="s">
        <v>153</v>
      </c>
      <c r="C197" s="200" t="s">
        <v>196</v>
      </c>
      <c r="D197" s="200"/>
      <c r="E197" s="200"/>
      <c r="F197" s="200"/>
      <c r="G197" s="200"/>
      <c r="H197" s="200"/>
      <c r="I197" s="200"/>
      <c r="J197" s="200"/>
      <c r="K197" s="200"/>
      <c r="L197" s="1"/>
    </row>
    <row r="199" spans="1:12" ht="90" customHeight="1" x14ac:dyDescent="0.55000000000000004">
      <c r="A199" s="1"/>
      <c r="B199" s="124" t="s">
        <v>197</v>
      </c>
      <c r="C199" s="200" t="s">
        <v>154</v>
      </c>
      <c r="D199" s="200"/>
      <c r="E199" s="200"/>
      <c r="F199" s="200"/>
      <c r="G199" s="200"/>
      <c r="H199" s="200"/>
      <c r="I199" s="200"/>
      <c r="J199" s="200"/>
      <c r="K199" s="200"/>
      <c r="L199" s="1"/>
    </row>
    <row r="201" spans="1:12" x14ac:dyDescent="0.55000000000000004">
      <c r="A201" s="1"/>
      <c r="B201" s="1" t="s">
        <v>141</v>
      </c>
      <c r="L201" s="1"/>
    </row>
    <row r="202" spans="1:12" x14ac:dyDescent="0.55000000000000004">
      <c r="A202" s="1"/>
      <c r="C202" s="1" t="s">
        <v>142</v>
      </c>
      <c r="L202" s="1"/>
    </row>
    <row r="203" spans="1:12" x14ac:dyDescent="0.55000000000000004">
      <c r="A203" s="1"/>
      <c r="C203" s="1" t="s">
        <v>143</v>
      </c>
      <c r="L203" s="1"/>
    </row>
    <row r="204" spans="1:12" x14ac:dyDescent="0.55000000000000004">
      <c r="A204" s="1"/>
      <c r="C204" s="1" t="s">
        <v>144</v>
      </c>
      <c r="L204" s="1"/>
    </row>
    <row r="206" spans="1:12" x14ac:dyDescent="0.55000000000000004">
      <c r="A206" s="1"/>
      <c r="B206" s="1" t="s">
        <v>145</v>
      </c>
      <c r="L206" s="1"/>
    </row>
    <row r="207" spans="1:12" ht="13.15" customHeight="1" x14ac:dyDescent="0.55000000000000004">
      <c r="A207" s="1"/>
      <c r="C207" s="1" t="s">
        <v>200</v>
      </c>
      <c r="L207" s="1"/>
    </row>
    <row r="208" spans="1:12" ht="13.15" customHeight="1" x14ac:dyDescent="0.55000000000000004">
      <c r="A208" s="1"/>
      <c r="C208" s="125" t="s">
        <v>201</v>
      </c>
      <c r="L208" s="1"/>
    </row>
    <row r="209" spans="1:12" s="1" customFormat="1" x14ac:dyDescent="0.55000000000000004">
      <c r="C209" s="1" t="s">
        <v>146</v>
      </c>
    </row>
    <row r="210" spans="1:12" x14ac:dyDescent="0.55000000000000004">
      <c r="A210" s="1"/>
      <c r="C210" s="11" t="s">
        <v>203</v>
      </c>
      <c r="D210" s="11"/>
      <c r="E210" s="11"/>
      <c r="F210" s="11"/>
      <c r="G210" s="11"/>
      <c r="H210" s="11"/>
      <c r="I210" s="11"/>
      <c r="J210" s="11"/>
      <c r="K210" s="11"/>
      <c r="L210" s="1"/>
    </row>
    <row r="211" spans="1:12" x14ac:dyDescent="0.55000000000000004">
      <c r="A211" s="1"/>
      <c r="C211" s="56" t="s">
        <v>202</v>
      </c>
      <c r="E211" s="56"/>
      <c r="F211" s="56"/>
      <c r="G211" s="56"/>
      <c r="H211" s="56"/>
      <c r="I211" s="56"/>
      <c r="J211" s="56"/>
      <c r="K211" s="56"/>
      <c r="L211" s="1"/>
    </row>
    <row r="212" spans="1:12" s="1" customFormat="1" x14ac:dyDescent="0.55000000000000004">
      <c r="B212" s="16" t="s">
        <v>148</v>
      </c>
      <c r="C212" s="86" t="s">
        <v>149</v>
      </c>
    </row>
    <row r="214" spans="1:12" ht="31.9" customHeight="1" x14ac:dyDescent="0.55000000000000004">
      <c r="A214" s="1"/>
      <c r="C214" s="200" t="s">
        <v>198</v>
      </c>
      <c r="D214" s="200"/>
      <c r="E214" s="200"/>
      <c r="F214" s="200"/>
      <c r="G214" s="200"/>
      <c r="H214" s="200"/>
      <c r="I214" s="200"/>
      <c r="J214" s="200"/>
      <c r="K214" s="200"/>
      <c r="L214" s="1"/>
    </row>
  </sheetData>
  <mergeCells count="119">
    <mergeCell ref="C158:K158"/>
    <mergeCell ref="C159:K159"/>
    <mergeCell ref="C125:K126"/>
    <mergeCell ref="C145:K145"/>
    <mergeCell ref="C146:K146"/>
    <mergeCell ref="C149:K149"/>
    <mergeCell ref="C150:K150"/>
    <mergeCell ref="H141:H142"/>
    <mergeCell ref="C134:F134"/>
    <mergeCell ref="C135:F135"/>
    <mergeCell ref="C136:F136"/>
    <mergeCell ref="C137:F137"/>
    <mergeCell ref="C138:F138"/>
    <mergeCell ref="C140:F140"/>
    <mergeCell ref="C141:F141"/>
    <mergeCell ref="C142:F142"/>
    <mergeCell ref="C139:F139"/>
    <mergeCell ref="I133:J133"/>
    <mergeCell ref="I134:J134"/>
    <mergeCell ref="I135:J135"/>
    <mergeCell ref="I136:J136"/>
    <mergeCell ref="K141:K142"/>
    <mergeCell ref="I137:J137"/>
    <mergeCell ref="I138:J138"/>
    <mergeCell ref="I140:J140"/>
    <mergeCell ref="I139:J139"/>
    <mergeCell ref="I141:J141"/>
    <mergeCell ref="I142:J142"/>
    <mergeCell ref="C214:K214"/>
    <mergeCell ref="C196:K196"/>
    <mergeCell ref="C199:K199"/>
    <mergeCell ref="C197:K197"/>
    <mergeCell ref="C186:D186"/>
    <mergeCell ref="E186:K186"/>
    <mergeCell ref="E187:K187"/>
    <mergeCell ref="C185:D185"/>
    <mergeCell ref="C184:D184"/>
    <mergeCell ref="C183:D183"/>
    <mergeCell ref="C187:D187"/>
    <mergeCell ref="H169:J169"/>
    <mergeCell ref="H170:J170"/>
    <mergeCell ref="E170:G170"/>
    <mergeCell ref="E183:K183"/>
    <mergeCell ref="E184:K184"/>
    <mergeCell ref="E185:K185"/>
    <mergeCell ref="H166:J166"/>
    <mergeCell ref="C156:K156"/>
    <mergeCell ref="C157:K157"/>
    <mergeCell ref="C163:K163"/>
    <mergeCell ref="C179:K179"/>
    <mergeCell ref="C166:D166"/>
    <mergeCell ref="E166:G166"/>
    <mergeCell ref="C167:D167"/>
    <mergeCell ref="C168:D168"/>
    <mergeCell ref="C169:D169"/>
    <mergeCell ref="C170:D170"/>
    <mergeCell ref="H167:J167"/>
    <mergeCell ref="H168:J168"/>
    <mergeCell ref="E169:G169"/>
    <mergeCell ref="E167:G167"/>
    <mergeCell ref="E168:G168"/>
    <mergeCell ref="C10:K11"/>
    <mergeCell ref="C15:D15"/>
    <mergeCell ref="C17:D18"/>
    <mergeCell ref="C19:C22"/>
    <mergeCell ref="E15:K15"/>
    <mergeCell ref="E17:K18"/>
    <mergeCell ref="C16:D16"/>
    <mergeCell ref="E16:K16"/>
    <mergeCell ref="E19:K19"/>
    <mergeCell ref="E20:K20"/>
    <mergeCell ref="E21:K21"/>
    <mergeCell ref="E22:K22"/>
    <mergeCell ref="C133:F133"/>
    <mergeCell ref="C2:D2"/>
    <mergeCell ref="H4:I4"/>
    <mergeCell ref="J4:K4"/>
    <mergeCell ref="E6:F6"/>
    <mergeCell ref="G6:K6"/>
    <mergeCell ref="J3:K3"/>
    <mergeCell ref="H3:I3"/>
    <mergeCell ref="B7:L7"/>
    <mergeCell ref="C127:K129"/>
    <mergeCell ref="C102:K102"/>
    <mergeCell ref="C103:K103"/>
    <mergeCell ref="C104:K104"/>
    <mergeCell ref="C111:K111"/>
    <mergeCell ref="C120:K120"/>
    <mergeCell ref="C55:K55"/>
    <mergeCell ref="C123:K123"/>
    <mergeCell ref="C124:K124"/>
    <mergeCell ref="C85:K85"/>
    <mergeCell ref="C94:K94"/>
    <mergeCell ref="C52:K52"/>
    <mergeCell ref="C56:K56"/>
    <mergeCell ref="C65:K65"/>
    <mergeCell ref="C66:K66"/>
    <mergeCell ref="E24:F24"/>
    <mergeCell ref="H24:I24"/>
    <mergeCell ref="C121:K121"/>
    <mergeCell ref="C122:K122"/>
    <mergeCell ref="C41:K47"/>
    <mergeCell ref="C80:K82"/>
    <mergeCell ref="C88:K88"/>
    <mergeCell ref="C89:K89"/>
    <mergeCell ref="C90:K90"/>
    <mergeCell ref="C98:K99"/>
    <mergeCell ref="C105:K108"/>
    <mergeCell ref="C115:K117"/>
    <mergeCell ref="C71:K71"/>
    <mergeCell ref="C60:K60"/>
    <mergeCell ref="C61:K61"/>
    <mergeCell ref="C62:K62"/>
    <mergeCell ref="C67:K67"/>
    <mergeCell ref="C68:K68"/>
    <mergeCell ref="C69:K69"/>
    <mergeCell ref="C74:K76"/>
    <mergeCell ref="C29:K29"/>
    <mergeCell ref="C24:D24"/>
  </mergeCells>
  <phoneticPr fontId="3"/>
  <printOptions horizontalCentered="1"/>
  <pageMargins left="0.31496062992125984" right="0.31496062992125984" top="0.74803149606299213" bottom="0.74803149606299213" header="0.31496062992125984" footer="0.31496062992125984"/>
  <pageSetup paperSize="9" scale="96" fitToHeight="0" orientation="portrait" r:id="rId1"/>
  <headerFooter>
    <oddFooter>&amp;C&amp;P&amp;R&amp;12&amp;K00-024Ver.20240401</oddFooter>
  </headerFooter>
  <rowBreaks count="5" manualBreakCount="5">
    <brk id="48" min="1" max="11" man="1"/>
    <brk id="83" min="1" max="11" man="1"/>
    <brk id="118" min="1" max="11" man="1"/>
    <brk id="151" min="1" max="11" man="1"/>
    <brk id="189" min="1" max="11" man="1"/>
  </rowBreaks>
  <ignoredErrors>
    <ignoredError sqref="B196 B197 B199"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FD9A3DD-DAA4-4C22-8EA8-D18916E19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946C4E-1298-462B-9FD9-5DA2F2474CF6}">
  <ds:schemaRefs>
    <ds:schemaRef ds:uri="http://schemas.microsoft.com/sharepoint/v3/contenttype/forms"/>
  </ds:schemaRefs>
</ds:datastoreItem>
</file>

<file path=customXml/itemProps3.xml><?xml version="1.0" encoding="utf-8"?>
<ds:datastoreItem xmlns:ds="http://schemas.openxmlformats.org/officeDocument/2006/customXml" ds:itemID="{005EC703-12E1-4F68-B2DA-14C12B521370}">
  <ds:schemaRefs>
    <ds:schemaRef ds:uri="http://purl.org/dc/terms/"/>
    <ds:schemaRef ds:uri="http://purl.org/dc/dcmitype/"/>
    <ds:schemaRef ds:uri="c13064aa-57fc-459c-a3a9-942d8d14634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46a9b164-2316-4687-827a-69e3ad1e71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基本情報シート</vt:lpstr>
      <vt:lpstr>様式８</vt:lpstr>
      <vt:lpstr>報告様式1-1収支決算書（単年）</vt:lpstr>
      <vt:lpstr>①報告様式1-1収支決算書（年度末分）</vt:lpstr>
      <vt:lpstr>②報告様式1-1収支決算書（繰越期間分）</vt:lpstr>
      <vt:lpstr>③報告様式1-1収支決算書（年度末分＋繰越期間分）</vt:lpstr>
      <vt:lpstr>報告様式１－２</vt:lpstr>
      <vt:lpstr>様式8別添</vt:lpstr>
      <vt:lpstr>様式８!_Hlk35430413</vt:lpstr>
      <vt:lpstr>様式8別添!_Hlk67429157</vt:lpstr>
      <vt:lpstr>様式8別添!_Ref23262088</vt:lpstr>
      <vt:lpstr>様式8別添!_Ref23262171</vt:lpstr>
      <vt:lpstr>様式8別添!_Ref23262182</vt:lpstr>
      <vt:lpstr>様式8別添!_Ref23262197</vt:lpstr>
      <vt:lpstr>'①報告様式1-1収支決算書（年度末分）'!Print_Area</vt:lpstr>
      <vt:lpstr>'②報告様式1-1収支決算書（繰越期間分）'!Print_Area</vt:lpstr>
      <vt:lpstr>'③報告様式1-1収支決算書（年度末分＋繰越期間分）'!Print_Area</vt:lpstr>
      <vt:lpstr>基本情報シート!Print_Area</vt:lpstr>
      <vt:lpstr>'報告様式1-1収支決算書（単年）'!Print_Area</vt:lpstr>
      <vt:lpstr>'報告様式１－２'!Print_Area</vt:lpstr>
      <vt:lpstr>様式８!Print_Area</vt:lpstr>
      <vt:lpstr>様式8別添!Print_Area</vt:lpstr>
      <vt:lpstr>'①報告様式1-1収支決算書（年度末分）'!Print_Titles</vt:lpstr>
      <vt:lpstr>'②報告様式1-1収支決算書（繰越期間分）'!Print_Titles</vt:lpstr>
      <vt:lpstr>'③報告様式1-1収支決算書（年度末分＋繰越期間分）'!Print_Titles</vt:lpstr>
      <vt:lpstr>'報告様式1-1収支決算書（単年）'!Print_Titles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2023-04-17T07:00:33Z</dcterms:created>
  <dcterms:modified xsi:type="dcterms:W3CDTF">2023-12-05T05:57:38Z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