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E704F14A-7302-43EA-88BE-C6D370B5ADB8}" xr6:coauthVersionLast="45" xr6:coauthVersionMax="45" xr10:uidLastSave="{00000000-0000-0000-0000-000000000000}"/>
  <bookViews>
    <workbookView xWindow="-110" yWindow="-110" windowWidth="19420" windowHeight="10420" xr2:uid="{5F6B791B-FEA6-45B0-B79F-D71A419172C3}"/>
  </bookViews>
  <sheets>
    <sheet name="基本情報シート(添付不要)" sheetId="3" r:id="rId1"/>
    <sheet name="様式８" sheetId="1" r:id="rId2"/>
    <sheet name="報告様式1-1収支決算書" sheetId="8" r:id="rId3"/>
    <sheet name="報告様式１－２" sheetId="2" r:id="rId4"/>
    <sheet name="様式8別添" sheetId="5" r:id="rId5"/>
  </sheets>
  <definedNames>
    <definedName name="_Hlk35430413" localSheetId="1">様式８!$C$58</definedName>
    <definedName name="_Hlk67429157" localSheetId="4">様式8別添!$C$112</definedName>
    <definedName name="_Ref23262088" localSheetId="4">様式8別添!$C$93</definedName>
    <definedName name="_Ref23262171" localSheetId="4">様式8別添!$C$101</definedName>
    <definedName name="_Ref23262182" localSheetId="4">様式8別添!$C$110</definedName>
    <definedName name="_Ref23262197" localSheetId="4">様式8別添!$C$119</definedName>
    <definedName name="_xlnm.Print_Area" localSheetId="0">'基本情報シート(添付不要)'!$A$1:$K$24</definedName>
    <definedName name="_xlnm.Print_Area" localSheetId="2">'報告様式1-1収支決算書'!$A$1:$M$27</definedName>
    <definedName name="_xlnm.Print_Area" localSheetId="3">'報告様式１－２'!$A$1:$N$30</definedName>
    <definedName name="_xlnm.Print_Area" localSheetId="1">様式８!$B$1:$L$66</definedName>
    <definedName name="_xlnm.Print_Area" localSheetId="4">様式8別添!$B$1:$L$225</definedName>
    <definedName name="_xlnm.Print_Titles" localSheetId="2">'報告様式1-1収支決算書'!$B:$F,'報告様式1-1収支決算書'!$3:$4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5" l="1"/>
  <c r="L2" i="8" l="1"/>
  <c r="H24" i="5"/>
  <c r="E24" i="5"/>
  <c r="E22" i="5"/>
  <c r="E21" i="5"/>
  <c r="E20" i="5"/>
  <c r="E19" i="5"/>
  <c r="E17" i="5"/>
  <c r="E16" i="5"/>
  <c r="E15" i="5"/>
  <c r="E6" i="5"/>
  <c r="J4" i="5"/>
  <c r="M27" i="2"/>
  <c r="M26" i="2"/>
  <c r="M25" i="2"/>
  <c r="M24" i="2"/>
  <c r="M23" i="2"/>
  <c r="M22" i="2"/>
  <c r="M18" i="2"/>
  <c r="M17" i="2"/>
  <c r="M16" i="2"/>
  <c r="M15" i="2"/>
  <c r="M14" i="2"/>
  <c r="M13" i="2"/>
  <c r="L5" i="2"/>
  <c r="L4" i="2"/>
  <c r="G26" i="8"/>
  <c r="K19" i="8"/>
  <c r="I19" i="8"/>
  <c r="L19" i="8" s="1"/>
  <c r="I18" i="8"/>
  <c r="J17" i="8"/>
  <c r="H17" i="8"/>
  <c r="G17" i="8"/>
  <c r="G20" i="8" s="1"/>
  <c r="K16" i="8"/>
  <c r="I16" i="8"/>
  <c r="L16" i="8" s="1"/>
  <c r="K15" i="8"/>
  <c r="I15" i="8"/>
  <c r="L15" i="8" s="1"/>
  <c r="K14" i="8"/>
  <c r="I14" i="8"/>
  <c r="L14" i="8" s="1"/>
  <c r="K13" i="8"/>
  <c r="K17" i="8" s="1"/>
  <c r="I13" i="8"/>
  <c r="I17" i="8" s="1"/>
  <c r="I12" i="8" s="1"/>
  <c r="J12" i="8"/>
  <c r="H12" i="8"/>
  <c r="G12" i="8"/>
  <c r="H34" i="1"/>
  <c r="E34" i="1"/>
  <c r="E33" i="1"/>
  <c r="E32" i="1"/>
  <c r="E31" i="1"/>
  <c r="E30" i="1"/>
  <c r="E28" i="1"/>
  <c r="E27" i="1"/>
  <c r="E26" i="1"/>
  <c r="E16" i="1"/>
  <c r="I14" i="1"/>
  <c r="I13" i="1"/>
  <c r="I12" i="1"/>
  <c r="J6" i="1"/>
  <c r="K18" i="8" l="1"/>
  <c r="L18" i="8" s="1"/>
  <c r="L13" i="8"/>
  <c r="L17" i="8" s="1"/>
  <c r="K12" i="8" l="1"/>
  <c r="L12" i="8"/>
  <c r="L20" i="8" s="1"/>
  <c r="K2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92B36DD8-45A9-43F5-BD9C-68E6F9E998DE}">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918A8B6-145A-413A-BFAA-44411A319B4E}">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<sst xmlns="http://schemas.openxmlformats.org/spreadsheetml/2006/main" count="373" uniqueCount="275">
  <si>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</si>
  <si>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</si>
  <si>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</si>
  <si>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</si>
  <si>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</si>
  <si>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</si>
  <si>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</si>
  <si>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</si>
  <si>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</si>
  <si>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</si>
  <si>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</si>
  <si>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</si>
  <si>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</si>
  <si>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</si>
  <si>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</si>
  <si>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</si>
  <si>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</si>
  <si>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</si>
  <si>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</si>
  <si>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</si>
  <si>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</si>
  <si>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</si>
  <si>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</si>
  <si>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</si>
  <si>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</si>
  <si>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</si>
  <si>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</si>
  <si>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</si>
  <si>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</si>
  <si>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</si>
  <si>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</si>
  <si>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</si>
  <si>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</si>
  <si>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</si>
  <si>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</si>
  <si>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</si>
  <si>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</si>
  <si>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</si>
  <si>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</si>
  <si>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</si>
  <si>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</si>
  <si>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</si>
  <si>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</si>
  <si>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</si>
  <si>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</si>
  <si>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</si>
  <si>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</si>
  <si>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</si>
  <si>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</si>
  <si>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</si>
  <si>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</si>
  <si>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</si>
  <si>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</si>
  <si>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</si>
  <si>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合計</t>
    <rPh sb="0" eb="2">
      <t>ゴウケイ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</si>
  <si>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</si>
  <si>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</si>
  <si>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</si>
  <si>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</si>
  <si>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</si>
  <si>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</si>
  <si>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</si>
  <si>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</si>
  <si>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</si>
  <si>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</si>
  <si>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</si>
  <si>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</si>
  <si>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</si>
  <si>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</si>
  <si>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</si>
  <si>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</si>
  <si>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</si>
  <si>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</si>
  <si>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</si>
  <si>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</si>
  <si>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</si>
  <si>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</si>
  <si>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</si>
  <si>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</si>
  <si>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</si>
  <si>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</si>
  <si>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</si>
  <si>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</si>
  <si>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</si>
  <si>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</si>
  <si>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</si>
  <si>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</si>
  <si>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</si>
  <si>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</si>
  <si>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</si>
  <si>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</si>
  <si>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</si>
  <si>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</si>
  <si>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</si>
  <si>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</si>
  <si>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</si>
  <si>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</si>
  <si>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</si>
  <si>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</si>
  <si>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</si>
  <si>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</si>
  <si>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</si>
  <si>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</si>
  <si>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</si>
  <si>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</si>
  <si>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</si>
  <si>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</si>
  <si>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</si>
  <si>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</si>
  <si>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</si>
  <si>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</si>
  <si>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</si>
  <si>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</si>
  <si>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</si>
  <si>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</si>
  <si>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</si>
  <si>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</si>
  <si>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</si>
  <si>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</si>
  <si>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</si>
  <si>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</si>
  <si>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</si>
  <si>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</si>
  <si>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</si>
  <si>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</si>
  <si>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</si>
  <si>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</si>
  <si>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</si>
  <si>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</si>
  <si>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</si>
  <si>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</si>
  <si>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</si>
  <si>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</si>
  <si>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</si>
  <si>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</si>
  <si>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</si>
  <si>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</si>
  <si>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</si>
  <si>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</si>
  <si>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</si>
  <si>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</si>
  <si>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</si>
  <si>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←図形テキストボックス</t>
    <rPh sb="1" eb="3">
      <t>ズケイ</t>
    </rPh>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</si>
  <si>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</si>
  <si>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</si>
  <si>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</si>
  <si>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</si>
  <si>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</si>
  <si>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</si>
  <si>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</si>
  <si>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</si>
  <si>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</si>
  <si>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</si>
  <si>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</si>
  <si>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</si>
  <si>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</si>
  <si>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</si>
  <si>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</si>
  <si>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</si>
  <si>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</si>
  <si>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</si>
  <si>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</si>
  <si>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</si>
  <si>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</si>
  <si>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</si>
  <si>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</si>
  <si>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 報告様式１－１）</t>
    <rPh sb="2" eb="4">
      <t>ホウコク</t>
    </rPh>
    <rPh sb="4" eb="6">
      <t>ヨウシキ</t>
    </rPh>
    <phoneticPr fontId="3"/>
  </si>
  <si>
    <t>課題管理番号：</t>
    <rPh sb="0" eb="2">
      <t>カダイ</t>
    </rPh>
    <rPh sb="2" eb="4">
      <t>カンリ</t>
    </rPh>
    <rPh sb="4" eb="6">
      <t>バンゴウ</t>
    </rPh>
    <phoneticPr fontId="21"/>
  </si>
  <si>
    <t>収　　　支　　　決　　　算　　　書</t>
    <phoneticPr fontId="3"/>
  </si>
  <si>
    <t>課題管理番号（AMED）</t>
    <rPh sb="0" eb="2">
      <t>カダイ</t>
    </rPh>
    <rPh sb="2" eb="4">
      <t>カンリ</t>
    </rPh>
    <rPh sb="4" eb="6">
      <t>バンゴウ</t>
    </rPh>
    <phoneticPr fontId="21"/>
  </si>
  <si>
    <t>交付決定額
（A）</t>
    <rPh sb="0" eb="2">
      <t>コウフ</t>
    </rPh>
    <rPh sb="2" eb="5">
      <t>ケッテイガク</t>
    </rPh>
    <phoneticPr fontId="3"/>
  </si>
  <si>
    <t>流用額
（B）</t>
    <rPh sb="0" eb="3">
      <t>リュウヨウガク</t>
    </rPh>
    <phoneticPr fontId="3"/>
  </si>
  <si>
    <t>流用後額
（C）＝（A）＋（B）</t>
    <rPh sb="0" eb="2">
      <t>リュウヨウ</t>
    </rPh>
    <rPh sb="2" eb="4">
      <t>ゴガク</t>
    </rPh>
    <phoneticPr fontId="3"/>
  </si>
  <si>
    <t>補助対象経費実績
（D）</t>
    <rPh sb="0" eb="2">
      <t>ホジョ</t>
    </rPh>
    <rPh sb="2" eb="4">
      <t>タイショウ</t>
    </rPh>
    <rPh sb="4" eb="6">
      <t>ケイヒ</t>
    </rPh>
    <rPh sb="6" eb="8">
      <t>ジッセキ</t>
    </rPh>
    <phoneticPr fontId="3"/>
  </si>
  <si>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3"/>
  </si>
  <si>
    <t>受けるべき補助金の額
（F)＝Min（(C,E）,
間接経費については
（F)＝Min（(C,E）,
事業費合計×間接経費率））</t>
    <rPh sb="0" eb="1">
      <t>ウ</t>
    </rPh>
    <rPh sb="5" eb="8">
      <t>ホジョキン</t>
    </rPh>
    <rPh sb="9" eb="10">
      <t>ガク</t>
    </rPh>
    <phoneticPr fontId="3"/>
  </si>
  <si>
    <t>課題ID（e-Rad）</t>
    <rPh sb="0" eb="2">
      <t>カダイ</t>
    </rPh>
    <phoneticPr fontId="21"/>
  </si>
  <si>
    <t>機関名</t>
    <rPh sb="0" eb="3">
      <t>キカンメイ</t>
    </rPh>
    <phoneticPr fontId="21"/>
  </si>
  <si>
    <t>研究機関番号（e-Rad）</t>
    <rPh sb="0" eb="2">
      <t>ケンキュウ</t>
    </rPh>
    <rPh sb="2" eb="4">
      <t>キカン</t>
    </rPh>
    <rPh sb="4" eb="6">
      <t>バンゴウ</t>
    </rPh>
    <phoneticPr fontId="21"/>
  </si>
  <si>
    <t>研究者番号（e-Rad）</t>
    <rPh sb="0" eb="3">
      <t>ケンキュウシャ</t>
    </rPh>
    <rPh sb="3" eb="5">
      <t>バンゴウ</t>
    </rPh>
    <phoneticPr fontId="21"/>
  </si>
  <si>
    <t>補助率（分子／分母）</t>
    <rPh sb="0" eb="3">
      <t>ホジョリツ</t>
    </rPh>
    <rPh sb="4" eb="6">
      <t>ブンシ</t>
    </rPh>
    <rPh sb="7" eb="9">
      <t>ブンボ</t>
    </rPh>
    <phoneticPr fontId="3"/>
  </si>
  <si>
    <t>間接経費率（％）</t>
    <rPh sb="0" eb="2">
      <t>カンセツ</t>
    </rPh>
    <rPh sb="2" eb="5">
      <t>ケイヒリツ</t>
    </rPh>
    <phoneticPr fontId="21"/>
  </si>
  <si>
    <t>事業費</t>
    <rPh sb="0" eb="3">
      <t>ジギョウヒ</t>
    </rPh>
    <phoneticPr fontId="3"/>
  </si>
  <si>
    <t>間接経費／一般管理費</t>
    <rPh sb="0" eb="2">
      <t>カンセツ</t>
    </rPh>
    <rPh sb="2" eb="4">
      <t>ケイヒ</t>
    </rPh>
    <rPh sb="5" eb="7">
      <t>イッパン</t>
    </rPh>
    <rPh sb="7" eb="10">
      <t>カンリヒ</t>
    </rPh>
    <phoneticPr fontId="3"/>
  </si>
  <si>
    <t>中間検査においては、流用額の記載は不要です。</t>
    <rPh sb="0" eb="2">
      <t>チュウカン</t>
    </rPh>
    <rPh sb="2" eb="4">
      <t>ケンサ</t>
    </rPh>
    <rPh sb="10" eb="13">
      <t>リュウヨウガク</t>
    </rPh>
    <rPh sb="14" eb="16">
      <t>キサイ</t>
    </rPh>
    <rPh sb="17" eb="19">
      <t>フヨウ</t>
    </rPh>
    <phoneticPr fontId="21"/>
  </si>
  <si>
    <t>（報告様式１－２）</t>
    <phoneticPr fontId="3"/>
  </si>
  <si>
    <t>その他、補助事業に係る変更内容の説明</t>
    <phoneticPr fontId="3"/>
  </si>
  <si>
    <t>課題管理番号:</t>
    <rPh sb="0" eb="2">
      <t>カダイ</t>
    </rPh>
    <rPh sb="2" eb="4">
      <t>カンリ</t>
    </rPh>
    <rPh sb="4" eb="6">
      <t>バンゴウ</t>
    </rPh>
    <phoneticPr fontId="3"/>
  </si>
  <si>
    <t>医療研究開発推進事業費補助金</t>
    <phoneticPr fontId="3"/>
  </si>
  <si>
    <t>（様式８　別添）</t>
    <phoneticPr fontId="3"/>
  </si>
  <si>
    <t>成果報告書</t>
    <phoneticPr fontId="3"/>
  </si>
  <si>
    <t>補助事業課題名</t>
    <rPh sb="0" eb="2">
      <t>ホジョ</t>
    </rPh>
    <rPh sb="2" eb="4">
      <t>ジギョウ</t>
    </rPh>
    <rPh sb="4" eb="6">
      <t>カダイ</t>
    </rPh>
    <rPh sb="6" eb="7">
      <t>メイ</t>
    </rPh>
    <phoneticPr fontId="3"/>
  </si>
  <si>
    <t>補助事業代表者</t>
    <rPh sb="0" eb="2">
      <t>ホジョ</t>
    </rPh>
    <rPh sb="2" eb="4">
      <t>ジギョウ</t>
    </rPh>
    <rPh sb="4" eb="7">
      <t>ダイヒョウシャ</t>
    </rPh>
    <phoneticPr fontId="3"/>
  </si>
  <si>
    <t>※ 一つの補助事業課題において、補助事業代表者以外にAMEDと直接補助金交付を受けた</t>
    <rPh sb="5" eb="9">
      <t>ホジョジギョウ</t>
    </rPh>
    <phoneticPr fontId="3"/>
  </si>
  <si>
    <t>　補助事業分担者がいる場合、補助事業分担者は各々の補助事業計画書（分担研究課題）</t>
    <rPh sb="1" eb="5">
      <t>ホジョジギョウ</t>
    </rPh>
    <rPh sb="14" eb="18">
      <t>ホジョジギョウ</t>
    </rPh>
    <rPh sb="25" eb="29">
      <t>ホジョジギョウ</t>
    </rPh>
    <phoneticPr fontId="3"/>
  </si>
  <si>
    <t>　補助事業代表者は、課題全体としての研究成果及び自身の研究成果の概要をそれぞれ</t>
    <rPh sb="1" eb="5">
      <t>ホジョジギョウ</t>
    </rPh>
    <phoneticPr fontId="3"/>
  </si>
  <si>
    <t>※ 補助事業計画書（変更を含む）に記載された計画に対応して、どのような結果が</t>
    <rPh sb="2" eb="6">
      <t>ホジョジギョウ</t>
    </rPh>
    <rPh sb="35" eb="37">
      <t>ケッカ</t>
    </rPh>
    <phoneticPr fontId="3"/>
  </si>
  <si>
    <t>　得られたか記載してください。</t>
    <phoneticPr fontId="3"/>
  </si>
  <si>
    <t>今年度、本補助事業課題を実施するに当たりご協力いただいた患者等の研究参加者の総数（非公開）＊</t>
    <rPh sb="5" eb="9">
      <t>ホジョジギョウ</t>
    </rPh>
    <phoneticPr fontId="3"/>
  </si>
  <si>
    <t>※ 補助事業課題にて行う研究のプロセス等について、患者・市民等との対話の機会を設け、そこで得られた知見を参考にしたことがあれば、記載してください。</t>
    <rPh sb="2" eb="6">
      <t>ホジョジギョウ</t>
    </rPh>
    <phoneticPr fontId="3"/>
  </si>
  <si>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3"/>
  </si>
  <si>
    <t>行った場合は、その概要を記載してください。</t>
    <phoneticPr fontId="3"/>
  </si>
  <si>
    <t>※ 補助事業課題で得られたデータについて、データベースへの登録やデータシェアリングを</t>
    <rPh sb="2" eb="6">
      <t>ホジョジギョウ</t>
    </rPh>
    <phoneticPr fontId="3"/>
  </si>
  <si>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</si>
  <si>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</si>
  <si>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</si>
  <si>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</si>
  <si>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</si>
  <si>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</si>
  <si>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</si>
  <si>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</si>
  <si>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</si>
  <si>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</si>
  <si>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</si>
  <si>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</si>
  <si>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実績報告書</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</si>
  <si>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</si>
  <si>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</si>
  <si>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</si>
  <si>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</si>
  <si>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</si>
  <si>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３．補助事業の収支決算</t>
  </si>
  <si>
    <t>交付決定額</t>
    <rPh sb="0" eb="2">
      <t>コウフ</t>
    </rPh>
    <rPh sb="2" eb="4">
      <t>ケッテイ</t>
    </rPh>
    <rPh sb="4" eb="5">
      <t>ガク</t>
    </rPh>
    <phoneticPr fontId="3"/>
  </si>
  <si>
    <t>実績額</t>
    <rPh sb="0" eb="3">
      <t>ジッセキガク</t>
    </rPh>
    <phoneticPr fontId="3"/>
  </si>
  <si>
    <t>補助事業に要する（要した）経費</t>
    <rPh sb="0" eb="2">
      <t>ホジョ</t>
    </rPh>
    <rPh sb="2" eb="4">
      <t>ジギョウ</t>
    </rPh>
    <rPh sb="5" eb="6">
      <t>ヨウ</t>
    </rPh>
    <rPh sb="9" eb="10">
      <t>ヨウ</t>
    </rPh>
    <rPh sb="13" eb="15">
      <t>ケイヒ</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</si>
  <si>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</si>
  <si>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</si>
  <si>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</si>
  <si>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</si>
  <si>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</si>
  <si>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</si>
  <si>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</si>
  <si>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</si>
  <si>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</si>
  <si>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</si>
  <si>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</si>
  <si>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</si>
  <si>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</si>
  <si>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</si>
  <si>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</si>
  <si>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③その他、補助事業に係る変更内容の説明【報告様式１－２】（注2）</t>
    <phoneticPr fontId="3"/>
  </si>
  <si>
    <t>④取得財産等管理明細表（令和　年度）【様式１６】（注3）</t>
    <phoneticPr fontId="3"/>
  </si>
  <si>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</si>
  <si>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</si>
  <si>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</si>
  <si>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委託費</t>
    <rPh sb="0" eb="2">
      <t>イタク</t>
    </rPh>
    <rPh sb="2" eb="3">
      <t>ヒ</t>
    </rPh>
    <phoneticPr fontId="3"/>
  </si>
  <si>
    <t>開始日</t>
    <rPh sb="0" eb="3">
      <t>カイシビ</t>
    </rPh>
    <phoneticPr fontId="3"/>
  </si>
  <si>
    <t>終了日</t>
    <rPh sb="0" eb="2">
      <t>シュウリョウ</t>
    </rPh>
    <rPh sb="2" eb="3">
      <t>ヒ</t>
    </rPh>
    <phoneticPr fontId="3"/>
  </si>
  <si>
    <t>＊本補助事業を行った期間又は中止までの期間</t>
    <rPh sb="2" eb="4">
      <t>ホジョ</t>
    </rPh>
    <rPh sb="4" eb="6">
      <t>ジギョウ</t>
    </rPh>
    <phoneticPr fontId="3"/>
  </si>
  <si>
    <t>80ab0123456j0001</t>
    <phoneticPr fontId="3"/>
  </si>
  <si>
    <t>令和●年●月●日≪文書番号≫で交付決定のありました令和　年度医療研究開発推進事業費</t>
    <phoneticPr fontId="3"/>
  </si>
  <si>
    <t>事業費補助金取扱要領第１６条第１項及び第１８条第１項の規定により、下記のとおり報告します。</t>
    <phoneticPr fontId="3"/>
  </si>
  <si>
    <t>補助金補助事業は、令和×年×月×日をもって完了（中止・廃止）しましたので、医療研究開発</t>
    <phoneticPr fontId="3"/>
  </si>
  <si>
    <t>２．補助事業の実施内容
成果報告書【様式８　別添】のとおり。</t>
    <phoneticPr fontId="3"/>
  </si>
  <si>
    <t>No</t>
    <phoneticPr fontId="3"/>
  </si>
  <si>
    <t>(記載例) ○○と△△の機能関係のデータベース（専門データベース名）、有、URL：http://www.～</t>
    <phoneticPr fontId="3"/>
  </si>
  <si>
    <t>その他</t>
    <rPh sb="2" eb="3">
      <t>タ</t>
    </rPh>
    <phoneticPr fontId="21"/>
  </si>
  <si>
    <t>委託費</t>
    <rPh sb="0" eb="2">
      <t>イタク</t>
    </rPh>
    <rPh sb="2" eb="3">
      <t>ヒ</t>
    </rPh>
    <phoneticPr fontId="21"/>
  </si>
  <si>
    <t>（注1）交付決定額：交付申請書（様式１）４．補助事業に要する経費を記載</t>
    <phoneticPr fontId="3"/>
  </si>
  <si>
    <t>（注2）実績額（補助対象経費）：収支決算書（報告様式１－１）D欄 補助対象経費実績</t>
    <phoneticPr fontId="3"/>
  </si>
  <si>
    <t>（注3）実績額（補助㈮の額）：収支決算書（報告様式１－１）F欄 受けるべき補助金の額</t>
    <phoneticPr fontId="3"/>
  </si>
  <si>
    <t xml:space="preserve">    その他（収入）</t>
    <phoneticPr fontId="3"/>
  </si>
  <si>
    <t>(公印省略可）</t>
  </si>
  <si>
    <t xml:space="preserve">    ここでいう｢成果｣とは、本課題の補助事業計画書に記載された計画に対応
　　して得られた成果を指します。</t>
    <rPh sb="20" eb="22">
      <t>ホジョ</t>
    </rPh>
    <rPh sb="22" eb="24">
      <t>ジギョウ</t>
    </rPh>
    <phoneticPr fontId="3"/>
  </si>
  <si>
    <t>※課題の成果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1" eb="3">
      <t>カダイ</t>
    </rPh>
    <rPh sb="4" eb="6">
      <t>セイカ</t>
    </rPh>
    <rPh sb="84" eb="86">
      <t>ホジョ</t>
    </rPh>
    <rPh sb="86" eb="88">
      <t>ジギョウ</t>
    </rPh>
    <phoneticPr fontId="3"/>
  </si>
  <si>
    <t>※課題の成果について、発表題目、発表者氏名、発表した場所、発表した時期、国内・外の別、口頭・ポスター発表の別を記載してください。　　　　　　　　　　　　　　　　　　　　　また、補助事業代表者及び分担者には下線を引いてください。</t>
    <rPh sb="1" eb="3">
      <t>カダイ</t>
    </rPh>
    <rPh sb="4" eb="6">
      <t>セイカ</t>
    </rPh>
    <rPh sb="88" eb="92">
      <t>ホジョジギョウ</t>
    </rPh>
    <phoneticPr fontId="3"/>
  </si>
  <si>
    <t>※ 課題の成果について、発表した演題等、発表者氏名、発表した場所、発表した時期、国内・外の別を記載してください。　　　　　　　　　　　　　　　　　　　　　　　　　　　　　　　　　また、補助事業代表者及び分担者には下線を引いてください。</t>
    <rPh sb="92" eb="96">
      <t>ホジョジギョウ</t>
    </rPh>
    <phoneticPr fontId="3"/>
  </si>
  <si>
    <t>遺伝子組換え生物等の使用等の規制による生物の多様性の確保に関する法律</t>
    <phoneticPr fontId="3"/>
  </si>
  <si>
    <t>臨床研究法</t>
    <phoneticPr fontId="3"/>
  </si>
  <si>
    <t>医薬品の臨床試験の実施の基準に関する省令</t>
    <phoneticPr fontId="3"/>
  </si>
  <si>
    <t>遺伝子治療臨床研究に関する指針</t>
    <phoneticPr fontId="3"/>
  </si>
  <si>
    <t>人を対象とする生命科学・医学系研究に関する倫理指針</t>
    <phoneticPr fontId="3"/>
  </si>
  <si>
    <t>研究機関等における動物実験等の実施に関する基本指針
関する倫理指針</t>
    <phoneticPr fontId="3"/>
  </si>
  <si>
    <r>
      <t>←</t>
    </r>
    <r>
      <rPr>
        <sz val="11"/>
        <color rgb="FFFF0000"/>
        <rFont val="ＭＳ 明朝"/>
        <family val="1"/>
        <charset val="128"/>
      </rPr>
      <t>入力</t>
    </r>
    <r>
      <rPr>
        <sz val="11"/>
        <color theme="1"/>
        <rFont val="ＭＳ 明朝"/>
        <family val="1"/>
        <charset val="128"/>
      </rPr>
      <t>＊西暦(2024/5/31)で入力すれば令和に変換して表示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</si>
  <si>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r>
      <t>←</t>
    </r>
    <r>
      <rPr>
        <sz val="11"/>
        <color rgb="FFFF0000"/>
        <rFont val="ＭＳ 明朝"/>
        <family val="1"/>
        <charset val="128"/>
      </rPr>
      <t>入力</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</si>
</sst>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quot;0&quot;年度&quot;"/>
    <numFmt numFmtId="177" formatCode="&quot;令&quot;&quot;和&quot;e&quot;年&quot;m&quot;月&quot;d&quot;日&quot;"/>
    <numFmt numFmtId="178" formatCode="#,##0_);[Red]\(#,##0\)"/>
    <numFmt numFmtId="179" formatCode="#,##0_ ;[Red]\-#,##0\ "/>
  </numFmts>
  <fonts count="34"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9"/>
      <color theme="1"/>
      <name val="ＭＳ 明朝"/>
      <family val="1"/>
      <charset val="128"/>
    </font>
    <font>
      <b/>
      <u/>
      <sz val="11"/>
      <color theme="1"/>
      <name val="ＭＳ 明朝"/>
      <family val="1"/>
      <charset val="128"/>
    </font>
    <font>
      <sz val="6"/>
      <name val="游ゴシック"/>
      <family val="3"/>
      <charset val="128"/>
      <scheme val="minor"/>
    </font>
    <font>
      <sz val="14"/>
      <color theme="1"/>
      <name val="游ゴシック"/>
      <family val="3"/>
      <charset val="128"/>
      <scheme val="minor"/>
    </font>
    <font>
      <sz val="11"/>
      <color theme="1"/>
      <name val="游ゴシック"/>
      <family val="2"/>
      <scheme val="minor"/>
    </font>
    <font>
      <sz val="12"/>
      <name val="游ゴシック"/>
      <family val="3"/>
      <charset val="128"/>
      <scheme val="minor"/>
    </font>
    <font>
      <b/>
      <sz val="14"/>
      <color rgb="FFFF0000"/>
      <name val="游ゴシック"/>
      <family val="3"/>
      <charset val="128"/>
      <scheme val="minor"/>
    </font>
    <font>
      <sz val="11"/>
      <name val="游ゴシック"/>
      <family val="3"/>
      <charset val="128"/>
      <scheme val="minor"/>
    </font>
    <font>
      <b/>
      <sz val="9"/>
      <color rgb="FF000000"/>
      <name val="ＭＳ Ｐゴシック"/>
      <family val="2"/>
      <charset val="128"/>
    </font>
    <font>
      <sz val="9"/>
      <color rgb="FF000000"/>
      <name val="ＭＳ Ｐゴシック"/>
      <family val="2"/>
      <charset val="128"/>
    </font>
    <font>
      <sz val="10.5"/>
      <color theme="1"/>
      <name val="ＭＳ 明朝"/>
      <family val="1"/>
      <charset val="128"/>
    </font>
    <font>
      <b/>
      <sz val="11"/>
      <color rgb="FFFF0000"/>
      <name val="ＭＳ 明朝"/>
      <family val="1"/>
      <charset val="128"/>
    </font>
    <font>
      <sz val="9"/>
      <color indexed="81"/>
      <name val="ＭＳ Ｐゴシック"/>
      <family val="3"/>
      <charset val="128"/>
    </font>
    <font>
      <sz val="10"/>
      <color theme="1"/>
      <name val="游ゴシック"/>
      <family val="3"/>
      <charset val="128"/>
      <scheme val="minor"/>
    </font>
    <font>
      <sz val="14"/>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8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36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7"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3" borderId="10" xfId="0"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3" borderId="25"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48" xfId="0" applyBorder="1">
      <alignment vertical="center"/>
    </xf>
    <xf numFmtId="0" fontId="0" fillId="0" borderId="49" xfId="0" applyBorder="1" applyAlignment="1">
      <alignment vertical="center" shrinkToFit="1"/>
    </xf>
    <xf numFmtId="0" fontId="0" fillId="0" borderId="49" xfId="0" applyBorder="1">
      <alignment vertical="center"/>
    </xf>
    <xf numFmtId="0" fontId="0" fillId="0" borderId="50" xfId="0" applyBorder="1">
      <alignment vertical="center"/>
    </xf>
    <xf numFmtId="0" fontId="0" fillId="0" borderId="47" xfId="0" applyBorder="1">
      <alignment vertical="center"/>
    </xf>
    <xf numFmtId="0" fontId="0" fillId="0" borderId="51" xfId="0" applyBorder="1">
      <alignment vertical="center"/>
    </xf>
    <xf numFmtId="0" fontId="4" fillId="0" borderId="51" xfId="0" applyFont="1" applyBorder="1">
      <alignment vertical="center"/>
    </xf>
    <xf numFmtId="0" fontId="0" fillId="0" borderId="51" xfId="0" applyFont="1" applyBorder="1">
      <alignment vertical="center"/>
    </xf>
    <xf numFmtId="0" fontId="0" fillId="0" borderId="52" xfId="0" applyBorder="1">
      <alignment vertical="center"/>
    </xf>
    <xf numFmtId="0" fontId="4" fillId="0" borderId="53" xfId="0" applyFont="1" applyBorder="1" applyAlignment="1">
      <alignment vertical="center" shrinkToFit="1"/>
    </xf>
    <xf numFmtId="0" fontId="4" fillId="0" borderId="53" xfId="0" applyFont="1" applyBorder="1">
      <alignment vertical="center"/>
    </xf>
    <xf numFmtId="0" fontId="4" fillId="0" borderId="54"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12" fillId="4" borderId="0" xfId="2" applyFont="1" applyFill="1">
      <alignment vertical="center"/>
    </xf>
    <xf numFmtId="0" fontId="12" fillId="0" borderId="0" xfId="2" applyFont="1">
      <alignment vertical="center"/>
    </xf>
    <xf numFmtId="0" fontId="13" fillId="4" borderId="0" xfId="2" applyFont="1" applyFill="1">
      <alignment vertical="center"/>
    </xf>
    <xf numFmtId="0" fontId="14" fillId="4" borderId="0" xfId="2" applyFont="1" applyFill="1">
      <alignment vertical="center"/>
    </xf>
    <xf numFmtId="0" fontId="14" fillId="4" borderId="0" xfId="2" applyFont="1" applyFill="1" applyAlignment="1">
      <alignment horizontal="right" vertical="center"/>
    </xf>
    <xf numFmtId="178" fontId="14" fillId="4" borderId="0" xfId="2" applyNumberFormat="1" applyFont="1" applyFill="1" applyAlignment="1">
      <alignment horizontal="center" vertical="center"/>
    </xf>
    <xf numFmtId="0" fontId="14" fillId="4" borderId="0" xfId="2" applyFont="1" applyFill="1" applyAlignment="1">
      <alignment horizontal="left" vertical="center"/>
    </xf>
    <xf numFmtId="12" fontId="12" fillId="0" borderId="0" xfId="2" applyNumberFormat="1" applyFont="1" applyAlignment="1">
      <alignment horizontal="right" vertical="center"/>
    </xf>
    <xf numFmtId="12" fontId="12" fillId="0" borderId="0" xfId="2" applyNumberFormat="1" applyFont="1" applyAlignment="1">
      <alignment horizontal="center" vertical="center"/>
    </xf>
    <xf numFmtId="0" fontId="12" fillId="0" borderId="0" xfId="2" applyFont="1" applyAlignment="1">
      <alignment horizontal="center" vertical="center"/>
    </xf>
    <xf numFmtId="0" fontId="12" fillId="4" borderId="0" xfId="2" applyFont="1" applyFill="1" applyAlignment="1">
      <alignment horizontal="right" vertical="center"/>
    </xf>
    <xf numFmtId="178" fontId="16" fillId="5" borderId="4" xfId="2" applyNumberFormat="1" applyFont="1" applyFill="1" applyBorder="1" applyAlignment="1">
      <alignment horizontal="center" vertical="center" wrapText="1"/>
    </xf>
    <xf numFmtId="178" fontId="16" fillId="0" borderId="4" xfId="2" applyNumberFormat="1" applyFont="1" applyBorder="1" applyAlignment="1">
      <alignment horizontal="center" vertical="center" wrapText="1"/>
    </xf>
    <xf numFmtId="178" fontId="16" fillId="5" borderId="66" xfId="2" applyNumberFormat="1" applyFont="1" applyFill="1" applyBorder="1" applyAlignment="1">
      <alignment horizontal="center" vertical="center" wrapText="1"/>
    </xf>
    <xf numFmtId="38" fontId="22" fillId="4" borderId="35" xfId="4" applyFont="1" applyFill="1" applyBorder="1" applyAlignment="1">
      <alignment vertical="center" shrinkToFit="1"/>
    </xf>
    <xf numFmtId="38" fontId="22" fillId="4" borderId="35" xfId="4" applyFont="1" applyFill="1" applyBorder="1" applyAlignment="1">
      <alignment horizontal="right" vertical="center" shrinkToFit="1"/>
    </xf>
    <xf numFmtId="38" fontId="22" fillId="4" borderId="35" xfId="5" applyFont="1" applyFill="1" applyBorder="1" applyAlignment="1">
      <alignment vertical="center" shrinkToFit="1"/>
    </xf>
    <xf numFmtId="38" fontId="22" fillId="4" borderId="72" xfId="4" applyFont="1" applyFill="1" applyBorder="1" applyAlignment="1">
      <alignment vertical="center" shrinkToFit="1"/>
    </xf>
    <xf numFmtId="38" fontId="22" fillId="3" borderId="42" xfId="4" applyFont="1" applyFill="1" applyBorder="1" applyAlignment="1">
      <alignment vertical="center" shrinkToFit="1"/>
    </xf>
    <xf numFmtId="38" fontId="22" fillId="3" borderId="42" xfId="5" applyFont="1" applyFill="1" applyBorder="1" applyAlignment="1">
      <alignment vertical="center" shrinkToFit="1"/>
    </xf>
    <xf numFmtId="38" fontId="22" fillId="4" borderId="42" xfId="5" applyFont="1" applyFill="1" applyBorder="1" applyAlignment="1">
      <alignment vertical="center" shrinkToFit="1"/>
    </xf>
    <xf numFmtId="38" fontId="22" fillId="4" borderId="42" xfId="4" applyFont="1" applyFill="1" applyBorder="1" applyAlignment="1">
      <alignment vertical="center" shrinkToFit="1"/>
    </xf>
    <xf numFmtId="38" fontId="22" fillId="4" borderId="74" xfId="4" applyFont="1" applyFill="1" applyBorder="1" applyAlignment="1">
      <alignment vertical="center" shrinkToFit="1"/>
    </xf>
    <xf numFmtId="38" fontId="22" fillId="4" borderId="42" xfId="4" applyFont="1" applyFill="1" applyBorder="1" applyAlignment="1">
      <alignment horizontal="right" vertical="center" shrinkToFit="1"/>
    </xf>
    <xf numFmtId="179" fontId="22" fillId="4" borderId="76" xfId="4" applyNumberFormat="1" applyFont="1" applyFill="1" applyBorder="1" applyAlignment="1">
      <alignment horizontal="right" vertical="center" shrinkToFit="1"/>
    </xf>
    <xf numFmtId="38" fontId="22" fillId="4" borderId="74" xfId="4" applyFont="1" applyFill="1" applyBorder="1" applyAlignment="1">
      <alignment horizontal="right" vertical="center" shrinkToFit="1"/>
    </xf>
    <xf numFmtId="38" fontId="22" fillId="4" borderId="42" xfId="5" applyFont="1" applyFill="1" applyBorder="1" applyAlignment="1">
      <alignment horizontal="right" vertical="center" shrinkToFit="1"/>
    </xf>
    <xf numFmtId="38" fontId="22" fillId="4" borderId="76" xfId="4" applyFont="1" applyFill="1" applyBorder="1" applyAlignment="1">
      <alignment horizontal="right" vertical="center" shrinkToFit="1"/>
    </xf>
    <xf numFmtId="38" fontId="22" fillId="3" borderId="42" xfId="4" applyFont="1" applyFill="1" applyBorder="1" applyAlignment="1">
      <alignment horizontal="right" vertical="center" shrinkToFit="1"/>
    </xf>
    <xf numFmtId="178" fontId="14" fillId="3" borderId="33" xfId="2" applyNumberFormat="1" applyFont="1" applyFill="1" applyBorder="1" applyAlignment="1">
      <alignment horizontal="left" vertical="top" shrinkToFit="1"/>
    </xf>
    <xf numFmtId="178" fontId="14" fillId="3" borderId="33" xfId="2" applyNumberFormat="1" applyFont="1" applyFill="1" applyBorder="1" applyAlignment="1">
      <alignment vertical="top" shrinkToFit="1"/>
    </xf>
    <xf numFmtId="178" fontId="14" fillId="3" borderId="34" xfId="2" applyNumberFormat="1" applyFont="1" applyFill="1" applyBorder="1" applyAlignment="1">
      <alignment vertical="top" shrinkToFit="1"/>
    </xf>
    <xf numFmtId="178" fontId="14" fillId="4" borderId="0" xfId="2" applyNumberFormat="1" applyFont="1" applyFill="1" applyAlignment="1">
      <alignment horizontal="left" vertical="center" indent="2"/>
    </xf>
    <xf numFmtId="178" fontId="14" fillId="4" borderId="0" xfId="2" applyNumberFormat="1" applyFont="1" applyFill="1" applyAlignment="1">
      <alignment horizontal="left" vertical="top" shrinkToFit="1"/>
    </xf>
    <xf numFmtId="178" fontId="14" fillId="4" borderId="0" xfId="2" applyNumberFormat="1" applyFont="1" applyFill="1" applyAlignment="1">
      <alignment vertical="top" shrinkToFit="1"/>
    </xf>
    <xf numFmtId="0" fontId="4" fillId="0" borderId="0" xfId="0" applyFont="1" applyFill="1" applyAlignment="1">
      <alignment vertical="center"/>
    </xf>
    <xf numFmtId="0" fontId="7" fillId="0" borderId="0" xfId="0" applyFont="1" applyAlignment="1">
      <alignment horizontal="center" vertical="center" wrapText="1"/>
    </xf>
    <xf numFmtId="49" fontId="4" fillId="0" borderId="0" xfId="0" applyNumberFormat="1" applyFont="1" applyAlignment="1">
      <alignment horizontal="right" vertical="top"/>
    </xf>
    <xf numFmtId="0" fontId="4" fillId="0" borderId="0" xfId="0" applyFont="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Border="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9" fillId="0" borderId="4" xfId="0" applyFont="1" applyBorder="1" applyAlignment="1">
      <alignment horizontal="left" vertical="center"/>
    </xf>
    <xf numFmtId="38" fontId="22" fillId="3" borderId="39" xfId="5" applyFont="1" applyFill="1" applyBorder="1" applyAlignment="1">
      <alignment vertical="center" shrinkToFit="1"/>
    </xf>
    <xf numFmtId="38" fontId="22" fillId="4" borderId="39" xfId="5" applyFont="1" applyFill="1" applyBorder="1" applyAlignment="1">
      <alignment vertical="center" shrinkToFit="1"/>
    </xf>
    <xf numFmtId="0" fontId="4" fillId="0" borderId="3" xfId="0" applyFont="1" applyBorder="1" applyAlignment="1">
      <alignment vertical="center" shrinkToFit="1"/>
    </xf>
    <xf numFmtId="0" fontId="4" fillId="0" borderId="83" xfId="0" applyFont="1" applyBorder="1">
      <alignment vertical="center"/>
    </xf>
    <xf numFmtId="0" fontId="4" fillId="3" borderId="85" xfId="0" applyFont="1" applyFill="1" applyBorder="1" applyAlignment="1">
      <alignment horizontal="left" vertical="center"/>
    </xf>
    <xf numFmtId="0" fontId="4" fillId="3" borderId="86" xfId="0" applyFont="1" applyFill="1" applyBorder="1" applyAlignment="1">
      <alignment horizontal="left" vertical="center"/>
    </xf>
    <xf numFmtId="177" fontId="4" fillId="0" borderId="0" xfId="0" applyNumberFormat="1" applyFont="1" applyAlignment="1">
      <alignment horizontal="left" vertical="center"/>
    </xf>
    <xf numFmtId="177" fontId="4" fillId="3" borderId="84" xfId="0" applyNumberFormat="1" applyFont="1" applyFill="1" applyBorder="1" applyAlignment="1">
      <alignment horizontal="left" vertical="center"/>
    </xf>
    <xf numFmtId="177" fontId="4" fillId="3" borderId="85"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0" fillId="0" borderId="0" xfId="0" applyAlignment="1">
      <alignment vertical="center"/>
    </xf>
    <xf numFmtId="0" fontId="4" fillId="0" borderId="0" xfId="0" applyFont="1" applyAlignment="1">
      <alignment vertical="center"/>
    </xf>
    <xf numFmtId="38" fontId="22" fillId="0" borderId="35" xfId="4" applyFont="1" applyBorder="1" applyAlignment="1">
      <alignment vertical="center" shrinkToFit="1"/>
    </xf>
    <xf numFmtId="38" fontId="22" fillId="0" borderId="76" xfId="5" applyFont="1" applyBorder="1" applyAlignment="1">
      <alignment vertical="center" shrinkToFit="1"/>
    </xf>
    <xf numFmtId="38" fontId="22" fillId="0" borderId="78" xfId="5" applyFont="1" applyBorder="1" applyAlignment="1">
      <alignment vertical="center" shrinkToFit="1"/>
    </xf>
    <xf numFmtId="38" fontId="22" fillId="4" borderId="79" xfId="4" applyFont="1" applyFill="1" applyBorder="1" applyAlignment="1">
      <alignment horizontal="center" vertical="center" shrinkToFit="1"/>
    </xf>
    <xf numFmtId="38" fontId="22" fillId="4" borderId="79" xfId="4" applyFont="1" applyFill="1" applyBorder="1" applyAlignment="1">
      <alignment horizontal="right" vertical="center" shrinkToFit="1"/>
    </xf>
    <xf numFmtId="38" fontId="22" fillId="4" borderId="78" xfId="4" applyFont="1" applyFill="1" applyBorder="1" applyAlignment="1">
      <alignment horizontal="right" vertical="center" shrinkToFit="1"/>
    </xf>
    <xf numFmtId="38" fontId="33" fillId="3" borderId="38" xfId="4" applyFont="1" applyFill="1" applyBorder="1" applyAlignment="1">
      <alignment horizontal="right" vertical="center" wrapText="1"/>
    </xf>
    <xf numFmtId="0" fontId="4" fillId="0" borderId="4"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vertical="center"/>
    </xf>
    <xf numFmtId="0" fontId="0" fillId="0" borderId="4" xfId="0" applyBorder="1" applyAlignment="1">
      <alignment vertical="center"/>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10" xfId="0" applyFont="1" applyBorder="1" applyAlignment="1">
      <alignment vertical="center"/>
    </xf>
    <xf numFmtId="0" fontId="0" fillId="0" borderId="12" xfId="0" applyBorder="1" applyAlignment="1">
      <alignment vertical="center"/>
    </xf>
    <xf numFmtId="0" fontId="29"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Fill="1" applyAlignment="1">
      <alignment horizontal="center" vertical="center"/>
    </xf>
    <xf numFmtId="0" fontId="6" fillId="0" borderId="0" xfId="0" applyFont="1" applyAlignment="1">
      <alignment horizontal="right" vertical="center"/>
    </xf>
    <xf numFmtId="176" fontId="7" fillId="0" borderId="0" xfId="0" applyNumberFormat="1" applyFont="1" applyFill="1" applyAlignment="1">
      <alignment horizontal="center" vertical="center"/>
    </xf>
    <xf numFmtId="0" fontId="7" fillId="0" borderId="0" xfId="0" applyFont="1" applyAlignment="1">
      <alignment horizontal="left" vertical="center" wrapText="1"/>
    </xf>
    <xf numFmtId="177" fontId="4" fillId="3" borderId="0" xfId="0" applyNumberFormat="1" applyFont="1" applyFill="1" applyBorder="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3" borderId="0" xfId="0" applyFont="1" applyFill="1">
      <alignmen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29"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8" fillId="0" borderId="0" xfId="0" applyFont="1" applyBorder="1" applyAlignment="1">
      <alignment horizontal="right" vertical="center"/>
    </xf>
    <xf numFmtId="0" fontId="4" fillId="0" borderId="12" xfId="0" applyFont="1" applyBorder="1" applyAlignment="1">
      <alignment vertical="center"/>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5" fillId="4" borderId="0" xfId="2" applyFont="1" applyFill="1" applyAlignment="1">
      <alignment horizontal="center" vertical="center"/>
    </xf>
    <xf numFmtId="178" fontId="32" fillId="0" borderId="55" xfId="2" applyNumberFormat="1" applyFont="1" applyBorder="1" applyAlignment="1">
      <alignment horizontal="left" vertical="center" wrapText="1"/>
    </xf>
    <xf numFmtId="178" fontId="32" fillId="0" borderId="56" xfId="2" applyNumberFormat="1" applyFont="1" applyBorder="1" applyAlignment="1">
      <alignment horizontal="left" vertical="center" wrapText="1"/>
    </xf>
    <xf numFmtId="0" fontId="16" fillId="3" borderId="57" xfId="2" applyFont="1" applyFill="1" applyBorder="1" applyAlignment="1">
      <alignment vertical="center" wrapText="1"/>
    </xf>
    <xf numFmtId="0" fontId="16" fillId="3" borderId="58" xfId="2" applyFont="1" applyFill="1" applyBorder="1" applyAlignment="1">
      <alignment vertical="center" wrapText="1"/>
    </xf>
    <xf numFmtId="0" fontId="16" fillId="3" borderId="59" xfId="2" applyFont="1" applyFill="1" applyBorder="1" applyAlignment="1">
      <alignment vertical="center" wrapText="1"/>
    </xf>
    <xf numFmtId="178" fontId="14" fillId="0" borderId="60" xfId="2" applyNumberFormat="1" applyFont="1" applyBorder="1" applyAlignment="1">
      <alignment horizontal="center" vertical="center" wrapText="1"/>
    </xf>
    <xf numFmtId="178" fontId="14" fillId="0" borderId="64" xfId="2" applyNumberFormat="1" applyFont="1" applyBorder="1" applyAlignment="1">
      <alignment horizontal="center" vertical="center" wrapText="1"/>
    </xf>
    <xf numFmtId="178" fontId="14" fillId="0" borderId="70" xfId="2" applyNumberFormat="1" applyFont="1" applyBorder="1" applyAlignment="1">
      <alignment horizontal="center" vertical="center" wrapText="1"/>
    </xf>
    <xf numFmtId="178" fontId="14" fillId="0" borderId="61" xfId="2" applyNumberFormat="1" applyFont="1" applyBorder="1" applyAlignment="1">
      <alignment horizontal="center" vertical="center" wrapText="1"/>
    </xf>
    <xf numFmtId="178" fontId="14" fillId="0" borderId="65" xfId="2" applyNumberFormat="1" applyFont="1" applyBorder="1" applyAlignment="1">
      <alignment horizontal="center" vertical="center" wrapText="1"/>
    </xf>
    <xf numFmtId="178" fontId="14" fillId="0" borderId="71" xfId="2" applyNumberFormat="1" applyFont="1" applyBorder="1" applyAlignment="1">
      <alignment horizontal="center" vertical="center" wrapText="1"/>
    </xf>
    <xf numFmtId="0" fontId="1" fillId="0" borderId="61" xfId="2" applyBorder="1" applyAlignment="1">
      <alignment horizontal="center" vertical="center" wrapText="1"/>
    </xf>
    <xf numFmtId="0" fontId="1" fillId="0" borderId="65" xfId="2" applyBorder="1" applyAlignment="1">
      <alignment horizontal="center" vertical="center" wrapText="1"/>
    </xf>
    <xf numFmtId="0" fontId="1" fillId="0" borderId="71" xfId="2" applyBorder="1" applyAlignment="1">
      <alignment horizontal="center" vertical="center" wrapText="1"/>
    </xf>
    <xf numFmtId="178" fontId="14" fillId="0" borderId="61" xfId="3" applyNumberFormat="1" applyFont="1" applyBorder="1" applyAlignment="1">
      <alignment horizontal="center" vertical="center" wrapText="1"/>
    </xf>
    <xf numFmtId="178" fontId="14" fillId="0" borderId="65" xfId="3" applyNumberFormat="1" applyFont="1" applyBorder="1" applyAlignment="1">
      <alignment horizontal="center" vertical="center" wrapText="1"/>
    </xf>
    <xf numFmtId="178" fontId="14" fillId="0" borderId="71" xfId="3" applyNumberFormat="1" applyFont="1" applyBorder="1" applyAlignment="1">
      <alignment horizontal="center" vertical="center" wrapText="1"/>
    </xf>
    <xf numFmtId="178" fontId="16" fillId="0" borderId="62" xfId="2" applyNumberFormat="1" applyFont="1" applyBorder="1" applyAlignment="1">
      <alignment horizontal="left" vertical="center" wrapText="1"/>
    </xf>
    <xf numFmtId="178" fontId="16" fillId="0" borderId="4" xfId="2" applyNumberFormat="1" applyFont="1" applyBorder="1" applyAlignment="1">
      <alignment horizontal="left" vertical="center" wrapText="1"/>
    </xf>
    <xf numFmtId="0" fontId="16" fillId="5" borderId="10" xfId="2" applyFont="1" applyFill="1" applyBorder="1" applyAlignment="1">
      <alignment vertical="center" wrapText="1"/>
    </xf>
    <xf numFmtId="0" fontId="16" fillId="5" borderId="11" xfId="2" applyFont="1" applyFill="1" applyBorder="1" applyAlignment="1">
      <alignment vertical="center" wrapText="1"/>
    </xf>
    <xf numFmtId="0" fontId="16" fillId="5" borderId="63" xfId="2" applyFont="1" applyFill="1" applyBorder="1" applyAlignment="1">
      <alignment vertical="center" wrapText="1"/>
    </xf>
    <xf numFmtId="178" fontId="16" fillId="0" borderId="62" xfId="2" applyNumberFormat="1" applyFont="1" applyBorder="1" applyAlignment="1">
      <alignment horizontal="left" vertical="center"/>
    </xf>
    <xf numFmtId="178" fontId="16" fillId="0" borderId="4" xfId="2" applyNumberFormat="1" applyFont="1" applyBorder="1" applyAlignment="1">
      <alignment horizontal="left" vertical="center"/>
    </xf>
    <xf numFmtId="0" fontId="16" fillId="5" borderId="10" xfId="2" applyFont="1" applyFill="1" applyBorder="1" applyAlignment="1">
      <alignment horizontal="center" vertical="center"/>
    </xf>
    <xf numFmtId="0" fontId="16" fillId="5" borderId="11" xfId="2" applyFont="1" applyFill="1" applyBorder="1" applyAlignment="1">
      <alignment horizontal="center" vertical="center"/>
    </xf>
    <xf numFmtId="0" fontId="16" fillId="5" borderId="63" xfId="2" applyFont="1" applyFill="1" applyBorder="1" applyAlignment="1">
      <alignment horizontal="center" vertical="center"/>
    </xf>
    <xf numFmtId="178" fontId="32" fillId="0" borderId="62" xfId="2" applyNumberFormat="1" applyFont="1" applyBorder="1" applyAlignment="1">
      <alignment horizontal="left" vertical="center" wrapText="1"/>
    </xf>
    <xf numFmtId="178" fontId="32" fillId="0" borderId="4" xfId="2" applyNumberFormat="1" applyFont="1" applyBorder="1" applyAlignment="1">
      <alignment horizontal="left" vertical="center" wrapText="1"/>
    </xf>
    <xf numFmtId="178" fontId="16" fillId="0" borderId="62" xfId="2" applyNumberFormat="1" applyFont="1" applyBorder="1" applyAlignment="1">
      <alignment vertical="center" wrapText="1"/>
    </xf>
    <xf numFmtId="178" fontId="16" fillId="0" borderId="4" xfId="2" applyNumberFormat="1" applyFont="1" applyBorder="1" applyAlignment="1">
      <alignment vertical="center" wrapText="1"/>
    </xf>
    <xf numFmtId="178" fontId="16" fillId="0" borderId="67" xfId="2" applyNumberFormat="1" applyFont="1" applyBorder="1" applyAlignment="1">
      <alignment vertical="center" wrapText="1"/>
    </xf>
    <xf numFmtId="178" fontId="16" fillId="0" borderId="68" xfId="2" applyNumberFormat="1" applyFont="1" applyBorder="1" applyAlignment="1">
      <alignment vertical="center" wrapText="1"/>
    </xf>
    <xf numFmtId="178" fontId="16" fillId="5" borderId="68" xfId="2" applyNumberFormat="1" applyFont="1" applyFill="1" applyBorder="1" applyAlignment="1">
      <alignment horizontal="center" vertical="center" wrapText="1"/>
    </xf>
    <xf numFmtId="178" fontId="16" fillId="5" borderId="69" xfId="2" applyNumberFormat="1" applyFont="1" applyFill="1" applyBorder="1" applyAlignment="1">
      <alignment horizontal="center" vertical="center" wrapText="1"/>
    </xf>
    <xf numFmtId="178" fontId="14" fillId="0" borderId="45" xfId="2" applyNumberFormat="1" applyFont="1" applyBorder="1" applyAlignment="1">
      <alignment horizontal="left" vertical="center" indent="2"/>
    </xf>
    <xf numFmtId="178" fontId="14" fillId="0" borderId="0" xfId="2" applyNumberFormat="1" applyFont="1" applyAlignment="1">
      <alignment horizontal="left" vertical="center" indent="2"/>
    </xf>
    <xf numFmtId="178" fontId="14" fillId="0" borderId="46" xfId="2" applyNumberFormat="1" applyFont="1" applyBorder="1" applyAlignment="1">
      <alignment horizontal="left" vertical="center" indent="2"/>
    </xf>
    <xf numFmtId="0" fontId="16" fillId="5" borderId="10" xfId="2" applyFont="1" applyFill="1" applyBorder="1" applyAlignment="1">
      <alignment horizontal="left" vertical="center"/>
    </xf>
    <xf numFmtId="0" fontId="16" fillId="5" borderId="11" xfId="2" applyFont="1" applyFill="1" applyBorder="1" applyAlignment="1">
      <alignment horizontal="left" vertical="center"/>
    </xf>
    <xf numFmtId="0" fontId="16" fillId="5" borderId="63" xfId="2" applyFont="1" applyFill="1" applyBorder="1" applyAlignment="1">
      <alignment horizontal="left" vertical="center"/>
    </xf>
    <xf numFmtId="178" fontId="14" fillId="0" borderId="73" xfId="2" applyNumberFormat="1" applyFont="1" applyBorder="1" applyAlignment="1">
      <alignment horizontal="center" vertical="center" textRotation="255"/>
    </xf>
    <xf numFmtId="178" fontId="14" fillId="0" borderId="75" xfId="2" applyNumberFormat="1" applyFont="1" applyBorder="1" applyAlignment="1">
      <alignment horizontal="center" vertical="center" textRotation="255"/>
    </xf>
    <xf numFmtId="178" fontId="14" fillId="0" borderId="77" xfId="2" applyNumberFormat="1" applyFont="1" applyBorder="1" applyAlignment="1">
      <alignment horizontal="center" vertical="center" textRotation="255"/>
    </xf>
    <xf numFmtId="178" fontId="14" fillId="0" borderId="1" xfId="2" applyNumberFormat="1" applyFont="1" applyBorder="1" applyAlignment="1">
      <alignment horizontal="left" vertical="center" indent="1"/>
    </xf>
    <xf numFmtId="178" fontId="14" fillId="0" borderId="8" xfId="2" applyNumberFormat="1" applyFont="1" applyBorder="1" applyAlignment="1">
      <alignment horizontal="left" vertical="center" indent="1"/>
    </xf>
    <xf numFmtId="178" fontId="14" fillId="0" borderId="40" xfId="2" applyNumberFormat="1" applyFont="1" applyBorder="1" applyAlignment="1">
      <alignment horizontal="left" vertical="center" indent="1"/>
    </xf>
    <xf numFmtId="178" fontId="14" fillId="0" borderId="10" xfId="2" applyNumberFormat="1" applyFont="1" applyBorder="1" applyAlignment="1">
      <alignment horizontal="left" vertical="center" indent="1"/>
    </xf>
    <xf numFmtId="178" fontId="14" fillId="0" borderId="11" xfId="2" applyNumberFormat="1" applyFont="1" applyBorder="1" applyAlignment="1">
      <alignment horizontal="left" vertical="center" indent="1"/>
    </xf>
    <xf numFmtId="178" fontId="14" fillId="0" borderId="41" xfId="2" applyNumberFormat="1" applyFont="1" applyBorder="1" applyAlignment="1">
      <alignment horizontal="left" vertical="center" indent="1"/>
    </xf>
    <xf numFmtId="178" fontId="14" fillId="0" borderId="13" xfId="2" applyNumberFormat="1" applyFont="1" applyBorder="1" applyAlignment="1">
      <alignment horizontal="left" vertical="center" indent="1"/>
    </xf>
    <xf numFmtId="178" fontId="14" fillId="0" borderId="0" xfId="2" applyNumberFormat="1" applyFont="1" applyAlignment="1">
      <alignment horizontal="left" vertical="center" indent="1"/>
    </xf>
    <xf numFmtId="178" fontId="14" fillId="0" borderId="46" xfId="2" applyNumberFormat="1" applyFont="1" applyBorder="1" applyAlignment="1">
      <alignment horizontal="left" vertical="center" indent="1"/>
    </xf>
    <xf numFmtId="178" fontId="14" fillId="0" borderId="1" xfId="2" applyNumberFormat="1" applyFont="1" applyBorder="1" applyAlignment="1">
      <alignment horizontal="center" vertical="center"/>
    </xf>
    <xf numFmtId="178" fontId="14" fillId="0" borderId="8" xfId="2" applyNumberFormat="1" applyFont="1" applyBorder="1" applyAlignment="1">
      <alignment horizontal="center" vertical="center"/>
    </xf>
    <xf numFmtId="178" fontId="14" fillId="0" borderId="40" xfId="2" applyNumberFormat="1" applyFont="1" applyBorder="1" applyAlignment="1">
      <alignment horizontal="center" vertical="center"/>
    </xf>
    <xf numFmtId="178" fontId="24" fillId="0" borderId="39" xfId="2" applyNumberFormat="1" applyFont="1" applyBorder="1" applyAlignment="1">
      <alignment horizontal="left" vertical="center" indent="2"/>
    </xf>
    <xf numFmtId="178" fontId="24" fillId="0" borderId="8" xfId="2" applyNumberFormat="1" applyFont="1" applyBorder="1" applyAlignment="1">
      <alignment horizontal="left" vertical="center" indent="2"/>
    </xf>
    <xf numFmtId="178" fontId="24" fillId="0" borderId="40" xfId="2" applyNumberFormat="1" applyFont="1" applyBorder="1" applyAlignment="1">
      <alignment horizontal="left" vertical="center" indent="2"/>
    </xf>
    <xf numFmtId="178" fontId="24" fillId="0" borderId="42" xfId="2" applyNumberFormat="1" applyFont="1" applyBorder="1" applyAlignment="1">
      <alignment horizontal="left" vertical="center" indent="2"/>
    </xf>
    <xf numFmtId="178" fontId="24" fillId="0" borderId="11" xfId="2" applyNumberFormat="1" applyFont="1" applyBorder="1" applyAlignment="1">
      <alignment horizontal="left" vertical="center" indent="2"/>
    </xf>
    <xf numFmtId="178" fontId="24" fillId="0" borderId="41" xfId="2" applyNumberFormat="1" applyFont="1" applyBorder="1" applyAlignment="1">
      <alignment horizontal="left" vertical="center" indent="2"/>
    </xf>
    <xf numFmtId="38" fontId="25" fillId="4" borderId="43" xfId="4" applyFont="1" applyFill="1" applyBorder="1" applyAlignment="1">
      <alignment horizontal="left" vertical="center" wrapText="1"/>
    </xf>
    <xf numFmtId="38" fontId="25" fillId="4" borderId="44" xfId="4" applyFont="1" applyFill="1" applyBorder="1" applyAlignment="1">
      <alignment horizontal="left" vertical="center" wrapText="1"/>
    </xf>
    <xf numFmtId="38" fontId="22" fillId="4" borderId="43" xfId="4" applyFont="1" applyFill="1" applyBorder="1" applyAlignment="1">
      <alignment horizontal="right" vertical="center" shrinkToFit="1"/>
    </xf>
    <xf numFmtId="38" fontId="22" fillId="4" borderId="44" xfId="4" applyFont="1" applyFill="1" applyBorder="1" applyAlignment="1">
      <alignment horizontal="right" vertical="center" shrinkToFit="1"/>
    </xf>
    <xf numFmtId="38" fontId="22" fillId="4" borderId="43" xfId="4" applyFont="1" applyFill="1" applyBorder="1" applyAlignment="1">
      <alignment horizontal="center" vertical="center" shrinkToFit="1"/>
    </xf>
    <xf numFmtId="38" fontId="22" fillId="4" borderId="44" xfId="4" applyFont="1" applyFill="1" applyBorder="1" applyAlignment="1">
      <alignment horizontal="center" vertical="center" shrinkToFit="1"/>
    </xf>
    <xf numFmtId="178" fontId="24" fillId="0" borderId="6" xfId="2" applyNumberFormat="1" applyFont="1" applyBorder="1" applyAlignment="1">
      <alignment horizontal="left" vertical="center" indent="2"/>
    </xf>
    <xf numFmtId="178" fontId="24" fillId="0" borderId="45" xfId="2" applyNumberFormat="1" applyFont="1" applyBorder="1" applyAlignment="1">
      <alignment horizontal="left" vertical="center" indent="2"/>
    </xf>
    <xf numFmtId="178" fontId="24" fillId="0" borderId="14" xfId="2" applyNumberFormat="1" applyFont="1" applyBorder="1" applyAlignment="1">
      <alignment horizontal="left" vertical="center" indent="2"/>
    </xf>
    <xf numFmtId="178" fontId="24" fillId="0" borderId="38" xfId="2" applyNumberFormat="1" applyFont="1" applyBorder="1" applyAlignment="1">
      <alignment horizontal="left" vertical="center" indent="2"/>
    </xf>
    <xf numFmtId="178" fontId="24" fillId="0" borderId="7" xfId="2" applyNumberFormat="1" applyFont="1" applyBorder="1" applyAlignment="1">
      <alignment horizontal="left" vertical="center" indent="2"/>
    </xf>
    <xf numFmtId="178" fontId="24" fillId="0" borderId="10" xfId="2" applyNumberFormat="1" applyFont="1" applyBorder="1" applyAlignment="1">
      <alignment horizontal="center" vertical="center"/>
    </xf>
    <xf numFmtId="178" fontId="24" fillId="0" borderId="11" xfId="2" applyNumberFormat="1" applyFont="1" applyBorder="1" applyAlignment="1">
      <alignment horizontal="center" vertical="center"/>
    </xf>
    <xf numFmtId="178" fontId="24" fillId="0" borderId="41" xfId="2" applyNumberFormat="1" applyFont="1" applyBorder="1" applyAlignment="1">
      <alignment horizontal="center" vertical="center"/>
    </xf>
    <xf numFmtId="38" fontId="22" fillId="4" borderId="79" xfId="4" applyFont="1" applyFill="1" applyBorder="1" applyAlignment="1">
      <alignment horizontal="center" vertical="center" shrinkToFit="1"/>
    </xf>
    <xf numFmtId="178" fontId="24" fillId="0" borderId="42" xfId="2" applyNumberFormat="1" applyFont="1" applyBorder="1" applyAlignment="1">
      <alignment horizontal="left" vertical="center"/>
    </xf>
    <xf numFmtId="178" fontId="24" fillId="0" borderId="11" xfId="2" applyNumberFormat="1" applyFont="1" applyBorder="1" applyAlignment="1">
      <alignment horizontal="left" vertical="center"/>
    </xf>
    <xf numFmtId="178" fontId="24" fillId="0" borderId="41"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22" fillId="4" borderId="78" xfId="4" applyFont="1" applyFill="1" applyBorder="1" applyAlignment="1">
      <alignment horizontal="center" vertical="center" shrinkToFit="1"/>
    </xf>
    <xf numFmtId="38" fontId="22" fillId="4" borderId="80" xfId="4" applyFont="1" applyFill="1" applyBorder="1" applyAlignment="1">
      <alignment horizontal="center" vertical="center" shrinkToFit="1"/>
    </xf>
    <xf numFmtId="38" fontId="22" fillId="4" borderId="82" xfId="4" applyFont="1" applyFill="1" applyBorder="1" applyAlignment="1">
      <alignment horizontal="center" vertical="center" shrinkToFit="1"/>
    </xf>
    <xf numFmtId="178" fontId="26" fillId="0" borderId="10" xfId="2" applyNumberFormat="1" applyFont="1" applyBorder="1" applyAlignment="1">
      <alignment horizontal="center" vertical="center" shrinkToFit="1"/>
    </xf>
    <xf numFmtId="178" fontId="26" fillId="0" borderId="11" xfId="2" applyNumberFormat="1" applyFont="1" applyBorder="1" applyAlignment="1">
      <alignment horizontal="center" vertical="center" shrinkToFit="1"/>
    </xf>
    <xf numFmtId="178" fontId="26" fillId="0" borderId="41" xfId="2" applyNumberFormat="1" applyFont="1" applyBorder="1" applyAlignment="1">
      <alignment horizontal="center" vertical="center" shrinkToFit="1"/>
    </xf>
    <xf numFmtId="178" fontId="24" fillId="0" borderId="81" xfId="2" applyNumberFormat="1" applyFont="1" applyBorder="1" applyAlignment="1">
      <alignment horizontal="center" vertical="center"/>
    </xf>
    <xf numFmtId="178" fontId="24" fillId="0" borderId="36" xfId="2" applyNumberFormat="1" applyFont="1" applyBorder="1" applyAlignment="1">
      <alignment horizontal="center" vertical="center"/>
    </xf>
    <xf numFmtId="178" fontId="24" fillId="0" borderId="37" xfId="2" applyNumberFormat="1" applyFont="1" applyBorder="1" applyAlignment="1">
      <alignment horizontal="center" vertical="center"/>
    </xf>
    <xf numFmtId="178" fontId="14" fillId="0" borderId="34" xfId="2" applyNumberFormat="1" applyFont="1" applyBorder="1" applyAlignment="1">
      <alignment horizontal="left" vertical="center" indent="2"/>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4" fillId="0" borderId="0" xfId="0" applyFont="1" applyFill="1" applyAlignment="1">
      <alignment horizontal="right" vertical="center"/>
    </xf>
    <xf numFmtId="0" fontId="2" fillId="0" borderId="0" xfId="0" applyFont="1" applyAlignment="1">
      <alignment horizontal="left" vertical="center" wrapText="1"/>
    </xf>
    <xf numFmtId="0" fontId="30" fillId="2" borderId="0" xfId="0" applyFont="1" applyFill="1" applyAlignment="1">
      <alignment vertical="center" wrapText="1"/>
    </xf>
    <xf numFmtId="0" fontId="0" fillId="2" borderId="0" xfId="0" applyFill="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0" xfId="0" applyFont="1" applyFill="1" applyAlignment="1">
      <alignment horizontal="right" vertical="center"/>
    </xf>
    <xf numFmtId="176" fontId="7" fillId="3" borderId="0" xfId="0" applyNumberFormat="1" applyFont="1" applyFill="1" applyAlignment="1">
      <alignment horizontal="center" vertical="center"/>
    </xf>
    <xf numFmtId="177" fontId="4" fillId="0" borderId="0" xfId="0" applyNumberFormat="1" applyFont="1" applyFill="1" applyBorder="1" applyAlignment="1">
      <alignment horizontal="center" vertical="center"/>
    </xf>
    <xf numFmtId="0" fontId="4" fillId="0" borderId="0" xfId="0" applyFont="1" applyAlignment="1">
      <alignment horizontal="right" vertical="center"/>
    </xf>
    <xf numFmtId="0" fontId="19" fillId="0" borderId="4"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4" fillId="0" borderId="5" xfId="0" applyFont="1"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2" xfId="0" applyFont="1" applyBorder="1" applyAlignment="1">
      <alignment vertical="center" shrinkToFit="1"/>
    </xf>
    <xf numFmtId="0" fontId="8" fillId="0" borderId="9" xfId="0" applyFont="1" applyBorder="1" applyAlignment="1">
      <alignment vertical="center" shrinkToFit="1"/>
    </xf>
  </cellXfs>
  <cellStyles count="6">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1">
    <dxf>
      <font>
        <color rgb="FF9C0006"/>
      </font>
      <fill>
        <patternFill>
          <bgColor rgb="FFFFC7CE"/>
        </patternFill>
      </fill>
    </dxf>
  </dxfs>
  <tableStyles count="0" defaultTableStyle="TableStyleMedium2" defaultPivotStyle="PivotStyleLight16"/>
  <colors>
    <mruColors>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46E627CC-8135-45F3-9470-49F34C44A303}"/>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3" name="テキスト ボックス 2">
          <a:extLst>
            <a:ext uri="{FF2B5EF4-FFF2-40B4-BE49-F238E27FC236}">
              <a16:creationId xmlns:a16="http://schemas.microsoft.com/office/drawing/2014/main" id="{CEBDEB7F-8FA9-4C7F-9E20-B4117E0AA790}"/>
            </a:ext>
          </a:extLst>
        </xdr:cNvPr>
        <xdr:cNvSpPr txBox="1"/>
      </xdr:nvSpPr>
      <xdr:spPr>
        <a:xfrm>
          <a:off x="889000" y="7840133"/>
          <a:ext cx="5520266"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152</xdr:row>
      <xdr:rowOff>123614</xdr:rowOff>
    </xdr:from>
    <xdr:to>
      <xdr:col>0</xdr:col>
      <xdr:colOff>351366</xdr:colOff>
      <xdr:row>154</xdr:row>
      <xdr:rowOff>55881</xdr:rowOff>
    </xdr:to>
    <xdr:sp macro="" textlink="">
      <xdr:nvSpPr>
        <xdr:cNvPr id="2" name="フローチャート: 結合子 1">
          <a:extLst>
            <a:ext uri="{FF2B5EF4-FFF2-40B4-BE49-F238E27FC236}">
              <a16:creationId xmlns:a16="http://schemas.microsoft.com/office/drawing/2014/main" id="{504188AA-D09E-492C-8CEC-D09143641551}"/>
            </a:ext>
          </a:extLst>
        </xdr:cNvPr>
        <xdr:cNvSpPr/>
      </xdr:nvSpPr>
      <xdr:spPr>
        <a:xfrm>
          <a:off x="29633" y="3246289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159</xdr:row>
      <xdr:rowOff>152401</xdr:rowOff>
    </xdr:from>
    <xdr:to>
      <xdr:col>0</xdr:col>
      <xdr:colOff>372533</xdr:colOff>
      <xdr:row>161</xdr:row>
      <xdr:rowOff>84667</xdr:rowOff>
    </xdr:to>
    <xdr:sp macro="" textlink="">
      <xdr:nvSpPr>
        <xdr:cNvPr id="4" name="フローチャート: 結合子 3">
          <a:extLst>
            <a:ext uri="{FF2B5EF4-FFF2-40B4-BE49-F238E27FC236}">
              <a16:creationId xmlns:a16="http://schemas.microsoft.com/office/drawing/2014/main" id="{630FD570-3189-491D-8E88-EB0B33CC1219}"/>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8"/>
  <sheetViews>
    <sheetView showGridLines="0" tabSelected="1" zoomScaleNormal="100" workbookViewId="0"/>
  </sheetViews>
  <sheetFormatPr defaultRowHeight="18" x14ac:dyDescent="0.55000000000000004"/>
  <cols>
    <col min="1" max="1" width="2.5" customWidth="1"/>
    <col min="2" max="2" width="13" style="33" customWidth="1"/>
    <col min="3" max="3" width="11.6640625" style="18" customWidth="1"/>
    <col min="4" max="4" width="17.1640625" customWidth="1"/>
    <col min="5" max="5" width="19.1640625" customWidth="1"/>
    <col min="6" max="10" width="5.6640625" customWidth="1"/>
    <col min="11" max="11" width="2.6640625" customWidth="1"/>
    <col min="12" max="12" width="5.6640625" customWidth="1"/>
  </cols>
  <sheetData>
    <row r="1" spans="1:13" s="22" customFormat="1" x14ac:dyDescent="0.55000000000000004">
      <c r="A1" s="79"/>
      <c r="B1" s="80"/>
      <c r="C1" s="81"/>
      <c r="D1" s="81"/>
      <c r="E1" s="81"/>
      <c r="F1" s="81"/>
      <c r="G1" s="81"/>
      <c r="H1" s="81"/>
      <c r="I1" s="81"/>
      <c r="J1" s="81"/>
      <c r="K1" s="82"/>
    </row>
    <row r="2" spans="1:13" s="22" customFormat="1" ht="20" x14ac:dyDescent="0.55000000000000004">
      <c r="A2" s="83"/>
      <c r="B2" s="75" t="s">
        <v>40</v>
      </c>
      <c r="C2" s="76"/>
      <c r="E2" s="77" t="s">
        <v>41</v>
      </c>
      <c r="F2" s="76"/>
      <c r="G2" s="76"/>
      <c r="H2" s="76"/>
      <c r="I2" s="76"/>
      <c r="J2" s="76"/>
      <c r="K2" s="84"/>
    </row>
    <row r="3" spans="1:13" x14ac:dyDescent="0.55000000000000004">
      <c r="A3" s="83"/>
      <c r="B3" s="78"/>
      <c r="C3" s="76"/>
      <c r="D3" s="76"/>
      <c r="E3" s="76"/>
      <c r="F3" s="76"/>
      <c r="G3" s="76"/>
      <c r="H3" s="76"/>
      <c r="I3" s="76"/>
      <c r="J3" s="76"/>
      <c r="K3" s="84"/>
    </row>
    <row r="4" spans="1:13" x14ac:dyDescent="0.55000000000000004">
      <c r="A4" s="83"/>
      <c r="B4" s="27" t="s">
        <v>28</v>
      </c>
      <c r="C4" s="55" t="s">
        <v>33</v>
      </c>
      <c r="D4" s="45">
        <v>5</v>
      </c>
      <c r="E4" s="11"/>
      <c r="F4" s="11"/>
      <c r="G4" s="11"/>
      <c r="H4" s="11"/>
      <c r="I4" s="11"/>
      <c r="J4" s="11"/>
      <c r="K4" s="85"/>
      <c r="L4" s="1"/>
      <c r="M4" s="26"/>
    </row>
    <row r="5" spans="1:13" s="18" customFormat="1" ht="8" customHeight="1" x14ac:dyDescent="0.55000000000000004">
      <c r="A5" s="83"/>
      <c r="B5" s="28"/>
      <c r="C5" s="11"/>
      <c r="D5" s="66"/>
      <c r="E5" s="11"/>
      <c r="F5" s="11"/>
      <c r="G5" s="11"/>
      <c r="H5" s="11"/>
      <c r="I5" s="11"/>
      <c r="J5" s="11"/>
      <c r="K5" s="85"/>
      <c r="L5" s="1"/>
      <c r="M5" s="26"/>
    </row>
    <row r="6" spans="1:13" x14ac:dyDescent="0.55000000000000004">
      <c r="A6" s="83"/>
      <c r="B6" s="29" t="s">
        <v>29</v>
      </c>
      <c r="C6" s="46" t="s">
        <v>5</v>
      </c>
      <c r="D6" s="62" t="s">
        <v>45</v>
      </c>
      <c r="E6" s="63"/>
      <c r="F6" s="63"/>
      <c r="G6" s="63"/>
      <c r="H6" s="63"/>
      <c r="I6" s="63"/>
      <c r="J6" s="64"/>
      <c r="K6" s="85"/>
      <c r="L6" s="1"/>
      <c r="M6" s="26"/>
    </row>
    <row r="7" spans="1:13" x14ac:dyDescent="0.55000000000000004">
      <c r="A7" s="83"/>
      <c r="B7" s="30"/>
      <c r="C7" s="47" t="s">
        <v>6</v>
      </c>
      <c r="D7" s="56" t="s">
        <v>42</v>
      </c>
      <c r="E7" s="57"/>
      <c r="F7" s="57"/>
      <c r="G7" s="57"/>
      <c r="H7" s="57"/>
      <c r="I7" s="57"/>
      <c r="J7" s="58"/>
      <c r="K7" s="85"/>
      <c r="L7" s="1"/>
      <c r="M7" s="26"/>
    </row>
    <row r="8" spans="1:13" x14ac:dyDescent="0.55000000000000004">
      <c r="A8" s="83"/>
      <c r="B8" s="30"/>
      <c r="C8" s="47" t="s">
        <v>7</v>
      </c>
      <c r="D8" s="56" t="s">
        <v>43</v>
      </c>
      <c r="E8" s="57"/>
      <c r="F8" s="57"/>
      <c r="G8" s="57"/>
      <c r="H8" s="57"/>
      <c r="I8" s="57"/>
      <c r="J8" s="58"/>
      <c r="K8" s="85"/>
      <c r="L8" s="1"/>
      <c r="M8" s="26"/>
    </row>
    <row r="9" spans="1:13" x14ac:dyDescent="0.55000000000000004">
      <c r="A9" s="83"/>
      <c r="B9" s="31"/>
      <c r="C9" s="6" t="s">
        <v>8</v>
      </c>
      <c r="D9" s="59" t="s">
        <v>44</v>
      </c>
      <c r="E9" s="60"/>
      <c r="F9" s="60"/>
      <c r="G9" s="60"/>
      <c r="H9" s="60"/>
      <c r="I9" s="60"/>
      <c r="J9" s="61"/>
      <c r="K9" s="85"/>
      <c r="L9" s="1"/>
      <c r="M9" s="26"/>
    </row>
    <row r="10" spans="1:13" x14ac:dyDescent="0.55000000000000004">
      <c r="A10" s="83"/>
      <c r="B10" s="28"/>
      <c r="C10" s="11"/>
      <c r="D10" s="11"/>
      <c r="E10" s="11"/>
      <c r="F10" s="11"/>
      <c r="G10" s="11"/>
      <c r="H10" s="11"/>
      <c r="I10" s="11"/>
      <c r="J10" s="11"/>
      <c r="K10" s="85"/>
      <c r="L10" s="1"/>
      <c r="M10" s="26"/>
    </row>
    <row r="11" spans="1:13" x14ac:dyDescent="0.55000000000000004">
      <c r="A11" s="83"/>
      <c r="B11" s="29" t="s">
        <v>30</v>
      </c>
      <c r="C11" s="51" t="s">
        <v>27</v>
      </c>
      <c r="D11" s="54" t="s">
        <v>249</v>
      </c>
      <c r="E11" s="6"/>
      <c r="F11" s="7"/>
      <c r="G11" s="7"/>
      <c r="H11" s="7"/>
      <c r="I11" s="7"/>
      <c r="J11" s="7"/>
      <c r="K11" s="85"/>
      <c r="L11" s="11"/>
      <c r="M11" s="26"/>
    </row>
    <row r="12" spans="1:13" ht="35.75" customHeight="1" x14ac:dyDescent="0.55000000000000004">
      <c r="A12" s="83"/>
      <c r="B12" s="30"/>
      <c r="C12" s="52" t="s">
        <v>31</v>
      </c>
      <c r="D12" s="69"/>
      <c r="E12" s="70"/>
      <c r="F12" s="70"/>
      <c r="G12" s="70"/>
      <c r="H12" s="70"/>
      <c r="I12" s="70"/>
      <c r="J12" s="71"/>
      <c r="K12" s="86"/>
    </row>
    <row r="13" spans="1:13" ht="35.75" customHeight="1" x14ac:dyDescent="0.55000000000000004">
      <c r="A13" s="83"/>
      <c r="B13" s="30"/>
      <c r="C13" s="53" t="s">
        <v>34</v>
      </c>
      <c r="D13" s="69"/>
      <c r="E13" s="70"/>
      <c r="F13" s="70"/>
      <c r="G13" s="70"/>
      <c r="H13" s="70"/>
      <c r="I13" s="70"/>
      <c r="J13" s="71"/>
      <c r="K13" s="86"/>
    </row>
    <row r="14" spans="1:13" ht="35.75" customHeight="1" x14ac:dyDescent="0.55000000000000004">
      <c r="A14" s="83"/>
      <c r="B14" s="31"/>
      <c r="C14" s="31" t="s">
        <v>213</v>
      </c>
      <c r="D14" s="72"/>
      <c r="E14" s="73"/>
      <c r="F14" s="73"/>
      <c r="G14" s="73"/>
      <c r="H14" s="73"/>
      <c r="I14" s="73"/>
      <c r="J14" s="74"/>
      <c r="K14" s="86"/>
    </row>
    <row r="15" spans="1:13" x14ac:dyDescent="0.55000000000000004">
      <c r="A15" s="83"/>
      <c r="B15" s="28"/>
      <c r="C15" s="11"/>
      <c r="D15" s="11"/>
      <c r="E15" s="11"/>
      <c r="F15" s="11"/>
      <c r="G15" s="11"/>
      <c r="H15" s="11"/>
      <c r="I15" s="11"/>
      <c r="J15" s="11"/>
      <c r="K15" s="85"/>
      <c r="L15" s="1"/>
      <c r="M15" s="26"/>
    </row>
    <row r="16" spans="1:13" x14ac:dyDescent="0.55000000000000004">
      <c r="A16" s="83"/>
      <c r="B16" s="29" t="s">
        <v>32</v>
      </c>
      <c r="C16" s="46" t="s">
        <v>5</v>
      </c>
      <c r="D16" s="62" t="s">
        <v>45</v>
      </c>
      <c r="E16" s="63"/>
      <c r="F16" s="63"/>
      <c r="G16" s="63"/>
      <c r="H16" s="63"/>
      <c r="I16" s="63"/>
      <c r="J16" s="64"/>
      <c r="K16" s="85"/>
      <c r="L16" s="1"/>
      <c r="M16" s="26"/>
    </row>
    <row r="17" spans="1:16" x14ac:dyDescent="0.55000000000000004">
      <c r="A17" s="83"/>
      <c r="B17" s="30"/>
      <c r="C17" s="47" t="s">
        <v>6</v>
      </c>
      <c r="D17" s="56" t="s">
        <v>56</v>
      </c>
      <c r="E17" s="57"/>
      <c r="F17" s="57"/>
      <c r="G17" s="57"/>
      <c r="H17" s="57"/>
      <c r="I17" s="57"/>
      <c r="J17" s="58"/>
      <c r="K17" s="85"/>
      <c r="L17" s="1"/>
      <c r="M17" s="26"/>
    </row>
    <row r="18" spans="1:16" x14ac:dyDescent="0.55000000000000004">
      <c r="A18" s="83"/>
      <c r="B18" s="30"/>
      <c r="C18" s="47" t="s">
        <v>7</v>
      </c>
      <c r="D18" s="56" t="s">
        <v>57</v>
      </c>
      <c r="E18" s="57"/>
      <c r="F18" s="57"/>
      <c r="G18" s="57"/>
      <c r="H18" s="57"/>
      <c r="I18" s="57"/>
      <c r="J18" s="58"/>
      <c r="K18" s="85"/>
      <c r="L18" s="1"/>
      <c r="M18" s="26"/>
    </row>
    <row r="19" spans="1:16" x14ac:dyDescent="0.55000000000000004">
      <c r="A19" s="83"/>
      <c r="B19" s="31"/>
      <c r="C19" s="6" t="s">
        <v>8</v>
      </c>
      <c r="D19" s="59" t="s">
        <v>165</v>
      </c>
      <c r="E19" s="60"/>
      <c r="F19" s="60"/>
      <c r="G19" s="60"/>
      <c r="H19" s="60"/>
      <c r="I19" s="60"/>
      <c r="J19" s="61"/>
      <c r="K19" s="85"/>
      <c r="L19" s="1"/>
      <c r="M19" s="26"/>
    </row>
    <row r="20" spans="1:16" s="153" customFormat="1" x14ac:dyDescent="0.55000000000000004">
      <c r="A20" s="83"/>
      <c r="B20" s="28"/>
      <c r="C20" s="11"/>
      <c r="D20" s="38"/>
      <c r="E20" s="38"/>
      <c r="F20" s="38"/>
      <c r="G20" s="38"/>
      <c r="H20" s="38"/>
      <c r="I20" s="38"/>
      <c r="J20" s="38"/>
      <c r="K20" s="85"/>
      <c r="L20" s="1"/>
      <c r="M20" s="26"/>
    </row>
    <row r="21" spans="1:16" s="153" customFormat="1" x14ac:dyDescent="0.55000000000000004">
      <c r="A21" s="83"/>
      <c r="B21" s="162" t="s">
        <v>208</v>
      </c>
      <c r="C21" s="163" t="s">
        <v>246</v>
      </c>
      <c r="D21" s="167">
        <v>45017</v>
      </c>
      <c r="E21" s="168"/>
      <c r="F21" s="164"/>
      <c r="G21" s="164"/>
      <c r="H21" s="164"/>
      <c r="I21" s="164"/>
      <c r="J21" s="165"/>
      <c r="K21" s="85"/>
      <c r="L21" s="1"/>
    </row>
    <row r="22" spans="1:16" s="153" customFormat="1" x14ac:dyDescent="0.55000000000000004">
      <c r="A22" s="83"/>
      <c r="B22" s="31"/>
      <c r="C22" s="156" t="s">
        <v>247</v>
      </c>
      <c r="D22" s="169">
        <v>45382</v>
      </c>
      <c r="E22" s="169"/>
      <c r="F22" s="154"/>
      <c r="G22" s="154"/>
      <c r="H22" s="154"/>
      <c r="I22" s="154"/>
      <c r="J22" s="155"/>
      <c r="K22" s="85"/>
      <c r="L22" s="1"/>
    </row>
    <row r="23" spans="1:16" s="153" customFormat="1" x14ac:dyDescent="0.55000000000000004">
      <c r="A23" s="83"/>
      <c r="B23" s="32"/>
      <c r="C23" s="1"/>
      <c r="D23" s="166" t="s">
        <v>248</v>
      </c>
      <c r="E23" s="166"/>
      <c r="F23" s="152"/>
      <c r="G23" s="152"/>
      <c r="H23" s="152"/>
      <c r="I23" s="152"/>
      <c r="J23" s="152"/>
      <c r="K23" s="85"/>
      <c r="L23" s="1"/>
    </row>
    <row r="24" spans="1:16" x14ac:dyDescent="0.55000000000000004">
      <c r="A24" s="87"/>
      <c r="B24" s="88"/>
      <c r="C24" s="89"/>
      <c r="D24" s="89"/>
      <c r="E24" s="89"/>
      <c r="F24" s="89"/>
      <c r="G24" s="89"/>
      <c r="H24" s="89"/>
      <c r="I24" s="89"/>
      <c r="J24" s="89"/>
      <c r="K24" s="90"/>
      <c r="L24" s="1"/>
      <c r="M24" s="26"/>
    </row>
    <row r="25" spans="1:16" x14ac:dyDescent="0.55000000000000004">
      <c r="B25" s="32"/>
      <c r="C25" s="1"/>
      <c r="D25" s="1"/>
      <c r="E25" s="1"/>
      <c r="F25" s="1"/>
      <c r="G25" s="1"/>
      <c r="H25" s="1"/>
      <c r="I25" s="1"/>
      <c r="J25" s="1"/>
      <c r="K25" s="1"/>
      <c r="L25" s="1"/>
      <c r="M25" s="26"/>
      <c r="P25" s="76"/>
    </row>
    <row r="28" spans="1:16" x14ac:dyDescent="0.55000000000000004">
      <c r="D28" s="76"/>
    </row>
  </sheetData>
  <phoneticPr fontId="3"/>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N66"/>
  <sheetViews>
    <sheetView showGridLines="0" zoomScaleNormal="100" zoomScaleSheetLayoutView="90" workbookViewId="0">
      <selection activeCell="I11" sqref="I11:K11"/>
    </sheetView>
  </sheetViews>
  <sheetFormatPr defaultColWidth="8.6640625" defaultRowHeight="13" x14ac:dyDescent="0.55000000000000004"/>
  <cols>
    <col min="1" max="1" width="8.6640625" style="11"/>
    <col min="2" max="2" width="1.6640625" style="1" customWidth="1"/>
    <col min="3" max="9" width="8.6640625" style="1"/>
    <col min="10" max="10" width="11.1640625" style="1" customWidth="1"/>
    <col min="11" max="11" width="15.58203125" style="1" customWidth="1"/>
    <col min="12" max="12" width="1.5" style="1" customWidth="1"/>
    <col min="13" max="16384" width="8.6640625" style="1"/>
  </cols>
  <sheetData>
    <row r="3" spans="1:14" x14ac:dyDescent="0.55000000000000004">
      <c r="C3" s="182" t="s">
        <v>214</v>
      </c>
      <c r="D3" s="182"/>
    </row>
    <row r="4" spans="1:14" x14ac:dyDescent="0.55000000000000004">
      <c r="I4" s="181" t="s">
        <v>0</v>
      </c>
      <c r="J4" s="181"/>
      <c r="K4" s="181"/>
    </row>
    <row r="5" spans="1:14" ht="17" customHeight="1" x14ac:dyDescent="0.55000000000000004">
      <c r="J5" s="199">
        <v>45443</v>
      </c>
      <c r="K5" s="199"/>
      <c r="L5" s="11"/>
      <c r="M5" s="11" t="s">
        <v>273</v>
      </c>
    </row>
    <row r="6" spans="1:14" ht="14" x14ac:dyDescent="0.55000000000000004">
      <c r="H6" s="196" t="s">
        <v>1</v>
      </c>
      <c r="I6" s="196"/>
      <c r="J6" s="195" t="str">
        <f>'基本情報シート(添付不要)'!$D$11</f>
        <v>80ab0123456j0001</v>
      </c>
      <c r="K6" s="195"/>
      <c r="M6" s="23" t="s">
        <v>37</v>
      </c>
    </row>
    <row r="7" spans="1:14" ht="17" customHeight="1" x14ac:dyDescent="0.55000000000000004">
      <c r="J7" s="4"/>
      <c r="K7" s="19"/>
    </row>
    <row r="8" spans="1:14" ht="18" customHeight="1" x14ac:dyDescent="0.55000000000000004">
      <c r="C8" s="200" t="s">
        <v>3</v>
      </c>
      <c r="D8" s="201"/>
      <c r="E8" s="201"/>
      <c r="F8" s="201"/>
      <c r="G8" s="201"/>
      <c r="H8" s="201"/>
      <c r="I8" s="201"/>
      <c r="J8" s="201"/>
      <c r="N8" s="3"/>
    </row>
    <row r="9" spans="1:14" ht="18" x14ac:dyDescent="0.55000000000000004">
      <c r="C9" s="200" t="s">
        <v>4</v>
      </c>
      <c r="D9" s="201"/>
      <c r="E9" s="201"/>
      <c r="F9" s="201"/>
      <c r="G9" s="201"/>
      <c r="H9" s="201"/>
      <c r="I9" s="201"/>
      <c r="J9" s="201"/>
    </row>
    <row r="10" spans="1:14" x14ac:dyDescent="0.55000000000000004">
      <c r="G10" s="1" t="s">
        <v>216</v>
      </c>
    </row>
    <row r="11" spans="1:14" ht="14.75" customHeight="1" x14ac:dyDescent="0.55000000000000004">
      <c r="H11" s="1" t="s">
        <v>217</v>
      </c>
      <c r="I11" s="204"/>
      <c r="J11" s="204"/>
      <c r="K11" s="204"/>
      <c r="M11" s="1" t="s">
        <v>274</v>
      </c>
    </row>
    <row r="12" spans="1:14" ht="27" customHeight="1" x14ac:dyDescent="0.55000000000000004">
      <c r="H12" s="1" t="s">
        <v>9</v>
      </c>
      <c r="I12" s="202" t="str">
        <f>'基本情報シート(添付不要)'!$D$6</f>
        <v>国立大学法人 日本医療研究開発大学</v>
      </c>
      <c r="J12" s="202"/>
      <c r="K12" s="202"/>
      <c r="M12" s="23" t="s">
        <v>39</v>
      </c>
    </row>
    <row r="13" spans="1:14" ht="14.75" customHeight="1" x14ac:dyDescent="0.55000000000000004">
      <c r="H13" s="1" t="s">
        <v>10</v>
      </c>
      <c r="I13" s="203" t="str">
        <f>'基本情報シート(添付不要)'!D8</f>
        <v>医学研究院長</v>
      </c>
      <c r="J13" s="203"/>
      <c r="K13" s="203"/>
      <c r="M13" s="23" t="s">
        <v>39</v>
      </c>
    </row>
    <row r="14" spans="1:14" ht="14.75" customHeight="1" x14ac:dyDescent="0.55000000000000004">
      <c r="H14" s="1" t="s">
        <v>11</v>
      </c>
      <c r="I14" s="203" t="str">
        <f>'基本情報シート(添付不要)'!D9</f>
        <v>日本　太郎</v>
      </c>
      <c r="J14" s="203"/>
      <c r="K14" s="203"/>
      <c r="M14" s="23" t="s">
        <v>39</v>
      </c>
    </row>
    <row r="15" spans="1:14" ht="18" x14ac:dyDescent="0.55000000000000004">
      <c r="C15" s="143"/>
      <c r="D15" s="144"/>
      <c r="E15" s="144"/>
      <c r="F15" s="144"/>
      <c r="G15" s="144"/>
      <c r="H15" s="144"/>
      <c r="I15" s="144"/>
      <c r="J15" s="144"/>
      <c r="K15" s="1" t="s">
        <v>262</v>
      </c>
    </row>
    <row r="16" spans="1:14" ht="16.5" x14ac:dyDescent="0.55000000000000004">
      <c r="A16" s="44" t="s">
        <v>36</v>
      </c>
      <c r="E16" s="197">
        <f>'基本情報シート(添付不要)'!$D$4</f>
        <v>5</v>
      </c>
      <c r="F16" s="197"/>
      <c r="G16" s="198" t="s">
        <v>188</v>
      </c>
      <c r="H16" s="198"/>
      <c r="I16" s="198"/>
      <c r="J16" s="198"/>
      <c r="K16" s="198"/>
      <c r="L16" s="3"/>
      <c r="M16" s="23"/>
    </row>
    <row r="17" spans="1:12" ht="18" x14ac:dyDescent="0.55000000000000004">
      <c r="C17" s="213" t="s">
        <v>215</v>
      </c>
      <c r="D17" s="213"/>
      <c r="E17" s="213"/>
      <c r="F17" s="213"/>
      <c r="G17" s="213"/>
      <c r="H17" s="214"/>
      <c r="I17" s="214"/>
      <c r="J17" s="214"/>
      <c r="K17" s="214"/>
      <c r="L17" s="214"/>
    </row>
    <row r="19" spans="1:12" ht="18" x14ac:dyDescent="0.55000000000000004">
      <c r="C19" s="182" t="s">
        <v>250</v>
      </c>
      <c r="D19" s="215"/>
      <c r="E19" s="215"/>
      <c r="F19" s="215"/>
      <c r="G19" s="215"/>
      <c r="H19" s="215"/>
      <c r="I19" s="215"/>
      <c r="J19" s="215"/>
      <c r="K19" s="215"/>
    </row>
    <row r="20" spans="1:12" ht="18" x14ac:dyDescent="0.55000000000000004">
      <c r="C20" s="182" t="s">
        <v>252</v>
      </c>
      <c r="D20" s="215"/>
      <c r="E20" s="215"/>
      <c r="F20" s="215"/>
      <c r="G20" s="215"/>
      <c r="H20" s="215"/>
      <c r="I20" s="215"/>
      <c r="J20" s="215"/>
      <c r="K20" s="215"/>
    </row>
    <row r="21" spans="1:12" ht="18" x14ac:dyDescent="0.55000000000000004">
      <c r="C21" s="182" t="s">
        <v>251</v>
      </c>
      <c r="D21" s="215"/>
      <c r="E21" s="215"/>
      <c r="F21" s="215"/>
      <c r="G21" s="215"/>
      <c r="H21" s="215"/>
      <c r="I21" s="215"/>
      <c r="J21" s="215"/>
      <c r="K21" s="215"/>
    </row>
    <row r="22" spans="1:12" ht="18" x14ac:dyDescent="0.55000000000000004">
      <c r="C22" s="12"/>
      <c r="D22" s="147"/>
      <c r="E22" s="147"/>
      <c r="F22" s="147"/>
      <c r="G22" s="147"/>
      <c r="H22" s="147"/>
      <c r="I22" s="147"/>
      <c r="J22" s="147"/>
      <c r="K22" s="147"/>
    </row>
    <row r="23" spans="1:12" ht="18" x14ac:dyDescent="0.55000000000000004">
      <c r="C23" s="171"/>
      <c r="D23" s="170"/>
      <c r="E23" s="170"/>
      <c r="F23" s="170"/>
      <c r="G23" s="170"/>
      <c r="H23" s="170"/>
      <c r="I23" s="170"/>
      <c r="J23" s="170"/>
      <c r="K23" s="170"/>
    </row>
    <row r="24" spans="1:12" ht="18" x14ac:dyDescent="0.55000000000000004">
      <c r="C24" s="219" t="s">
        <v>218</v>
      </c>
      <c r="D24" s="220"/>
      <c r="E24" s="220"/>
      <c r="F24" s="220"/>
      <c r="G24" s="220"/>
      <c r="H24" s="220"/>
      <c r="I24" s="220"/>
      <c r="J24" s="220"/>
      <c r="K24" s="220"/>
    </row>
    <row r="25" spans="1:12" ht="18" x14ac:dyDescent="0.55000000000000004">
      <c r="C25" s="221" t="s">
        <v>219</v>
      </c>
      <c r="D25" s="222"/>
      <c r="E25" s="148"/>
      <c r="F25" s="148"/>
      <c r="G25" s="148"/>
      <c r="H25" s="148"/>
      <c r="I25" s="148"/>
      <c r="J25" s="148"/>
      <c r="K25" s="148"/>
    </row>
    <row r="26" spans="1:12" ht="20" customHeight="1" x14ac:dyDescent="0.55000000000000004">
      <c r="A26" s="44" t="s">
        <v>36</v>
      </c>
      <c r="C26" s="223" t="s">
        <v>12</v>
      </c>
      <c r="D26" s="224"/>
      <c r="E26" s="216" t="str">
        <f>IF('基本情報シート(添付不要)'!$D$12="","",'基本情報シート(添付不要)'!$D$12)</f>
        <v/>
      </c>
      <c r="F26" s="217"/>
      <c r="G26" s="217"/>
      <c r="H26" s="217"/>
      <c r="I26" s="217"/>
      <c r="J26" s="217"/>
      <c r="K26" s="218"/>
    </row>
    <row r="27" spans="1:12" ht="20" customHeight="1" x14ac:dyDescent="0.55000000000000004">
      <c r="A27" s="44" t="s">
        <v>36</v>
      </c>
      <c r="C27" s="205" t="s">
        <v>34</v>
      </c>
      <c r="D27" s="206"/>
      <c r="E27" s="207" t="str">
        <f>IF('基本情報シート(添付不要)'!$D$13="","",'基本情報シート(添付不要)'!$D$13)</f>
        <v/>
      </c>
      <c r="F27" s="208"/>
      <c r="G27" s="208"/>
      <c r="H27" s="208"/>
      <c r="I27" s="208"/>
      <c r="J27" s="208"/>
      <c r="K27" s="209"/>
    </row>
    <row r="28" spans="1:12" ht="21.65" customHeight="1" x14ac:dyDescent="0.55000000000000004">
      <c r="A28" s="225" t="s">
        <v>36</v>
      </c>
      <c r="C28" s="223" t="s">
        <v>213</v>
      </c>
      <c r="D28" s="230"/>
      <c r="E28" s="216" t="str">
        <f>IF('基本情報シート(添付不要)'!$D$14="","",'基本情報シート(添付不要)'!$D$14)</f>
        <v/>
      </c>
      <c r="F28" s="217"/>
      <c r="G28" s="217"/>
      <c r="H28" s="217"/>
      <c r="I28" s="217"/>
      <c r="J28" s="217"/>
      <c r="K28" s="218"/>
    </row>
    <row r="29" spans="1:12" ht="21.65" customHeight="1" x14ac:dyDescent="0.55000000000000004">
      <c r="A29" s="225"/>
      <c r="C29" s="205"/>
      <c r="D29" s="231"/>
      <c r="E29" s="207"/>
      <c r="F29" s="208"/>
      <c r="G29" s="208"/>
      <c r="H29" s="208"/>
      <c r="I29" s="208"/>
      <c r="J29" s="208"/>
      <c r="K29" s="209"/>
    </row>
    <row r="30" spans="1:12" ht="20.75" customHeight="1" x14ac:dyDescent="0.55000000000000004">
      <c r="A30" s="44" t="s">
        <v>36</v>
      </c>
      <c r="C30" s="229" t="s">
        <v>192</v>
      </c>
      <c r="D30" s="6" t="s">
        <v>5</v>
      </c>
      <c r="E30" s="210" t="str">
        <f>'基本情報シート(添付不要)'!$D$16</f>
        <v>国立大学法人 日本医療研究開発大学</v>
      </c>
      <c r="F30" s="211"/>
      <c r="G30" s="211"/>
      <c r="H30" s="211"/>
      <c r="I30" s="211"/>
      <c r="J30" s="211"/>
      <c r="K30" s="212"/>
    </row>
    <row r="31" spans="1:12" ht="20.75" customHeight="1" x14ac:dyDescent="0.55000000000000004">
      <c r="A31" s="44" t="s">
        <v>36</v>
      </c>
      <c r="C31" s="185"/>
      <c r="D31" s="5" t="s">
        <v>6</v>
      </c>
      <c r="E31" s="210" t="str">
        <f>'基本情報シート(添付不要)'!$D$17</f>
        <v>研究開発室</v>
      </c>
      <c r="F31" s="211"/>
      <c r="G31" s="211"/>
      <c r="H31" s="211"/>
      <c r="I31" s="211"/>
      <c r="J31" s="211"/>
      <c r="K31" s="212"/>
    </row>
    <row r="32" spans="1:12" ht="20.75" customHeight="1" x14ac:dyDescent="0.55000000000000004">
      <c r="A32" s="44" t="s">
        <v>36</v>
      </c>
      <c r="C32" s="185"/>
      <c r="D32" s="5" t="s">
        <v>7</v>
      </c>
      <c r="E32" s="210" t="str">
        <f>'基本情報シート(添付不要)'!$D$18</f>
        <v>室長</v>
      </c>
      <c r="F32" s="211"/>
      <c r="G32" s="211"/>
      <c r="H32" s="211"/>
      <c r="I32" s="211"/>
      <c r="J32" s="211"/>
      <c r="K32" s="212"/>
    </row>
    <row r="33" spans="1:11" ht="20.75" customHeight="1" x14ac:dyDescent="0.55000000000000004">
      <c r="A33" s="44" t="s">
        <v>36</v>
      </c>
      <c r="C33" s="185"/>
      <c r="D33" s="5" t="s">
        <v>8</v>
      </c>
      <c r="E33" s="210" t="str">
        <f>'基本情報シート(添付不要)'!$D$19</f>
        <v>栄目戸　太郎</v>
      </c>
      <c r="F33" s="211"/>
      <c r="G33" s="211"/>
      <c r="H33" s="211"/>
      <c r="I33" s="211"/>
      <c r="J33" s="211"/>
      <c r="K33" s="212"/>
    </row>
    <row r="34" spans="1:11" ht="18" customHeight="1" x14ac:dyDescent="0.55000000000000004">
      <c r="C34" s="189" t="s">
        <v>220</v>
      </c>
      <c r="D34" s="226"/>
      <c r="E34" s="227">
        <f>'基本情報シート(添付不要)'!D21</f>
        <v>45017</v>
      </c>
      <c r="F34" s="228"/>
      <c r="G34" s="150" t="s">
        <v>35</v>
      </c>
      <c r="H34" s="228">
        <f>'基本情報シート(添付不要)'!D22</f>
        <v>45382</v>
      </c>
      <c r="I34" s="228"/>
      <c r="J34" s="150"/>
      <c r="K34" s="151"/>
    </row>
    <row r="36" spans="1:11" x14ac:dyDescent="0.55000000000000004">
      <c r="C36" s="180" t="s">
        <v>253</v>
      </c>
      <c r="D36" s="180"/>
      <c r="E36" s="180"/>
      <c r="F36" s="180"/>
      <c r="G36" s="180"/>
      <c r="H36" s="180"/>
      <c r="I36" s="180"/>
      <c r="J36" s="180"/>
      <c r="K36" s="180"/>
    </row>
    <row r="37" spans="1:11" x14ac:dyDescent="0.55000000000000004">
      <c r="C37" s="180"/>
      <c r="D37" s="180"/>
      <c r="E37" s="180"/>
      <c r="F37" s="180"/>
      <c r="G37" s="180"/>
      <c r="H37" s="180"/>
      <c r="I37" s="180"/>
      <c r="J37" s="180"/>
      <c r="K37" s="180"/>
    </row>
    <row r="38" spans="1:11" x14ac:dyDescent="0.55000000000000004">
      <c r="C38" s="145"/>
      <c r="D38" s="145"/>
      <c r="E38" s="145"/>
      <c r="F38" s="145"/>
      <c r="G38" s="145"/>
      <c r="H38" s="145"/>
      <c r="I38" s="145"/>
      <c r="J38" s="145"/>
      <c r="K38" s="145"/>
    </row>
    <row r="39" spans="1:11" x14ac:dyDescent="0.55000000000000004">
      <c r="C39" s="1" t="s">
        <v>221</v>
      </c>
    </row>
    <row r="40" spans="1:11" ht="18" customHeight="1" x14ac:dyDescent="0.55000000000000004">
      <c r="C40" s="181" t="s">
        <v>13</v>
      </c>
      <c r="D40" s="181"/>
      <c r="E40" s="181"/>
      <c r="F40" s="181"/>
      <c r="G40" s="181"/>
      <c r="H40" s="181"/>
      <c r="I40" s="181"/>
      <c r="J40" s="181"/>
      <c r="K40" s="181"/>
    </row>
    <row r="41" spans="1:11" x14ac:dyDescent="0.55000000000000004">
      <c r="K41" s="1" t="s">
        <v>46</v>
      </c>
    </row>
    <row r="42" spans="1:11" ht="36.65" customHeight="1" x14ac:dyDescent="0.55000000000000004">
      <c r="C42" s="183"/>
      <c r="D42" s="184"/>
      <c r="E42" s="184"/>
      <c r="F42" s="185" t="s">
        <v>224</v>
      </c>
      <c r="G42" s="186"/>
      <c r="H42" s="187" t="s">
        <v>225</v>
      </c>
      <c r="I42" s="188"/>
      <c r="J42" s="187" t="s">
        <v>226</v>
      </c>
      <c r="K42" s="188"/>
    </row>
    <row r="43" spans="1:11" ht="18" x14ac:dyDescent="0.55000000000000004">
      <c r="C43" s="183" t="s">
        <v>222</v>
      </c>
      <c r="D43" s="184"/>
      <c r="E43" s="184"/>
      <c r="F43" s="189"/>
      <c r="G43" s="190"/>
      <c r="H43" s="189"/>
      <c r="I43" s="190"/>
      <c r="J43" s="189"/>
      <c r="K43" s="190"/>
    </row>
    <row r="44" spans="1:11" ht="18" x14ac:dyDescent="0.55000000000000004">
      <c r="C44" s="183" t="s">
        <v>223</v>
      </c>
      <c r="D44" s="184"/>
      <c r="E44" s="184"/>
      <c r="F44" s="189"/>
      <c r="G44" s="190"/>
      <c r="H44" s="189"/>
      <c r="I44" s="190"/>
      <c r="J44" s="189"/>
      <c r="K44" s="190"/>
    </row>
    <row r="45" spans="1:11" x14ac:dyDescent="0.55000000000000004">
      <c r="C45" s="1" t="s">
        <v>258</v>
      </c>
    </row>
    <row r="46" spans="1:11" x14ac:dyDescent="0.55000000000000004">
      <c r="C46" s="1" t="s">
        <v>259</v>
      </c>
    </row>
    <row r="47" spans="1:11" x14ac:dyDescent="0.55000000000000004">
      <c r="C47" s="1" t="s">
        <v>260</v>
      </c>
    </row>
    <row r="49" spans="3:11" ht="13.25" customHeight="1" x14ac:dyDescent="0.55000000000000004">
      <c r="C49" s="191" t="s">
        <v>227</v>
      </c>
      <c r="D49" s="192"/>
      <c r="E49" s="192"/>
      <c r="F49" s="12"/>
      <c r="G49" s="12"/>
      <c r="H49" s="12"/>
      <c r="I49" s="12"/>
      <c r="J49" s="12"/>
      <c r="K49" s="12"/>
    </row>
    <row r="50" spans="3:11" x14ac:dyDescent="0.55000000000000004">
      <c r="C50" s="12"/>
      <c r="D50" s="12"/>
      <c r="E50" s="12"/>
      <c r="F50" s="12"/>
      <c r="G50" s="12"/>
      <c r="H50" s="12"/>
      <c r="I50" s="12"/>
      <c r="J50" s="12"/>
      <c r="K50" s="1" t="s">
        <v>46</v>
      </c>
    </row>
    <row r="51" spans="3:11" x14ac:dyDescent="0.55000000000000004">
      <c r="C51" s="149" t="s">
        <v>228</v>
      </c>
      <c r="D51" s="149" t="s">
        <v>229</v>
      </c>
      <c r="E51" s="149" t="s">
        <v>230</v>
      </c>
      <c r="F51" s="149" t="s">
        <v>21</v>
      </c>
      <c r="G51" s="149" t="s">
        <v>231</v>
      </c>
      <c r="H51" s="149" t="s">
        <v>232</v>
      </c>
      <c r="I51" s="149" t="s">
        <v>233</v>
      </c>
      <c r="J51" s="149" t="s">
        <v>234</v>
      </c>
      <c r="K51" s="149" t="s">
        <v>235</v>
      </c>
    </row>
    <row r="52" spans="3:11" x14ac:dyDescent="0.55000000000000004">
      <c r="C52" s="149"/>
      <c r="D52" s="149"/>
      <c r="E52" s="149"/>
      <c r="F52" s="149"/>
      <c r="G52" s="149"/>
      <c r="H52" s="149"/>
      <c r="I52" s="149"/>
      <c r="J52" s="149"/>
      <c r="K52" s="149"/>
    </row>
    <row r="53" spans="3:11" x14ac:dyDescent="0.55000000000000004">
      <c r="C53" s="149"/>
      <c r="D53" s="149"/>
      <c r="E53" s="149"/>
      <c r="F53" s="149"/>
      <c r="G53" s="149"/>
      <c r="H53" s="149"/>
      <c r="I53" s="149"/>
      <c r="J53" s="149"/>
      <c r="K53" s="149"/>
    </row>
    <row r="54" spans="3:11" x14ac:dyDescent="0.55000000000000004">
      <c r="C54" s="182" t="s">
        <v>236</v>
      </c>
      <c r="D54" s="182"/>
      <c r="E54" s="182"/>
      <c r="F54" s="182"/>
      <c r="G54" s="182"/>
      <c r="H54" s="182"/>
      <c r="I54" s="182"/>
      <c r="J54" s="182"/>
      <c r="K54" s="182"/>
    </row>
    <row r="57" spans="3:11" ht="18" x14ac:dyDescent="0.55000000000000004">
      <c r="C57" s="193" t="s">
        <v>237</v>
      </c>
      <c r="D57" s="192"/>
    </row>
    <row r="58" spans="3:11" ht="18" x14ac:dyDescent="0.55000000000000004">
      <c r="C58" s="182" t="s">
        <v>238</v>
      </c>
      <c r="D58" s="194"/>
      <c r="E58" s="194"/>
      <c r="F58" s="194"/>
      <c r="G58" s="194"/>
      <c r="H58" s="194"/>
      <c r="I58" s="194"/>
      <c r="J58" s="194"/>
      <c r="K58" s="194"/>
    </row>
    <row r="59" spans="3:11" ht="18" x14ac:dyDescent="0.55000000000000004">
      <c r="C59" s="193" t="s">
        <v>239</v>
      </c>
      <c r="D59" s="194"/>
      <c r="E59" s="194"/>
      <c r="F59" s="194"/>
      <c r="G59" s="194"/>
      <c r="H59" s="194"/>
      <c r="I59" s="194"/>
      <c r="J59" s="194"/>
      <c r="K59" s="194"/>
    </row>
    <row r="60" spans="3:11" ht="18" x14ac:dyDescent="0.55000000000000004">
      <c r="C60" s="182" t="s">
        <v>240</v>
      </c>
      <c r="D60" s="182"/>
      <c r="E60" s="194"/>
      <c r="F60" s="194"/>
      <c r="G60" s="194"/>
      <c r="H60" s="194"/>
      <c r="I60" s="194"/>
      <c r="J60" s="194"/>
      <c r="K60" s="194"/>
    </row>
    <row r="61" spans="3:11" ht="18" x14ac:dyDescent="0.55000000000000004">
      <c r="C61" s="193" t="s">
        <v>241</v>
      </c>
      <c r="D61" s="194"/>
      <c r="E61" s="194"/>
      <c r="F61" s="194"/>
      <c r="G61" s="194"/>
      <c r="H61" s="194"/>
      <c r="I61" s="194"/>
      <c r="J61" s="194"/>
      <c r="K61" s="194"/>
    </row>
    <row r="62" spans="3:11" ht="13.25" customHeight="1" x14ac:dyDescent="0.55000000000000004">
      <c r="C62" s="180" t="s">
        <v>242</v>
      </c>
      <c r="D62" s="180"/>
      <c r="E62" s="180"/>
      <c r="F62" s="180"/>
      <c r="G62" s="180"/>
      <c r="H62" s="180"/>
      <c r="I62" s="180"/>
      <c r="J62" s="180"/>
      <c r="K62" s="180"/>
    </row>
    <row r="63" spans="3:11" x14ac:dyDescent="0.55000000000000004">
      <c r="C63" s="180"/>
      <c r="D63" s="180"/>
      <c r="E63" s="180"/>
      <c r="F63" s="180"/>
      <c r="G63" s="180"/>
      <c r="H63" s="180"/>
      <c r="I63" s="180"/>
      <c r="J63" s="180"/>
      <c r="K63" s="180"/>
    </row>
    <row r="64" spans="3:11" x14ac:dyDescent="0.55000000000000004">
      <c r="C64" s="180"/>
      <c r="D64" s="180"/>
      <c r="E64" s="180"/>
      <c r="F64" s="180"/>
      <c r="G64" s="180"/>
      <c r="H64" s="180"/>
      <c r="I64" s="180"/>
      <c r="J64" s="180"/>
      <c r="K64" s="180"/>
    </row>
    <row r="65" spans="3:11" x14ac:dyDescent="0.55000000000000004">
      <c r="C65" s="180"/>
      <c r="D65" s="180"/>
      <c r="E65" s="180"/>
      <c r="F65" s="180"/>
      <c r="G65" s="180"/>
      <c r="H65" s="180"/>
      <c r="I65" s="180"/>
      <c r="J65" s="180"/>
      <c r="K65" s="180"/>
    </row>
    <row r="66" spans="3:11" ht="86.75" customHeight="1" x14ac:dyDescent="0.55000000000000004">
      <c r="C66" s="180"/>
      <c r="D66" s="180"/>
      <c r="E66" s="180"/>
      <c r="F66" s="180"/>
      <c r="G66" s="180"/>
      <c r="H66" s="180"/>
      <c r="I66" s="180"/>
      <c r="J66" s="180"/>
      <c r="K66" s="180"/>
    </row>
  </sheetData>
  <mergeCells count="56">
    <mergeCell ref="A28:A29"/>
    <mergeCell ref="C59:K59"/>
    <mergeCell ref="C60:K60"/>
    <mergeCell ref="C61:K61"/>
    <mergeCell ref="J43:K43"/>
    <mergeCell ref="J44:K44"/>
    <mergeCell ref="E28:K29"/>
    <mergeCell ref="C34:D34"/>
    <mergeCell ref="H43:I43"/>
    <mergeCell ref="E34:F34"/>
    <mergeCell ref="H34:I34"/>
    <mergeCell ref="E33:K33"/>
    <mergeCell ref="C30:C33"/>
    <mergeCell ref="C28:D29"/>
    <mergeCell ref="E30:K30"/>
    <mergeCell ref="C27:D27"/>
    <mergeCell ref="E27:K27"/>
    <mergeCell ref="E31:K31"/>
    <mergeCell ref="E32:K32"/>
    <mergeCell ref="C17:L17"/>
    <mergeCell ref="C19:K19"/>
    <mergeCell ref="C21:K21"/>
    <mergeCell ref="C20:K20"/>
    <mergeCell ref="E26:K26"/>
    <mergeCell ref="C24:K24"/>
    <mergeCell ref="C25:D25"/>
    <mergeCell ref="C26:D26"/>
    <mergeCell ref="J6:K6"/>
    <mergeCell ref="I4:K4"/>
    <mergeCell ref="C3:D3"/>
    <mergeCell ref="H6:I6"/>
    <mergeCell ref="E16:F16"/>
    <mergeCell ref="G16:K16"/>
    <mergeCell ref="J5:K5"/>
    <mergeCell ref="C8:J8"/>
    <mergeCell ref="C9:J9"/>
    <mergeCell ref="I12:K12"/>
    <mergeCell ref="I14:K14"/>
    <mergeCell ref="I13:K13"/>
    <mergeCell ref="I11:K11"/>
    <mergeCell ref="C62:K66"/>
    <mergeCell ref="C36:K37"/>
    <mergeCell ref="C40:K40"/>
    <mergeCell ref="C54:K54"/>
    <mergeCell ref="C43:E43"/>
    <mergeCell ref="C44:E44"/>
    <mergeCell ref="F42:G42"/>
    <mergeCell ref="H42:I42"/>
    <mergeCell ref="J42:K42"/>
    <mergeCell ref="F43:G43"/>
    <mergeCell ref="F44:G44"/>
    <mergeCell ref="H44:I44"/>
    <mergeCell ref="C42:E42"/>
    <mergeCell ref="C49:E49"/>
    <mergeCell ref="C57:D57"/>
    <mergeCell ref="C58:K58"/>
  </mergeCells>
  <phoneticPr fontId="3"/>
  <printOptions horizontalCentered="1"/>
  <pageMargins left="0.51181102362204722" right="0.31496062992125984" top="0.74803149606299213" bottom="0.55118110236220474" header="0.31496062992125984" footer="0.31496062992125984"/>
  <pageSetup paperSize="9" scale="95" orientation="portrait" r:id="rId1"/>
  <headerFooter>
    <oddFooter>&amp;C&amp;P</oddFooter>
  </headerFooter>
  <rowBreaks count="1" manualBreakCount="1">
    <brk id="55"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ED1C-198F-4F34-B850-FE5C90B0B09D}">
  <sheetPr>
    <pageSetUpPr fitToPage="1"/>
  </sheetPr>
  <dimension ref="A1:Y29"/>
  <sheetViews>
    <sheetView zoomScale="85" zoomScaleNormal="85" zoomScaleSheetLayoutView="80" workbookViewId="0">
      <selection activeCell="B2" sqref="B2"/>
    </sheetView>
  </sheetViews>
  <sheetFormatPr defaultColWidth="8.1640625" defaultRowHeight="20" x14ac:dyDescent="0.55000000000000004"/>
  <cols>
    <col min="1" max="1" width="0.58203125" style="104" customWidth="1"/>
    <col min="2" max="2" width="6" style="105" customWidth="1"/>
    <col min="3" max="3" width="13.1640625" style="105" customWidth="1"/>
    <col min="4" max="6" width="7.6640625" style="105" customWidth="1"/>
    <col min="7" max="10" width="25.1640625" style="105" customWidth="1"/>
    <col min="11" max="11" width="28" style="105" customWidth="1"/>
    <col min="12" max="12" width="25.1640625" style="105" customWidth="1"/>
    <col min="13" max="13" width="0.6640625" style="104" customWidth="1"/>
    <col min="14" max="14" width="9.58203125" style="105" bestFit="1" customWidth="1"/>
    <col min="15" max="16384" width="8.1640625" style="105"/>
  </cols>
  <sheetData>
    <row r="1" spans="2:25" s="104" customFormat="1" ht="6" customHeight="1" x14ac:dyDescent="0.55000000000000004">
      <c r="N1" s="105"/>
      <c r="O1" s="105"/>
      <c r="P1" s="105"/>
      <c r="Q1" s="105"/>
      <c r="R1" s="105"/>
      <c r="S1" s="105"/>
      <c r="T1" s="105"/>
      <c r="U1" s="105"/>
      <c r="V1" s="105"/>
      <c r="W1" s="105"/>
      <c r="X1" s="105"/>
      <c r="Y1" s="105"/>
    </row>
    <row r="2" spans="2:25" ht="24" customHeight="1" x14ac:dyDescent="0.55000000000000004">
      <c r="B2" s="106" t="s">
        <v>166</v>
      </c>
      <c r="C2" s="104"/>
      <c r="D2" s="104"/>
      <c r="E2" s="104"/>
      <c r="F2" s="104"/>
      <c r="G2" s="107"/>
      <c r="H2" s="107"/>
      <c r="I2" s="107"/>
      <c r="J2" s="107"/>
      <c r="K2" s="108" t="s">
        <v>167</v>
      </c>
      <c r="L2" s="109">
        <f>+D5</f>
        <v>0</v>
      </c>
    </row>
    <row r="3" spans="2:25" ht="27.75" customHeight="1" x14ac:dyDescent="0.55000000000000004">
      <c r="B3" s="232" t="s">
        <v>168</v>
      </c>
      <c r="C3" s="232"/>
      <c r="D3" s="232"/>
      <c r="E3" s="232"/>
      <c r="F3" s="232"/>
      <c r="G3" s="232"/>
      <c r="H3" s="232"/>
      <c r="I3" s="232"/>
      <c r="J3" s="232"/>
      <c r="K3" s="232"/>
      <c r="L3" s="232"/>
    </row>
    <row r="4" spans="2:25" ht="25.5" customHeight="1" thickBot="1" x14ac:dyDescent="0.6">
      <c r="B4" s="110"/>
      <c r="C4" s="104"/>
      <c r="D4" s="104"/>
      <c r="E4" s="104"/>
      <c r="F4" s="104"/>
      <c r="G4" s="111"/>
      <c r="H4" s="112"/>
      <c r="I4" s="113"/>
      <c r="J4" s="112"/>
      <c r="K4" s="104"/>
      <c r="L4" s="114" t="s">
        <v>46</v>
      </c>
    </row>
    <row r="5" spans="2:25" ht="29.75" customHeight="1" thickTop="1" x14ac:dyDescent="0.55000000000000004">
      <c r="B5" s="233" t="s">
        <v>169</v>
      </c>
      <c r="C5" s="234"/>
      <c r="D5" s="235"/>
      <c r="E5" s="236"/>
      <c r="F5" s="237"/>
      <c r="G5" s="238" t="s">
        <v>170</v>
      </c>
      <c r="H5" s="241" t="s">
        <v>171</v>
      </c>
      <c r="I5" s="244" t="s">
        <v>172</v>
      </c>
      <c r="J5" s="241" t="s">
        <v>173</v>
      </c>
      <c r="K5" s="247" t="s">
        <v>174</v>
      </c>
      <c r="L5" s="247" t="s">
        <v>175</v>
      </c>
    </row>
    <row r="6" spans="2:25" ht="19.5" customHeight="1" x14ac:dyDescent="0.55000000000000004">
      <c r="B6" s="250" t="s">
        <v>176</v>
      </c>
      <c r="C6" s="251"/>
      <c r="D6" s="252"/>
      <c r="E6" s="253"/>
      <c r="F6" s="254"/>
      <c r="G6" s="239"/>
      <c r="H6" s="242"/>
      <c r="I6" s="245"/>
      <c r="J6" s="242"/>
      <c r="K6" s="248"/>
      <c r="L6" s="248"/>
    </row>
    <row r="7" spans="2:25" ht="19.5" customHeight="1" x14ac:dyDescent="0.55000000000000004">
      <c r="B7" s="255" t="s">
        <v>177</v>
      </c>
      <c r="C7" s="256"/>
      <c r="D7" s="257"/>
      <c r="E7" s="258"/>
      <c r="F7" s="259"/>
      <c r="G7" s="239"/>
      <c r="H7" s="242"/>
      <c r="I7" s="245"/>
      <c r="J7" s="242"/>
      <c r="K7" s="248"/>
      <c r="L7" s="248"/>
    </row>
    <row r="8" spans="2:25" ht="20.75" customHeight="1" x14ac:dyDescent="0.55000000000000004">
      <c r="B8" s="260" t="s">
        <v>178</v>
      </c>
      <c r="C8" s="261"/>
      <c r="D8" s="252"/>
      <c r="E8" s="253"/>
      <c r="F8" s="254"/>
      <c r="G8" s="239"/>
      <c r="H8" s="242"/>
      <c r="I8" s="245"/>
      <c r="J8" s="242"/>
      <c r="K8" s="248"/>
      <c r="L8" s="248"/>
    </row>
    <row r="9" spans="2:25" ht="19.5" customHeight="1" x14ac:dyDescent="0.55000000000000004">
      <c r="B9" s="250" t="s">
        <v>179</v>
      </c>
      <c r="C9" s="256"/>
      <c r="D9" s="271"/>
      <c r="E9" s="272"/>
      <c r="F9" s="273"/>
      <c r="G9" s="239"/>
      <c r="H9" s="242"/>
      <c r="I9" s="245"/>
      <c r="J9" s="242"/>
      <c r="K9" s="248"/>
      <c r="L9" s="248"/>
    </row>
    <row r="10" spans="2:25" ht="19.5" customHeight="1" x14ac:dyDescent="0.55000000000000004">
      <c r="B10" s="262" t="s">
        <v>180</v>
      </c>
      <c r="C10" s="263"/>
      <c r="D10" s="115"/>
      <c r="E10" s="116"/>
      <c r="F10" s="117"/>
      <c r="G10" s="239"/>
      <c r="H10" s="242"/>
      <c r="I10" s="245"/>
      <c r="J10" s="242"/>
      <c r="K10" s="248"/>
      <c r="L10" s="248"/>
    </row>
    <row r="11" spans="2:25" ht="19.5" customHeight="1" thickBot="1" x14ac:dyDescent="0.6">
      <c r="B11" s="264" t="s">
        <v>181</v>
      </c>
      <c r="C11" s="265"/>
      <c r="D11" s="266"/>
      <c r="E11" s="266"/>
      <c r="F11" s="267"/>
      <c r="G11" s="240"/>
      <c r="H11" s="243"/>
      <c r="I11" s="246"/>
      <c r="J11" s="243"/>
      <c r="K11" s="249"/>
      <c r="L11" s="249"/>
    </row>
    <row r="12" spans="2:25" ht="30" customHeight="1" thickTop="1" x14ac:dyDescent="0.55000000000000004">
      <c r="B12" s="268" t="s">
        <v>47</v>
      </c>
      <c r="C12" s="269"/>
      <c r="D12" s="269"/>
      <c r="E12" s="269"/>
      <c r="F12" s="270"/>
      <c r="G12" s="172">
        <f>SUM(G17,G18,G19,G26)</f>
        <v>0</v>
      </c>
      <c r="H12" s="119">
        <f>IF(H17=0,0,"要確認")</f>
        <v>0</v>
      </c>
      <c r="I12" s="120">
        <f>SUM(I17,I18,I19)</f>
        <v>0</v>
      </c>
      <c r="J12" s="118">
        <f>SUM(J17,J18,J19)</f>
        <v>0</v>
      </c>
      <c r="K12" s="172">
        <f>SUM(K17,K18,K19)</f>
        <v>0</v>
      </c>
      <c r="L12" s="121">
        <f>SUM(L17,L18,L19)</f>
        <v>0</v>
      </c>
    </row>
    <row r="13" spans="2:25" ht="30" customHeight="1" x14ac:dyDescent="0.55000000000000004">
      <c r="B13" s="274" t="s">
        <v>182</v>
      </c>
      <c r="C13" s="277" t="s">
        <v>48</v>
      </c>
      <c r="D13" s="278"/>
      <c r="E13" s="278"/>
      <c r="F13" s="279"/>
      <c r="G13" s="122"/>
      <c r="H13" s="123"/>
      <c r="I13" s="124">
        <f>SUM(G13,H13)</f>
        <v>0</v>
      </c>
      <c r="J13" s="123"/>
      <c r="K13" s="125">
        <f>IF($F$10=0,0,ROUNDDOWN(J13*$D$10/$F$10,0))</f>
        <v>0</v>
      </c>
      <c r="L13" s="126">
        <f>IF(I13&lt;K13,I13,K13)</f>
        <v>0</v>
      </c>
    </row>
    <row r="14" spans="2:25" ht="30" customHeight="1" x14ac:dyDescent="0.55000000000000004">
      <c r="B14" s="275"/>
      <c r="C14" s="277" t="s">
        <v>49</v>
      </c>
      <c r="D14" s="278"/>
      <c r="E14" s="278"/>
      <c r="F14" s="279"/>
      <c r="G14" s="122"/>
      <c r="H14" s="123"/>
      <c r="I14" s="124">
        <f>SUM(G14,H14)</f>
        <v>0</v>
      </c>
      <c r="J14" s="123"/>
      <c r="K14" s="125">
        <f>IF($F$10=0,0,ROUNDDOWN(J14*$D$10/$F$10,0))</f>
        <v>0</v>
      </c>
      <c r="L14" s="126">
        <f>IF(I14&lt;K14,I14,K14)</f>
        <v>0</v>
      </c>
    </row>
    <row r="15" spans="2:25" ht="30" customHeight="1" x14ac:dyDescent="0.55000000000000004">
      <c r="B15" s="275"/>
      <c r="C15" s="280" t="s">
        <v>50</v>
      </c>
      <c r="D15" s="281"/>
      <c r="E15" s="281"/>
      <c r="F15" s="282"/>
      <c r="G15" s="122"/>
      <c r="H15" s="123"/>
      <c r="I15" s="124">
        <f>SUM(G15,H15)</f>
        <v>0</v>
      </c>
      <c r="J15" s="123"/>
      <c r="K15" s="125">
        <f>IF($F$10=0,0,ROUNDDOWN(J15*$D$10/$F$10,0))</f>
        <v>0</v>
      </c>
      <c r="L15" s="126">
        <f>IF(I15&lt;K15,I15,K15)</f>
        <v>0</v>
      </c>
    </row>
    <row r="16" spans="2:25" s="104" customFormat="1" ht="30" customHeight="1" x14ac:dyDescent="0.55000000000000004">
      <c r="B16" s="275"/>
      <c r="C16" s="283" t="s">
        <v>256</v>
      </c>
      <c r="D16" s="284"/>
      <c r="E16" s="284"/>
      <c r="F16" s="285"/>
      <c r="G16" s="122"/>
      <c r="H16" s="123"/>
      <c r="I16" s="124">
        <f t="shared" ref="I16" si="0">SUM(G16,H16)</f>
        <v>0</v>
      </c>
      <c r="J16" s="123"/>
      <c r="K16" s="125">
        <f>IF($F$10=0,0,ROUNDDOWN(J16*$D$10/$F$10,0))</f>
        <v>0</v>
      </c>
      <c r="L16" s="126">
        <f t="shared" ref="L16" si="1">IF(I16&lt;K16,I16,K16)</f>
        <v>0</v>
      </c>
      <c r="N16" s="105"/>
      <c r="O16" s="105"/>
      <c r="P16" s="105"/>
      <c r="Q16" s="105"/>
      <c r="R16" s="105"/>
      <c r="S16" s="105"/>
      <c r="T16" s="105"/>
      <c r="U16" s="105"/>
      <c r="V16" s="105"/>
      <c r="W16" s="105"/>
      <c r="X16" s="105"/>
      <c r="Y16" s="105"/>
    </row>
    <row r="17" spans="2:25" s="104" customFormat="1" ht="30" customHeight="1" x14ac:dyDescent="0.55000000000000004">
      <c r="B17" s="276"/>
      <c r="C17" s="286" t="s">
        <v>54</v>
      </c>
      <c r="D17" s="287"/>
      <c r="E17" s="287"/>
      <c r="F17" s="288"/>
      <c r="G17" s="125">
        <f t="shared" ref="G17:L17" si="2">SUM(G13:G16)</f>
        <v>0</v>
      </c>
      <c r="H17" s="127">
        <f t="shared" si="2"/>
        <v>0</v>
      </c>
      <c r="I17" s="124">
        <f t="shared" si="2"/>
        <v>0</v>
      </c>
      <c r="J17" s="124">
        <f t="shared" si="2"/>
        <v>0</v>
      </c>
      <c r="K17" s="125">
        <f t="shared" si="2"/>
        <v>0</v>
      </c>
      <c r="L17" s="126">
        <f t="shared" si="2"/>
        <v>0</v>
      </c>
      <c r="N17" s="105"/>
      <c r="O17" s="105"/>
      <c r="P17" s="105"/>
      <c r="Q17" s="105"/>
      <c r="R17" s="105"/>
      <c r="S17" s="105"/>
      <c r="T17" s="105"/>
      <c r="U17" s="105"/>
      <c r="V17" s="105"/>
      <c r="W17" s="105"/>
      <c r="X17" s="105"/>
      <c r="Y17" s="105"/>
    </row>
    <row r="18" spans="2:25" s="104" customFormat="1" ht="30" customHeight="1" x14ac:dyDescent="0.55000000000000004">
      <c r="B18" s="289" t="s">
        <v>183</v>
      </c>
      <c r="C18" s="290"/>
      <c r="D18" s="290"/>
      <c r="E18" s="290"/>
      <c r="F18" s="291"/>
      <c r="G18" s="123"/>
      <c r="H18" s="173"/>
      <c r="I18" s="124">
        <f>SUM(G18,H18)</f>
        <v>0</v>
      </c>
      <c r="J18" s="123"/>
      <c r="K18" s="125">
        <f>MIN(IF($F$10=0,0,ROUNDDOWN(J18*$D$10/$F$10,0)),ROUNDDOWN((K17+G23)*D11/100-G24,0))</f>
        <v>0</v>
      </c>
      <c r="L18" s="126">
        <f>MIN(IF(I18&lt;K18,I18,K18),ROUNDDOWN((L17+G23)*D11/100,0))</f>
        <v>0</v>
      </c>
      <c r="N18" s="105"/>
      <c r="O18" s="105"/>
      <c r="P18" s="105"/>
      <c r="Q18" s="105"/>
      <c r="R18" s="105"/>
      <c r="S18" s="105"/>
      <c r="T18" s="105"/>
      <c r="U18" s="105"/>
      <c r="V18" s="105"/>
      <c r="W18" s="105"/>
      <c r="X18" s="105"/>
      <c r="Y18" s="105"/>
    </row>
    <row r="19" spans="2:25" s="104" customFormat="1" ht="30" customHeight="1" x14ac:dyDescent="0.55000000000000004">
      <c r="B19" s="292" t="s">
        <v>257</v>
      </c>
      <c r="C19" s="293"/>
      <c r="D19" s="293"/>
      <c r="E19" s="293"/>
      <c r="F19" s="294"/>
      <c r="G19" s="160"/>
      <c r="H19" s="174"/>
      <c r="I19" s="161">
        <f t="shared" ref="I19" si="3">SUM(G19,H19)</f>
        <v>0</v>
      </c>
      <c r="J19" s="160"/>
      <c r="K19" s="125">
        <f>IF($F$10=0,0,ROUNDDOWN(J19*$D$10/$F$10,0))</f>
        <v>0</v>
      </c>
      <c r="L19" s="126">
        <f>IF(I19&lt;K19,I19,K19)</f>
        <v>0</v>
      </c>
      <c r="N19" s="105"/>
      <c r="O19" s="105"/>
      <c r="P19" s="105"/>
      <c r="Q19" s="105"/>
      <c r="R19" s="105"/>
      <c r="S19" s="105"/>
      <c r="T19" s="105"/>
      <c r="U19" s="105"/>
      <c r="V19" s="105"/>
      <c r="W19" s="105"/>
      <c r="X19" s="105"/>
      <c r="Y19" s="105"/>
    </row>
    <row r="20" spans="2:25" s="104" customFormat="1" ht="30" customHeight="1" x14ac:dyDescent="0.55000000000000004">
      <c r="B20" s="292" t="s">
        <v>51</v>
      </c>
      <c r="C20" s="293"/>
      <c r="D20" s="293"/>
      <c r="E20" s="293"/>
      <c r="F20" s="294"/>
      <c r="G20" s="295" t="str">
        <f>IF(G18+G24=ROUNDDOWN((G17+G23)*D11/100,0),"","間接経費/一般管理費が不一致です。ご確認下さい。")</f>
        <v/>
      </c>
      <c r="H20" s="297"/>
      <c r="I20" s="299"/>
      <c r="J20" s="299"/>
      <c r="K20" s="128"/>
      <c r="L20" s="129">
        <f>IF(L12&lt;G12,G12-L12-G26,"0")+G22</f>
        <v>0</v>
      </c>
      <c r="N20" s="105"/>
      <c r="O20" s="105"/>
      <c r="P20" s="105"/>
      <c r="Q20" s="105"/>
      <c r="R20" s="105"/>
      <c r="S20" s="105"/>
      <c r="T20" s="105"/>
      <c r="U20" s="105"/>
      <c r="V20" s="105"/>
      <c r="W20" s="105"/>
      <c r="X20" s="105"/>
      <c r="Y20" s="105"/>
    </row>
    <row r="21" spans="2:25" s="104" customFormat="1" ht="30" customHeight="1" x14ac:dyDescent="0.55000000000000004">
      <c r="B21" s="292" t="s">
        <v>52</v>
      </c>
      <c r="C21" s="293"/>
      <c r="D21" s="293"/>
      <c r="E21" s="293"/>
      <c r="F21" s="294"/>
      <c r="G21" s="296"/>
      <c r="H21" s="298"/>
      <c r="I21" s="300"/>
      <c r="J21" s="300"/>
      <c r="K21" s="130" t="str">
        <f>IF(K12&gt;L12,K12-L12,"0")</f>
        <v>0</v>
      </c>
      <c r="L21" s="131"/>
      <c r="N21" s="105"/>
      <c r="O21" s="105"/>
      <c r="P21" s="105"/>
      <c r="Q21" s="105"/>
      <c r="R21" s="105"/>
      <c r="S21" s="105"/>
      <c r="T21" s="105"/>
      <c r="U21" s="105"/>
      <c r="V21" s="105"/>
      <c r="W21" s="105"/>
      <c r="X21" s="105"/>
      <c r="Y21" s="105"/>
    </row>
    <row r="22" spans="2:25" s="104" customFormat="1" ht="30" customHeight="1" x14ac:dyDescent="0.55000000000000004">
      <c r="B22" s="310" t="s">
        <v>261</v>
      </c>
      <c r="C22" s="311"/>
      <c r="D22" s="311"/>
      <c r="E22" s="311"/>
      <c r="F22" s="312"/>
      <c r="G22" s="178"/>
      <c r="H22" s="176"/>
      <c r="I22" s="175"/>
      <c r="J22" s="175"/>
      <c r="K22" s="175"/>
      <c r="L22" s="177"/>
      <c r="N22" s="105"/>
      <c r="O22" s="105"/>
      <c r="P22" s="105"/>
      <c r="Q22" s="105"/>
      <c r="R22" s="105"/>
      <c r="S22" s="105"/>
      <c r="T22" s="105"/>
      <c r="U22" s="105"/>
      <c r="V22" s="105"/>
      <c r="W22" s="105"/>
      <c r="X22" s="105"/>
      <c r="Y22" s="105"/>
    </row>
    <row r="23" spans="2:25" s="104" customFormat="1" ht="30" customHeight="1" x14ac:dyDescent="0.55000000000000004">
      <c r="B23" s="289" t="s">
        <v>53</v>
      </c>
      <c r="C23" s="301"/>
      <c r="D23" s="306" t="s">
        <v>182</v>
      </c>
      <c r="E23" s="307"/>
      <c r="F23" s="308"/>
      <c r="G23" s="132"/>
      <c r="H23" s="299"/>
      <c r="I23" s="299"/>
      <c r="J23" s="299"/>
      <c r="K23" s="299"/>
      <c r="L23" s="315"/>
      <c r="N23" s="105"/>
      <c r="O23" s="105"/>
      <c r="P23" s="105"/>
      <c r="Q23" s="105"/>
      <c r="R23" s="105"/>
      <c r="S23" s="105"/>
      <c r="T23" s="105"/>
      <c r="U23" s="105"/>
      <c r="V23" s="105"/>
      <c r="W23" s="105"/>
      <c r="X23" s="105"/>
      <c r="Y23" s="105"/>
    </row>
    <row r="24" spans="2:25" s="104" customFormat="1" ht="30" customHeight="1" x14ac:dyDescent="0.55000000000000004">
      <c r="B24" s="302"/>
      <c r="C24" s="303"/>
      <c r="D24" s="318" t="s">
        <v>183</v>
      </c>
      <c r="E24" s="319"/>
      <c r="F24" s="320"/>
      <c r="G24" s="132"/>
      <c r="H24" s="309"/>
      <c r="I24" s="309"/>
      <c r="J24" s="309"/>
      <c r="K24" s="309"/>
      <c r="L24" s="316"/>
      <c r="N24" s="105"/>
      <c r="O24" s="105"/>
      <c r="P24" s="105"/>
      <c r="Q24" s="105"/>
      <c r="R24" s="105"/>
      <c r="S24" s="105"/>
      <c r="T24" s="105"/>
      <c r="U24" s="105"/>
      <c r="V24" s="105"/>
      <c r="W24" s="105"/>
      <c r="X24" s="105"/>
      <c r="Y24" s="105"/>
    </row>
    <row r="25" spans="2:25" s="104" customFormat="1" ht="30" customHeight="1" x14ac:dyDescent="0.55000000000000004">
      <c r="B25" s="302"/>
      <c r="C25" s="303"/>
      <c r="D25" s="318" t="s">
        <v>245</v>
      </c>
      <c r="E25" s="319"/>
      <c r="F25" s="320"/>
      <c r="G25" s="132"/>
      <c r="H25" s="309"/>
      <c r="I25" s="309"/>
      <c r="J25" s="309"/>
      <c r="K25" s="309"/>
      <c r="L25" s="316"/>
      <c r="N25" s="105"/>
      <c r="O25" s="105"/>
      <c r="P25" s="105"/>
      <c r="Q25" s="105"/>
      <c r="R25" s="105"/>
      <c r="S25" s="105"/>
      <c r="T25" s="105"/>
      <c r="U25" s="105"/>
      <c r="V25" s="105"/>
      <c r="W25" s="105"/>
      <c r="X25" s="105"/>
      <c r="Y25" s="105"/>
    </row>
    <row r="26" spans="2:25" s="104" customFormat="1" ht="30" customHeight="1" thickBot="1" x14ac:dyDescent="0.6">
      <c r="B26" s="304"/>
      <c r="C26" s="305"/>
      <c r="D26" s="321" t="s">
        <v>54</v>
      </c>
      <c r="E26" s="322"/>
      <c r="F26" s="323"/>
      <c r="G26" s="127">
        <f>G23+G24+G25</f>
        <v>0</v>
      </c>
      <c r="H26" s="300"/>
      <c r="I26" s="300"/>
      <c r="J26" s="300"/>
      <c r="K26" s="300"/>
      <c r="L26" s="317"/>
      <c r="N26" s="105"/>
      <c r="O26" s="105"/>
      <c r="P26" s="105"/>
      <c r="Q26" s="105"/>
      <c r="R26" s="105"/>
      <c r="S26" s="105"/>
      <c r="T26" s="105"/>
      <c r="U26" s="105"/>
      <c r="V26" s="105"/>
      <c r="W26" s="105"/>
      <c r="X26" s="105"/>
      <c r="Y26" s="105"/>
    </row>
    <row r="27" spans="2:25" s="104" customFormat="1" ht="70.5" customHeight="1" thickBot="1" x14ac:dyDescent="0.6">
      <c r="B27" s="324" t="s">
        <v>55</v>
      </c>
      <c r="C27" s="324"/>
      <c r="D27" s="324"/>
      <c r="E27" s="324"/>
      <c r="F27" s="324"/>
      <c r="G27" s="133"/>
      <c r="H27" s="134"/>
      <c r="I27" s="134"/>
      <c r="J27" s="134"/>
      <c r="K27" s="134"/>
      <c r="L27" s="135"/>
      <c r="N27" s="105"/>
      <c r="O27" s="105"/>
      <c r="P27" s="105"/>
      <c r="Q27" s="105"/>
      <c r="R27" s="105"/>
      <c r="S27" s="105"/>
      <c r="T27" s="105"/>
      <c r="U27" s="105"/>
      <c r="V27" s="105"/>
      <c r="W27" s="105"/>
      <c r="X27" s="105"/>
      <c r="Y27" s="105"/>
    </row>
    <row r="28" spans="2:25" s="104" customFormat="1" ht="3.75" customHeight="1" x14ac:dyDescent="0.55000000000000004">
      <c r="B28" s="136"/>
      <c r="C28" s="136"/>
      <c r="D28" s="136"/>
      <c r="E28" s="136"/>
      <c r="F28" s="136"/>
      <c r="G28" s="137"/>
      <c r="H28" s="138"/>
      <c r="I28" s="138"/>
      <c r="J28" s="138"/>
      <c r="K28" s="138"/>
      <c r="L28" s="138"/>
      <c r="N28" s="105"/>
      <c r="O28" s="105"/>
      <c r="P28" s="105"/>
      <c r="Q28" s="105"/>
      <c r="R28" s="105"/>
      <c r="S28" s="105"/>
      <c r="T28" s="105"/>
      <c r="U28" s="105"/>
      <c r="V28" s="105"/>
      <c r="W28" s="105"/>
      <c r="X28" s="105"/>
      <c r="Y28" s="105"/>
    </row>
    <row r="29" spans="2:25" s="104" customFormat="1" x14ac:dyDescent="0.55000000000000004">
      <c r="B29" s="105"/>
      <c r="C29" s="105"/>
      <c r="D29" s="105"/>
      <c r="E29" s="105"/>
      <c r="F29" s="105"/>
      <c r="G29" s="105"/>
      <c r="H29" s="313" t="s">
        <v>184</v>
      </c>
      <c r="I29" s="314"/>
      <c r="J29" s="314"/>
      <c r="K29" s="314"/>
      <c r="L29" s="105"/>
      <c r="N29" s="105"/>
      <c r="O29" s="105"/>
      <c r="P29" s="105"/>
      <c r="Q29" s="105"/>
      <c r="R29" s="105"/>
      <c r="S29" s="105"/>
      <c r="T29" s="105"/>
      <c r="U29" s="105"/>
      <c r="V29" s="105"/>
      <c r="W29" s="105"/>
      <c r="X29" s="105"/>
      <c r="Y29" s="105"/>
    </row>
  </sheetData>
  <mergeCells count="48">
    <mergeCell ref="H29:K29"/>
    <mergeCell ref="K23:K26"/>
    <mergeCell ref="L23:L26"/>
    <mergeCell ref="D24:F24"/>
    <mergeCell ref="D25:F25"/>
    <mergeCell ref="D26:F26"/>
    <mergeCell ref="B27:F27"/>
    <mergeCell ref="J20:J21"/>
    <mergeCell ref="B21:F21"/>
    <mergeCell ref="B23:C26"/>
    <mergeCell ref="D23:F23"/>
    <mergeCell ref="H23:H26"/>
    <mergeCell ref="I23:I26"/>
    <mergeCell ref="J23:J26"/>
    <mergeCell ref="I20:I21"/>
    <mergeCell ref="B22:F22"/>
    <mergeCell ref="B18:F18"/>
    <mergeCell ref="B19:F19"/>
    <mergeCell ref="B20:F20"/>
    <mergeCell ref="G20:G21"/>
    <mergeCell ref="H20:H21"/>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0" priority="1" operator="equal">
      <formula>"要確認"</formula>
    </cfRule>
  </conditionalFormatting>
  <dataValidations count="1">
    <dataValidation operator="equal" allowBlank="1" showInputMessage="1" showErrorMessage="1" sqref="L2" xr:uid="{DC6D81DB-CFCF-4BBC-8567-BCE1B1CC7E65}"/>
  </dataValidations>
  <printOptions horizontalCentered="1"/>
  <pageMargins left="0.23622047244094491" right="0.23622047244094491" top="0.74803149606299213" bottom="0.74803149606299213" header="0.31496062992125984" footer="0.31496062992125984"/>
  <pageSetup paperSize="9" scale="5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zoomScaleNormal="100" workbookViewId="0">
      <selection activeCell="R6" sqref="R6"/>
    </sheetView>
  </sheetViews>
  <sheetFormatPr defaultColWidth="8.6640625" defaultRowHeight="13" x14ac:dyDescent="0.55000000000000004"/>
  <cols>
    <col min="1" max="1" width="2.6640625" style="1" customWidth="1"/>
    <col min="2" max="4" width="8.6640625" style="1"/>
    <col min="5" max="5" width="7.6640625" style="1" customWidth="1"/>
    <col min="6" max="6" width="7.58203125" style="1" customWidth="1"/>
    <col min="7" max="11" width="8.6640625" style="1"/>
    <col min="12" max="12" width="12" style="1" customWidth="1"/>
    <col min="13" max="13" width="15.6640625" style="1" customWidth="1"/>
    <col min="14" max="14" width="3.6640625" style="1" customWidth="1"/>
    <col min="15" max="16384" width="8.6640625" style="1"/>
  </cols>
  <sheetData>
    <row r="1" spans="2:15" ht="19.25" customHeight="1" x14ac:dyDescent="0.55000000000000004">
      <c r="B1" s="331" t="s">
        <v>185</v>
      </c>
      <c r="C1" s="331"/>
    </row>
    <row r="2" spans="2:15" x14ac:dyDescent="0.55000000000000004">
      <c r="B2" s="181" t="s">
        <v>186</v>
      </c>
      <c r="C2" s="181"/>
      <c r="D2" s="181"/>
      <c r="E2" s="181"/>
      <c r="F2" s="181"/>
      <c r="G2" s="181"/>
      <c r="H2" s="181"/>
      <c r="I2" s="181"/>
      <c r="J2" s="181"/>
      <c r="K2" s="181"/>
      <c r="L2" s="181"/>
      <c r="M2" s="181"/>
    </row>
    <row r="4" spans="2:15" ht="25.25" customHeight="1" x14ac:dyDescent="0.55000000000000004">
      <c r="I4" s="12"/>
      <c r="J4" s="332" t="s">
        <v>9</v>
      </c>
      <c r="K4" s="332"/>
      <c r="L4" s="202" t="str">
        <f>'基本情報シート(添付不要)'!$D$16</f>
        <v>国立大学法人 日本医療研究開発大学</v>
      </c>
      <c r="M4" s="202"/>
      <c r="N4" s="16"/>
      <c r="O4" s="1" t="s">
        <v>37</v>
      </c>
    </row>
    <row r="5" spans="2:15" ht="18" customHeight="1" x14ac:dyDescent="0.55000000000000004">
      <c r="I5" s="12"/>
      <c r="J5" s="332" t="s">
        <v>187</v>
      </c>
      <c r="K5" s="332"/>
      <c r="L5" s="203" t="str">
        <f>'基本情報シート(添付不要)'!$D$11</f>
        <v>80ab0123456j0001</v>
      </c>
      <c r="M5" s="203"/>
      <c r="N5" s="35"/>
      <c r="O5" s="1" t="s">
        <v>37</v>
      </c>
    </row>
    <row r="6" spans="2:15" ht="18" customHeight="1" x14ac:dyDescent="0.55000000000000004">
      <c r="B6" s="182" t="s">
        <v>14</v>
      </c>
      <c r="C6" s="182"/>
      <c r="D6" s="182"/>
      <c r="E6" s="182"/>
    </row>
    <row r="7" spans="2:15" ht="18.649999999999999" customHeight="1" x14ac:dyDescent="0.55000000000000004">
      <c r="B7" s="181" t="s">
        <v>15</v>
      </c>
      <c r="C7" s="181"/>
      <c r="D7" s="181"/>
      <c r="E7" s="181"/>
    </row>
    <row r="8" spans="2:15" x14ac:dyDescent="0.55000000000000004">
      <c r="B8" s="2" t="s">
        <v>18</v>
      </c>
      <c r="C8" s="139" t="s">
        <v>244</v>
      </c>
      <c r="D8" s="139"/>
      <c r="E8" s="139"/>
      <c r="F8" s="139"/>
      <c r="G8" s="139"/>
      <c r="H8" s="12"/>
    </row>
    <row r="10" spans="2:15" x14ac:dyDescent="0.55000000000000004">
      <c r="B10" s="182" t="s">
        <v>16</v>
      </c>
      <c r="C10" s="182"/>
      <c r="D10" s="182"/>
      <c r="E10" s="182"/>
      <c r="F10" s="182"/>
      <c r="G10" s="182"/>
    </row>
    <row r="11" spans="2:15" ht="22.25" customHeight="1" x14ac:dyDescent="0.55000000000000004">
      <c r="B11" s="1" t="s">
        <v>17</v>
      </c>
    </row>
    <row r="12" spans="2:15" ht="18" customHeight="1" x14ac:dyDescent="0.55000000000000004">
      <c r="B12" s="187" t="s">
        <v>19</v>
      </c>
      <c r="C12" s="187"/>
      <c r="D12" s="187"/>
      <c r="E12" s="187"/>
      <c r="F12" s="187"/>
      <c r="G12" s="187" t="s">
        <v>20</v>
      </c>
      <c r="H12" s="187"/>
      <c r="I12" s="187"/>
      <c r="J12" s="187"/>
      <c r="K12" s="13" t="s">
        <v>21</v>
      </c>
      <c r="L12" s="49" t="s">
        <v>24</v>
      </c>
      <c r="M12" s="50" t="s">
        <v>25</v>
      </c>
    </row>
    <row r="13" spans="2:15" ht="17.75" customHeight="1" x14ac:dyDescent="0.55000000000000004">
      <c r="B13" s="325"/>
      <c r="C13" s="326"/>
      <c r="D13" s="326"/>
      <c r="E13" s="326"/>
      <c r="F13" s="327"/>
      <c r="G13" s="328"/>
      <c r="H13" s="329"/>
      <c r="I13" s="329"/>
      <c r="J13" s="330"/>
      <c r="K13" s="14"/>
      <c r="L13" s="15"/>
      <c r="M13" s="91" t="str">
        <f>IF(L13="","",IF(COUNT($K13*$L13)&gt;0,$K13*$L13,""))</f>
        <v/>
      </c>
      <c r="O13" s="1" t="s">
        <v>38</v>
      </c>
    </row>
    <row r="14" spans="2:15" ht="17.75" customHeight="1" x14ac:dyDescent="0.55000000000000004">
      <c r="B14" s="325"/>
      <c r="C14" s="326"/>
      <c r="D14" s="326"/>
      <c r="E14" s="326"/>
      <c r="F14" s="327"/>
      <c r="G14" s="328"/>
      <c r="H14" s="329"/>
      <c r="I14" s="329"/>
      <c r="J14" s="330"/>
      <c r="K14" s="8"/>
      <c r="L14" s="15"/>
      <c r="M14" s="91" t="str">
        <f t="shared" ref="M14:M18" si="0">IF(L14="","",IF(COUNT($K14*$L14)&gt;0,$K14*$L14,""))</f>
        <v/>
      </c>
      <c r="O14" s="1" t="s">
        <v>38</v>
      </c>
    </row>
    <row r="15" spans="2:15" ht="17.75" customHeight="1" x14ac:dyDescent="0.55000000000000004">
      <c r="B15" s="325"/>
      <c r="C15" s="326"/>
      <c r="D15" s="326"/>
      <c r="E15" s="326"/>
      <c r="F15" s="327"/>
      <c r="G15" s="328"/>
      <c r="H15" s="329"/>
      <c r="I15" s="329"/>
      <c r="J15" s="330"/>
      <c r="K15" s="8"/>
      <c r="L15" s="15"/>
      <c r="M15" s="91" t="str">
        <f t="shared" si="0"/>
        <v/>
      </c>
      <c r="O15" s="1" t="s">
        <v>38</v>
      </c>
    </row>
    <row r="16" spans="2:15" ht="17.75" customHeight="1" x14ac:dyDescent="0.55000000000000004">
      <c r="B16" s="325"/>
      <c r="C16" s="326"/>
      <c r="D16" s="326"/>
      <c r="E16" s="326"/>
      <c r="F16" s="327"/>
      <c r="G16" s="328"/>
      <c r="H16" s="329"/>
      <c r="I16" s="329"/>
      <c r="J16" s="330"/>
      <c r="K16" s="8"/>
      <c r="L16" s="15"/>
      <c r="M16" s="91" t="str">
        <f t="shared" si="0"/>
        <v/>
      </c>
      <c r="O16" s="1" t="s">
        <v>38</v>
      </c>
    </row>
    <row r="17" spans="2:15" ht="17.75" customHeight="1" x14ac:dyDescent="0.55000000000000004">
      <c r="B17" s="325"/>
      <c r="C17" s="326"/>
      <c r="D17" s="326"/>
      <c r="E17" s="326"/>
      <c r="F17" s="327"/>
      <c r="G17" s="328"/>
      <c r="H17" s="329"/>
      <c r="I17" s="329"/>
      <c r="J17" s="330"/>
      <c r="K17" s="8"/>
      <c r="L17" s="15"/>
      <c r="M17" s="91" t="str">
        <f t="shared" si="0"/>
        <v/>
      </c>
      <c r="O17" s="1" t="s">
        <v>38</v>
      </c>
    </row>
    <row r="18" spans="2:15" ht="17.75" customHeight="1" x14ac:dyDescent="0.55000000000000004">
      <c r="B18" s="325"/>
      <c r="C18" s="326"/>
      <c r="D18" s="326"/>
      <c r="E18" s="326"/>
      <c r="F18" s="327"/>
      <c r="G18" s="328"/>
      <c r="H18" s="329"/>
      <c r="I18" s="329"/>
      <c r="J18" s="330"/>
      <c r="K18" s="8"/>
      <c r="L18" s="15"/>
      <c r="M18" s="91" t="str">
        <f t="shared" si="0"/>
        <v/>
      </c>
      <c r="O18" s="1" t="s">
        <v>38</v>
      </c>
    </row>
    <row r="20" spans="2:15" ht="15.65" customHeight="1" x14ac:dyDescent="0.55000000000000004">
      <c r="B20" s="1" t="s">
        <v>22</v>
      </c>
    </row>
    <row r="21" spans="2:15" ht="21" customHeight="1" x14ac:dyDescent="0.55000000000000004">
      <c r="B21" s="187" t="s">
        <v>19</v>
      </c>
      <c r="C21" s="187"/>
      <c r="D21" s="187"/>
      <c r="E21" s="187"/>
      <c r="F21" s="187"/>
      <c r="G21" s="187" t="s">
        <v>20</v>
      </c>
      <c r="H21" s="187"/>
      <c r="I21" s="187"/>
      <c r="J21" s="187"/>
      <c r="K21" s="24" t="s">
        <v>21</v>
      </c>
      <c r="L21" s="49" t="s">
        <v>24</v>
      </c>
      <c r="M21" s="50" t="s">
        <v>25</v>
      </c>
    </row>
    <row r="22" spans="2:15" ht="20.75" customHeight="1" x14ac:dyDescent="0.55000000000000004">
      <c r="B22" s="8"/>
      <c r="C22" s="9"/>
      <c r="D22" s="9"/>
      <c r="E22" s="9"/>
      <c r="F22" s="10"/>
      <c r="G22" s="8"/>
      <c r="H22" s="9"/>
      <c r="I22" s="9"/>
      <c r="J22" s="10"/>
      <c r="K22" s="25"/>
      <c r="L22" s="15"/>
      <c r="M22" s="91" t="str">
        <f>IF(L22="","",IF(COUNT($K22*$L22)&gt;0,$K22*$L22,""))</f>
        <v/>
      </c>
      <c r="O22" s="1" t="s">
        <v>38</v>
      </c>
    </row>
    <row r="23" spans="2:15" ht="20.75" customHeight="1" x14ac:dyDescent="0.55000000000000004">
      <c r="B23" s="8"/>
      <c r="C23" s="9"/>
      <c r="G23" s="8"/>
      <c r="H23" s="9"/>
      <c r="I23" s="9"/>
      <c r="J23" s="10"/>
      <c r="K23" s="8"/>
      <c r="L23" s="15"/>
      <c r="M23" s="91" t="str">
        <f t="shared" ref="M23:M27" si="1">IF(L23="","",IF(COUNT($K23*$L23)&gt;0,$K23*$L23,""))</f>
        <v/>
      </c>
      <c r="O23" s="1" t="s">
        <v>38</v>
      </c>
    </row>
    <row r="24" spans="2:15" ht="20.75" customHeight="1" x14ac:dyDescent="0.55000000000000004">
      <c r="B24" s="8"/>
      <c r="C24" s="9"/>
      <c r="D24" s="9"/>
      <c r="E24" s="9"/>
      <c r="F24" s="10"/>
      <c r="G24" s="8"/>
      <c r="H24" s="9"/>
      <c r="I24" s="9"/>
      <c r="J24" s="10"/>
      <c r="K24" s="8"/>
      <c r="L24" s="15"/>
      <c r="M24" s="91" t="str">
        <f t="shared" si="1"/>
        <v/>
      </c>
      <c r="O24" s="1" t="s">
        <v>38</v>
      </c>
    </row>
    <row r="25" spans="2:15" ht="20.75" customHeight="1" x14ac:dyDescent="0.55000000000000004">
      <c r="B25" s="8"/>
      <c r="C25" s="9"/>
      <c r="D25" s="9"/>
      <c r="E25" s="9"/>
      <c r="F25" s="10"/>
      <c r="G25" s="8"/>
      <c r="H25" s="9"/>
      <c r="I25" s="9"/>
      <c r="J25" s="10"/>
      <c r="K25" s="8"/>
      <c r="L25" s="15"/>
      <c r="M25" s="91" t="str">
        <f t="shared" si="1"/>
        <v/>
      </c>
      <c r="O25" s="1" t="s">
        <v>38</v>
      </c>
    </row>
    <row r="26" spans="2:15" ht="20.75" customHeight="1" x14ac:dyDescent="0.55000000000000004">
      <c r="B26" s="8"/>
      <c r="C26" s="9"/>
      <c r="D26" s="9"/>
      <c r="E26" s="9"/>
      <c r="F26" s="10"/>
      <c r="G26" s="8"/>
      <c r="H26" s="9"/>
      <c r="I26" s="9"/>
      <c r="J26" s="10"/>
      <c r="K26" s="8"/>
      <c r="L26" s="15"/>
      <c r="M26" s="91" t="str">
        <f t="shared" si="1"/>
        <v/>
      </c>
      <c r="O26" s="1" t="s">
        <v>38</v>
      </c>
    </row>
    <row r="27" spans="2:15" ht="20.75" customHeight="1" x14ac:dyDescent="0.55000000000000004">
      <c r="B27" s="8"/>
      <c r="C27" s="9"/>
      <c r="D27" s="9"/>
      <c r="E27" s="9"/>
      <c r="F27" s="10"/>
      <c r="G27" s="8"/>
      <c r="H27" s="9"/>
      <c r="I27" s="9"/>
      <c r="J27" s="10"/>
      <c r="K27" s="8"/>
      <c r="L27" s="15"/>
      <c r="M27" s="91" t="str">
        <f t="shared" si="1"/>
        <v/>
      </c>
      <c r="O27" s="1" t="s">
        <v>38</v>
      </c>
    </row>
    <row r="29" spans="2:15" x14ac:dyDescent="0.55000000000000004">
      <c r="B29" s="1" t="s">
        <v>23</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dimension ref="A1:O225"/>
  <sheetViews>
    <sheetView showGridLines="0" zoomScaleNormal="100" zoomScaleSheetLayoutView="100" workbookViewId="0"/>
  </sheetViews>
  <sheetFormatPr defaultColWidth="8.6640625" defaultRowHeight="13" x14ac:dyDescent="0.55000000000000004"/>
  <cols>
    <col min="1" max="1" width="6.1640625" style="42" customWidth="1"/>
    <col min="2" max="2" width="2.6640625" style="1" customWidth="1"/>
    <col min="3" max="5" width="8.6640625" style="1"/>
    <col min="6" max="6" width="16.5" style="1" customWidth="1"/>
    <col min="7" max="8" width="8.6640625" style="1"/>
    <col min="9" max="9" width="8.6640625" style="1" customWidth="1"/>
    <col min="10" max="10" width="8.6640625" style="1"/>
    <col min="11" max="11" width="9.6640625" style="1" customWidth="1"/>
    <col min="12" max="12" width="2.1640625" style="16" customWidth="1"/>
    <col min="13" max="16384" width="8.6640625" style="1"/>
  </cols>
  <sheetData>
    <row r="1" spans="1:15" x14ac:dyDescent="0.55000000000000004">
      <c r="A1" s="43"/>
    </row>
    <row r="2" spans="1:15" x14ac:dyDescent="0.55000000000000004">
      <c r="A2" s="43"/>
      <c r="C2" s="181" t="s">
        <v>189</v>
      </c>
      <c r="D2" s="181"/>
      <c r="M2" s="11"/>
    </row>
    <row r="3" spans="1:15" ht="17" customHeight="1" x14ac:dyDescent="0.55000000000000004">
      <c r="A3" s="43"/>
      <c r="H3" s="342"/>
      <c r="I3" s="342"/>
      <c r="J3" s="341">
        <f>様式８!J5</f>
        <v>45443</v>
      </c>
      <c r="K3" s="341" t="s">
        <v>2</v>
      </c>
      <c r="L3" s="34"/>
      <c r="M3" s="43" t="s">
        <v>37</v>
      </c>
    </row>
    <row r="4" spans="1:15" ht="17" customHeight="1" x14ac:dyDescent="0.55000000000000004">
      <c r="A4" s="43"/>
      <c r="H4" s="196" t="s">
        <v>1</v>
      </c>
      <c r="I4" s="196"/>
      <c r="J4" s="339" t="str">
        <f>'基本情報シート(添付不要)'!$D$11</f>
        <v>80ab0123456j0001</v>
      </c>
      <c r="K4" s="339"/>
      <c r="L4" s="35"/>
      <c r="M4" s="43" t="s">
        <v>37</v>
      </c>
    </row>
    <row r="5" spans="1:15" ht="17" customHeight="1" x14ac:dyDescent="0.55000000000000004">
      <c r="A5" s="43"/>
      <c r="J5" s="34"/>
      <c r="K5" s="34"/>
      <c r="L5" s="34"/>
      <c r="M5" s="11"/>
    </row>
    <row r="6" spans="1:15" ht="18" customHeight="1" x14ac:dyDescent="0.55000000000000004">
      <c r="A6" s="43" t="s">
        <v>36</v>
      </c>
      <c r="E6" s="340">
        <f>'基本情報シート(添付不要)'!$D$4</f>
        <v>5</v>
      </c>
      <c r="F6" s="340"/>
      <c r="G6" s="198" t="s">
        <v>188</v>
      </c>
      <c r="H6" s="198"/>
      <c r="I6" s="198"/>
      <c r="J6" s="198"/>
      <c r="K6" s="198"/>
      <c r="L6" s="36"/>
      <c r="M6" s="48"/>
      <c r="N6" s="3"/>
      <c r="O6" s="3"/>
    </row>
    <row r="7" spans="1:15" ht="18" customHeight="1" x14ac:dyDescent="0.55000000000000004">
      <c r="A7" s="43"/>
      <c r="B7" s="213" t="s">
        <v>190</v>
      </c>
      <c r="C7" s="213"/>
      <c r="D7" s="213"/>
      <c r="E7" s="213"/>
      <c r="F7" s="213"/>
      <c r="G7" s="213"/>
      <c r="H7" s="213"/>
      <c r="I7" s="213"/>
      <c r="J7" s="213"/>
      <c r="K7" s="213"/>
      <c r="L7" s="213"/>
      <c r="M7" s="48"/>
      <c r="N7" s="3"/>
      <c r="O7" s="3"/>
    </row>
    <row r="8" spans="1:15" ht="18" customHeight="1" x14ac:dyDescent="0.55000000000000004">
      <c r="A8" s="43"/>
      <c r="B8" s="140"/>
      <c r="C8" s="140"/>
      <c r="D8" s="140"/>
      <c r="E8" s="140"/>
      <c r="F8" s="140"/>
      <c r="G8" s="140"/>
      <c r="H8" s="140"/>
      <c r="I8" s="140"/>
      <c r="J8" s="140"/>
      <c r="K8" s="140"/>
      <c r="L8" s="140"/>
      <c r="M8" s="48"/>
      <c r="N8" s="3"/>
      <c r="O8" s="3"/>
    </row>
    <row r="9" spans="1:15" x14ac:dyDescent="0.55000000000000004">
      <c r="A9" s="43"/>
      <c r="M9" s="11"/>
    </row>
    <row r="10" spans="1:15" x14ac:dyDescent="0.55000000000000004">
      <c r="A10" s="43"/>
      <c r="C10" s="180" t="s">
        <v>26</v>
      </c>
      <c r="D10" s="180"/>
      <c r="E10" s="180"/>
      <c r="F10" s="180"/>
      <c r="G10" s="180"/>
      <c r="H10" s="180"/>
      <c r="I10" s="180"/>
      <c r="J10" s="180"/>
      <c r="K10" s="180"/>
      <c r="L10" s="37"/>
      <c r="M10" s="11"/>
    </row>
    <row r="11" spans="1:15" x14ac:dyDescent="0.55000000000000004">
      <c r="A11" s="43"/>
      <c r="C11" s="180"/>
      <c r="D11" s="180"/>
      <c r="E11" s="180"/>
      <c r="F11" s="180"/>
      <c r="G11" s="180"/>
      <c r="H11" s="180"/>
      <c r="I11" s="180"/>
      <c r="J11" s="180"/>
      <c r="K11" s="180"/>
      <c r="L11" s="37"/>
      <c r="M11" s="11"/>
    </row>
    <row r="12" spans="1:15" x14ac:dyDescent="0.55000000000000004">
      <c r="A12" s="43"/>
      <c r="M12" s="11"/>
    </row>
    <row r="13" spans="1:15" x14ac:dyDescent="0.55000000000000004">
      <c r="A13" s="43"/>
      <c r="C13" s="17" t="s">
        <v>124</v>
      </c>
      <c r="I13" s="16"/>
      <c r="M13" s="11"/>
    </row>
    <row r="14" spans="1:15" x14ac:dyDescent="0.55000000000000004">
      <c r="A14" s="43"/>
      <c r="I14" s="16"/>
      <c r="M14" s="11"/>
    </row>
    <row r="15" spans="1:15" ht="18" customHeight="1" x14ac:dyDescent="0.55000000000000004">
      <c r="A15" s="43" t="s">
        <v>36</v>
      </c>
      <c r="C15" s="223" t="s">
        <v>12</v>
      </c>
      <c r="D15" s="230"/>
      <c r="E15" s="216">
        <f>'基本情報シート(添付不要)'!$D$12</f>
        <v>0</v>
      </c>
      <c r="F15" s="217"/>
      <c r="G15" s="217"/>
      <c r="H15" s="217"/>
      <c r="I15" s="217"/>
      <c r="J15" s="217"/>
      <c r="K15" s="218"/>
      <c r="L15" s="38"/>
      <c r="M15" s="11"/>
    </row>
    <row r="16" spans="1:15" ht="18" customHeight="1" x14ac:dyDescent="0.55000000000000004">
      <c r="A16" s="43" t="s">
        <v>36</v>
      </c>
      <c r="C16" s="223" t="s">
        <v>34</v>
      </c>
      <c r="D16" s="230"/>
      <c r="E16" s="216">
        <f>'基本情報シート(添付不要)'!$D$13</f>
        <v>0</v>
      </c>
      <c r="F16" s="217"/>
      <c r="G16" s="217"/>
      <c r="H16" s="217"/>
      <c r="I16" s="217"/>
      <c r="J16" s="217"/>
      <c r="K16" s="218"/>
      <c r="L16" s="38"/>
      <c r="M16" s="11"/>
    </row>
    <row r="17" spans="1:13" ht="18" customHeight="1" x14ac:dyDescent="0.55000000000000004">
      <c r="A17" s="43" t="s">
        <v>36</v>
      </c>
      <c r="C17" s="223" t="s">
        <v>191</v>
      </c>
      <c r="D17" s="230"/>
      <c r="E17" s="216">
        <f>'基本情報シート(添付不要)'!$D$14</f>
        <v>0</v>
      </c>
      <c r="F17" s="217"/>
      <c r="G17" s="217"/>
      <c r="H17" s="217"/>
      <c r="I17" s="217"/>
      <c r="J17" s="217"/>
      <c r="K17" s="218"/>
      <c r="L17" s="38"/>
      <c r="M17" s="11"/>
    </row>
    <row r="18" spans="1:13" ht="14.75" customHeight="1" x14ac:dyDescent="0.55000000000000004">
      <c r="A18" s="43"/>
      <c r="C18" s="205"/>
      <c r="D18" s="231"/>
      <c r="E18" s="207"/>
      <c r="F18" s="208"/>
      <c r="G18" s="208"/>
      <c r="H18" s="208"/>
      <c r="I18" s="208"/>
      <c r="J18" s="208"/>
      <c r="K18" s="209"/>
      <c r="L18" s="38"/>
      <c r="M18" s="11"/>
    </row>
    <row r="19" spans="1:13" ht="18" customHeight="1" x14ac:dyDescent="0.55000000000000004">
      <c r="A19" s="43" t="s">
        <v>36</v>
      </c>
      <c r="C19" s="229" t="s">
        <v>192</v>
      </c>
      <c r="D19" s="6" t="s">
        <v>5</v>
      </c>
      <c r="E19" s="41" t="str">
        <f>'基本情報シート(添付不要)'!$D$16</f>
        <v>国立大学法人 日本医療研究開発大学</v>
      </c>
      <c r="F19" s="9"/>
      <c r="G19" s="9"/>
      <c r="H19" s="9"/>
      <c r="I19" s="9"/>
      <c r="J19" s="9"/>
      <c r="K19" s="10"/>
      <c r="L19" s="39"/>
      <c r="M19" s="11"/>
    </row>
    <row r="20" spans="1:13" ht="17.75" customHeight="1" x14ac:dyDescent="0.55000000000000004">
      <c r="A20" s="43" t="s">
        <v>36</v>
      </c>
      <c r="C20" s="185"/>
      <c r="D20" s="5" t="s">
        <v>6</v>
      </c>
      <c r="E20" s="41" t="str">
        <f>'基本情報シート(添付不要)'!$D$17</f>
        <v>研究開発室</v>
      </c>
      <c r="F20" s="9"/>
      <c r="G20" s="9"/>
      <c r="H20" s="9"/>
      <c r="I20" s="9"/>
      <c r="J20" s="9"/>
      <c r="K20" s="10"/>
      <c r="L20" s="39"/>
      <c r="M20" s="11"/>
    </row>
    <row r="21" spans="1:13" ht="18" customHeight="1" x14ac:dyDescent="0.55000000000000004">
      <c r="A21" s="43" t="s">
        <v>36</v>
      </c>
      <c r="C21" s="185"/>
      <c r="D21" s="5" t="s">
        <v>7</v>
      </c>
      <c r="E21" s="41" t="str">
        <f>'基本情報シート(添付不要)'!$D$18</f>
        <v>室長</v>
      </c>
      <c r="F21" s="9"/>
      <c r="G21" s="9"/>
      <c r="H21" s="9"/>
      <c r="I21" s="9"/>
      <c r="J21" s="9"/>
      <c r="K21" s="10"/>
      <c r="L21" s="39"/>
      <c r="M21" s="11"/>
    </row>
    <row r="22" spans="1:13" ht="18" customHeight="1" x14ac:dyDescent="0.55000000000000004">
      <c r="A22" s="43" t="s">
        <v>36</v>
      </c>
      <c r="C22" s="185"/>
      <c r="D22" s="5" t="s">
        <v>8</v>
      </c>
      <c r="E22" s="41" t="str">
        <f>'基本情報シート(添付不要)'!$D$19</f>
        <v>栄目戸　太郎</v>
      </c>
      <c r="F22" s="9"/>
      <c r="G22" s="9"/>
      <c r="H22" s="9"/>
      <c r="I22" s="9"/>
      <c r="J22" s="9"/>
      <c r="K22" s="10"/>
      <c r="L22" s="39"/>
      <c r="M22" s="11"/>
    </row>
    <row r="23" spans="1:13" x14ac:dyDescent="0.55000000000000004">
      <c r="A23" s="43"/>
      <c r="M23" s="11"/>
    </row>
    <row r="24" spans="1:13" ht="20.75" customHeight="1" x14ac:dyDescent="0.55000000000000004">
      <c r="A24" s="43"/>
      <c r="C24" s="8" t="s">
        <v>208</v>
      </c>
      <c r="D24" s="10"/>
      <c r="E24" s="227">
        <f>'基本情報シート(添付不要)'!D21</f>
        <v>45017</v>
      </c>
      <c r="F24" s="228"/>
      <c r="G24" s="20" t="s">
        <v>35</v>
      </c>
      <c r="H24" s="228">
        <f>'基本情報シート(添付不要)'!D22</f>
        <v>45382</v>
      </c>
      <c r="I24" s="228"/>
      <c r="J24" s="20"/>
      <c r="K24" s="21"/>
      <c r="L24" s="40"/>
      <c r="M24" s="11"/>
    </row>
    <row r="25" spans="1:13" x14ac:dyDescent="0.55000000000000004">
      <c r="A25" s="43"/>
      <c r="M25" s="11"/>
    </row>
    <row r="26" spans="1:13" x14ac:dyDescent="0.55000000000000004">
      <c r="A26" s="43"/>
      <c r="M26" s="11"/>
    </row>
    <row r="27" spans="1:13" x14ac:dyDescent="0.55000000000000004">
      <c r="A27" s="43"/>
      <c r="M27" s="11"/>
    </row>
    <row r="28" spans="1:13" ht="19.25" customHeight="1" x14ac:dyDescent="0.55000000000000004">
      <c r="A28" s="43"/>
      <c r="C28" s="17" t="s">
        <v>123</v>
      </c>
      <c r="M28" s="11"/>
    </row>
    <row r="29" spans="1:13" x14ac:dyDescent="0.55000000000000004">
      <c r="A29" s="43"/>
      <c r="C29" s="182"/>
      <c r="D29" s="182"/>
      <c r="E29" s="182"/>
      <c r="F29" s="182"/>
      <c r="G29" s="182"/>
      <c r="H29" s="182"/>
      <c r="I29" s="182"/>
      <c r="J29" s="182"/>
      <c r="K29" s="182"/>
      <c r="M29" s="11"/>
    </row>
    <row r="30" spans="1:13" x14ac:dyDescent="0.55000000000000004">
      <c r="A30" s="43"/>
      <c r="C30" s="1" t="s">
        <v>58</v>
      </c>
      <c r="M30" s="11"/>
    </row>
    <row r="31" spans="1:13" x14ac:dyDescent="0.55000000000000004">
      <c r="A31" s="43"/>
      <c r="C31" s="1" t="s">
        <v>243</v>
      </c>
      <c r="M31" s="11"/>
    </row>
    <row r="32" spans="1:13" x14ac:dyDescent="0.55000000000000004">
      <c r="A32" s="43"/>
      <c r="M32" s="11"/>
    </row>
    <row r="33" spans="1:13" x14ac:dyDescent="0.55000000000000004">
      <c r="A33" s="43"/>
      <c r="C33" s="1" t="s">
        <v>193</v>
      </c>
      <c r="M33" s="11"/>
    </row>
    <row r="34" spans="1:13" x14ac:dyDescent="0.55000000000000004">
      <c r="A34" s="43"/>
      <c r="C34" s="1" t="s">
        <v>194</v>
      </c>
      <c r="M34" s="11"/>
    </row>
    <row r="35" spans="1:13" x14ac:dyDescent="0.55000000000000004">
      <c r="A35" s="43"/>
      <c r="C35" s="1" t="s">
        <v>59</v>
      </c>
      <c r="M35" s="11"/>
    </row>
    <row r="36" spans="1:13" x14ac:dyDescent="0.55000000000000004">
      <c r="A36" s="43"/>
      <c r="C36" s="1" t="s">
        <v>195</v>
      </c>
      <c r="M36" s="11"/>
    </row>
    <row r="37" spans="1:13" x14ac:dyDescent="0.55000000000000004">
      <c r="A37" s="43"/>
      <c r="C37" s="1" t="s">
        <v>60</v>
      </c>
      <c r="M37" s="11"/>
    </row>
    <row r="38" spans="1:13" x14ac:dyDescent="0.55000000000000004">
      <c r="A38" s="43"/>
      <c r="M38" s="11"/>
    </row>
    <row r="39" spans="1:13" x14ac:dyDescent="0.55000000000000004">
      <c r="A39" s="43"/>
      <c r="C39" s="1" t="s">
        <v>196</v>
      </c>
      <c r="M39" s="11"/>
    </row>
    <row r="40" spans="1:13" x14ac:dyDescent="0.55000000000000004">
      <c r="A40" s="43"/>
      <c r="C40" s="1" t="s">
        <v>197</v>
      </c>
      <c r="M40" s="11"/>
    </row>
    <row r="41" spans="1:13" x14ac:dyDescent="0.55000000000000004">
      <c r="A41" s="43"/>
      <c r="M41" s="11"/>
    </row>
    <row r="42" spans="1:13" x14ac:dyDescent="0.55000000000000004">
      <c r="A42" s="43"/>
      <c r="M42" s="11"/>
    </row>
    <row r="43" spans="1:13" x14ac:dyDescent="0.55000000000000004">
      <c r="A43" s="43"/>
      <c r="M43" s="11" t="s">
        <v>142</v>
      </c>
    </row>
    <row r="44" spans="1:13" x14ac:dyDescent="0.55000000000000004">
      <c r="A44" s="43"/>
      <c r="M44" s="11"/>
    </row>
    <row r="45" spans="1:13" x14ac:dyDescent="0.55000000000000004">
      <c r="A45" s="43"/>
      <c r="M45" s="11"/>
    </row>
    <row r="46" spans="1:13" x14ac:dyDescent="0.55000000000000004">
      <c r="A46" s="43"/>
      <c r="M46" s="11"/>
    </row>
    <row r="47" spans="1:13" x14ac:dyDescent="0.55000000000000004">
      <c r="A47" s="43"/>
      <c r="M47" s="11"/>
    </row>
    <row r="48" spans="1:13" x14ac:dyDescent="0.55000000000000004">
      <c r="A48" s="43"/>
      <c r="M48" s="11"/>
    </row>
    <row r="49" spans="1:13" x14ac:dyDescent="0.55000000000000004">
      <c r="A49" s="43"/>
      <c r="M49" s="11"/>
    </row>
    <row r="50" spans="1:13" x14ac:dyDescent="0.55000000000000004">
      <c r="A50" s="43"/>
      <c r="M50" s="11"/>
    </row>
    <row r="51" spans="1:13" ht="22.25" customHeight="1" x14ac:dyDescent="0.55000000000000004">
      <c r="A51" s="43"/>
      <c r="C51" s="17" t="s">
        <v>122</v>
      </c>
      <c r="M51" s="11"/>
    </row>
    <row r="52" spans="1:13" ht="27" customHeight="1" x14ac:dyDescent="0.55000000000000004">
      <c r="A52" s="43"/>
      <c r="C52" s="334" t="s">
        <v>263</v>
      </c>
      <c r="D52" s="335"/>
      <c r="E52" s="335"/>
      <c r="F52" s="335"/>
      <c r="G52" s="335"/>
      <c r="H52" s="335"/>
      <c r="I52" s="335"/>
      <c r="J52" s="335"/>
      <c r="K52" s="335"/>
      <c r="M52" s="11"/>
    </row>
    <row r="54" spans="1:13" x14ac:dyDescent="0.55000000000000004">
      <c r="C54" s="1" t="s">
        <v>61</v>
      </c>
    </row>
    <row r="55" spans="1:13" ht="63" customHeight="1" x14ac:dyDescent="0.55000000000000004">
      <c r="C55" s="180" t="s">
        <v>264</v>
      </c>
      <c r="D55" s="180"/>
      <c r="E55" s="180"/>
      <c r="F55" s="180"/>
      <c r="G55" s="180"/>
      <c r="H55" s="180"/>
      <c r="I55" s="180"/>
      <c r="J55" s="180"/>
      <c r="K55" s="180"/>
    </row>
    <row r="56" spans="1:13" ht="36.65" customHeight="1" x14ac:dyDescent="0.55000000000000004">
      <c r="C56" s="180" t="s">
        <v>62</v>
      </c>
      <c r="D56" s="180"/>
      <c r="E56" s="180"/>
      <c r="F56" s="180"/>
      <c r="G56" s="180"/>
      <c r="H56" s="180"/>
      <c r="I56" s="180"/>
      <c r="J56" s="180"/>
      <c r="K56" s="180"/>
    </row>
    <row r="57" spans="1:13" x14ac:dyDescent="0.55000000000000004">
      <c r="C57" s="1" t="s">
        <v>63</v>
      </c>
    </row>
    <row r="58" spans="1:13" x14ac:dyDescent="0.55000000000000004">
      <c r="C58" s="12" t="s">
        <v>131</v>
      </c>
      <c r="D58" s="96"/>
      <c r="E58" s="65" t="s">
        <v>132</v>
      </c>
      <c r="G58" s="65"/>
    </row>
    <row r="59" spans="1:13" x14ac:dyDescent="0.55000000000000004">
      <c r="C59" s="1" t="s">
        <v>133</v>
      </c>
      <c r="D59" s="97"/>
      <c r="E59" s="65" t="s">
        <v>132</v>
      </c>
      <c r="F59" s="12"/>
      <c r="G59" s="12"/>
    </row>
    <row r="60" spans="1:13" x14ac:dyDescent="0.55000000000000004">
      <c r="B60" s="65" t="s">
        <v>126</v>
      </c>
      <c r="C60" s="96"/>
      <c r="I60" s="12"/>
      <c r="J60" s="12"/>
      <c r="K60" s="12"/>
    </row>
    <row r="61" spans="1:13" x14ac:dyDescent="0.55000000000000004">
      <c r="B61" s="65" t="s">
        <v>128</v>
      </c>
      <c r="C61" s="97" t="s">
        <v>127</v>
      </c>
      <c r="D61" s="12"/>
      <c r="E61" s="12"/>
      <c r="F61" s="12"/>
      <c r="G61" s="12"/>
      <c r="H61" s="12"/>
      <c r="I61" s="12"/>
      <c r="J61" s="12"/>
      <c r="K61" s="12"/>
    </row>
    <row r="62" spans="1:13" x14ac:dyDescent="0.55000000000000004">
      <c r="B62" s="65" t="s">
        <v>66</v>
      </c>
      <c r="C62" s="97"/>
      <c r="D62" s="12"/>
      <c r="E62" s="12"/>
      <c r="F62" s="12"/>
      <c r="G62" s="12"/>
      <c r="H62" s="12"/>
      <c r="I62" s="12"/>
      <c r="J62" s="12"/>
      <c r="K62" s="12"/>
    </row>
    <row r="64" spans="1:13" x14ac:dyDescent="0.55000000000000004">
      <c r="C64" s="1" t="s">
        <v>67</v>
      </c>
    </row>
    <row r="65" spans="1:12" ht="50.75" customHeight="1" x14ac:dyDescent="0.55000000000000004">
      <c r="C65" s="180" t="s">
        <v>265</v>
      </c>
      <c r="D65" s="180"/>
      <c r="E65" s="180"/>
      <c r="F65" s="180"/>
      <c r="G65" s="180"/>
      <c r="H65" s="180"/>
      <c r="I65" s="180"/>
      <c r="J65" s="180"/>
      <c r="K65" s="180"/>
    </row>
    <row r="66" spans="1:12" ht="29.75" customHeight="1" x14ac:dyDescent="0.55000000000000004">
      <c r="C66" s="180" t="s">
        <v>68</v>
      </c>
      <c r="D66" s="180"/>
      <c r="E66" s="180"/>
      <c r="F66" s="180"/>
      <c r="G66" s="180"/>
      <c r="H66" s="180"/>
      <c r="I66" s="180"/>
      <c r="J66" s="180"/>
      <c r="K66" s="180"/>
    </row>
    <row r="67" spans="1:12" x14ac:dyDescent="0.55000000000000004">
      <c r="A67" s="1"/>
      <c r="B67" s="12" t="s">
        <v>126</v>
      </c>
      <c r="C67" s="97" t="s">
        <v>125</v>
      </c>
      <c r="D67" s="12"/>
      <c r="E67" s="12"/>
      <c r="F67" s="12"/>
      <c r="G67" s="12"/>
      <c r="H67" s="12"/>
      <c r="I67" s="12"/>
      <c r="J67" s="12"/>
      <c r="K67" s="12"/>
      <c r="L67" s="1"/>
    </row>
    <row r="68" spans="1:12" x14ac:dyDescent="0.55000000000000004">
      <c r="A68" s="1"/>
      <c r="B68" s="1" t="s">
        <v>128</v>
      </c>
      <c r="C68" s="97" t="s">
        <v>127</v>
      </c>
      <c r="D68" s="12"/>
      <c r="E68" s="12"/>
      <c r="F68" s="12"/>
      <c r="G68" s="12"/>
      <c r="H68" s="12"/>
      <c r="I68" s="12"/>
      <c r="J68" s="12"/>
      <c r="K68" s="12"/>
      <c r="L68" s="1"/>
    </row>
    <row r="69" spans="1:12" x14ac:dyDescent="0.55000000000000004">
      <c r="A69" s="1"/>
      <c r="B69" s="1" t="s">
        <v>66</v>
      </c>
      <c r="C69" s="97"/>
      <c r="D69" s="12"/>
      <c r="E69" s="12"/>
      <c r="F69" s="12"/>
      <c r="G69" s="12"/>
      <c r="H69" s="12"/>
      <c r="I69" s="12"/>
      <c r="J69" s="12"/>
      <c r="K69" s="12"/>
      <c r="L69" s="1"/>
    </row>
    <row r="71" spans="1:12" ht="33.65" customHeight="1" x14ac:dyDescent="0.55000000000000004">
      <c r="A71" s="1"/>
      <c r="C71" s="180" t="s">
        <v>69</v>
      </c>
      <c r="D71" s="180"/>
      <c r="E71" s="180"/>
      <c r="F71" s="180"/>
      <c r="G71" s="180"/>
      <c r="H71" s="180"/>
      <c r="I71" s="180"/>
      <c r="J71" s="180"/>
      <c r="K71" s="180"/>
      <c r="L71" s="1"/>
    </row>
    <row r="72" spans="1:12" x14ac:dyDescent="0.55000000000000004">
      <c r="A72" s="1"/>
      <c r="C72" s="1" t="s">
        <v>70</v>
      </c>
      <c r="L72" s="1"/>
    </row>
    <row r="73" spans="1:12" x14ac:dyDescent="0.55000000000000004">
      <c r="A73" s="1"/>
      <c r="C73" s="1" t="s">
        <v>71</v>
      </c>
      <c r="L73" s="1"/>
    </row>
    <row r="74" spans="1:12" x14ac:dyDescent="0.55000000000000004">
      <c r="A74" s="1"/>
      <c r="C74" s="96"/>
      <c r="L74" s="1"/>
    </row>
    <row r="78" spans="1:12" x14ac:dyDescent="0.55000000000000004">
      <c r="A78" s="1"/>
      <c r="C78" s="1" t="s">
        <v>72</v>
      </c>
      <c r="L78" s="1"/>
    </row>
    <row r="79" spans="1:12" x14ac:dyDescent="0.55000000000000004">
      <c r="A79" s="1"/>
      <c r="C79" s="1" t="s">
        <v>73</v>
      </c>
      <c r="L79" s="1"/>
    </row>
    <row r="80" spans="1:12" x14ac:dyDescent="0.55000000000000004">
      <c r="A80" s="1"/>
      <c r="C80" s="96"/>
      <c r="L80" s="1"/>
    </row>
    <row r="84" spans="1:12" x14ac:dyDescent="0.55000000000000004">
      <c r="A84" s="1"/>
      <c r="C84" s="1" t="s">
        <v>74</v>
      </c>
      <c r="L84" s="1"/>
    </row>
    <row r="85" spans="1:12" ht="59.75" customHeight="1" x14ac:dyDescent="0.55000000000000004">
      <c r="A85" s="1"/>
      <c r="C85" s="180" t="s">
        <v>266</v>
      </c>
      <c r="D85" s="180"/>
      <c r="E85" s="180"/>
      <c r="F85" s="180"/>
      <c r="G85" s="180"/>
      <c r="H85" s="180"/>
      <c r="I85" s="180"/>
      <c r="J85" s="180"/>
      <c r="K85" s="180"/>
      <c r="L85" s="1"/>
    </row>
    <row r="86" spans="1:12" x14ac:dyDescent="0.55000000000000004">
      <c r="A86" s="1"/>
      <c r="C86" s="1" t="s">
        <v>75</v>
      </c>
      <c r="L86" s="1"/>
    </row>
    <row r="88" spans="1:12" x14ac:dyDescent="0.55000000000000004">
      <c r="A88" s="1"/>
      <c r="B88" s="12" t="s">
        <v>126</v>
      </c>
      <c r="C88" s="96"/>
      <c r="L88" s="1"/>
    </row>
    <row r="89" spans="1:12" x14ac:dyDescent="0.55000000000000004">
      <c r="A89" s="1"/>
      <c r="B89" s="1" t="s">
        <v>128</v>
      </c>
      <c r="C89" s="96"/>
      <c r="L89" s="1"/>
    </row>
    <row r="90" spans="1:12" x14ac:dyDescent="0.55000000000000004">
      <c r="A90" s="1"/>
      <c r="B90" s="1" t="s">
        <v>66</v>
      </c>
      <c r="C90" s="96"/>
      <c r="L90" s="1"/>
    </row>
    <row r="93" spans="1:12" x14ac:dyDescent="0.55000000000000004">
      <c r="A93" s="1"/>
      <c r="C93" s="92" t="s">
        <v>134</v>
      </c>
      <c r="L93" s="1"/>
    </row>
    <row r="94" spans="1:12" ht="31.25" customHeight="1" x14ac:dyDescent="0.55000000000000004">
      <c r="A94" s="1"/>
      <c r="C94" s="333" t="s">
        <v>198</v>
      </c>
      <c r="D94" s="333"/>
      <c r="E94" s="333"/>
      <c r="F94" s="333"/>
      <c r="G94" s="333"/>
      <c r="H94" s="333"/>
      <c r="I94" s="333"/>
      <c r="J94" s="333"/>
      <c r="K94" s="333"/>
      <c r="L94" s="1"/>
    </row>
    <row r="95" spans="1:12" x14ac:dyDescent="0.55000000000000004">
      <c r="A95" s="1"/>
      <c r="C95" s="1" t="s">
        <v>76</v>
      </c>
      <c r="L95" s="1"/>
    </row>
    <row r="96" spans="1:12" x14ac:dyDescent="0.55000000000000004">
      <c r="A96" s="1"/>
      <c r="C96" s="1" t="s">
        <v>135</v>
      </c>
      <c r="L96" s="1"/>
    </row>
    <row r="97" spans="1:12" x14ac:dyDescent="0.55000000000000004">
      <c r="A97" s="1"/>
      <c r="C97" s="1" t="s">
        <v>136</v>
      </c>
      <c r="L97" s="1"/>
    </row>
    <row r="98" spans="1:12" x14ac:dyDescent="0.55000000000000004">
      <c r="A98" s="1"/>
      <c r="C98" s="96"/>
      <c r="L98" s="1"/>
    </row>
    <row r="101" spans="1:12" x14ac:dyDescent="0.55000000000000004">
      <c r="A101" s="1"/>
      <c r="C101" s="17" t="s">
        <v>137</v>
      </c>
      <c r="L101" s="1"/>
    </row>
    <row r="102" spans="1:12" ht="29.75" customHeight="1" x14ac:dyDescent="0.55000000000000004">
      <c r="A102" s="1"/>
      <c r="C102" s="333" t="s">
        <v>138</v>
      </c>
      <c r="D102" s="333"/>
      <c r="E102" s="333"/>
      <c r="F102" s="333"/>
      <c r="G102" s="333"/>
      <c r="H102" s="333"/>
      <c r="I102" s="333"/>
      <c r="J102" s="333"/>
      <c r="K102" s="333"/>
      <c r="L102" s="1"/>
    </row>
    <row r="103" spans="1:12" ht="37.25" customHeight="1" x14ac:dyDescent="0.55000000000000004">
      <c r="A103" s="1"/>
      <c r="C103" s="180" t="s">
        <v>199</v>
      </c>
      <c r="D103" s="180"/>
      <c r="E103" s="180"/>
      <c r="F103" s="180"/>
      <c r="G103" s="180"/>
      <c r="H103" s="180"/>
      <c r="I103" s="180"/>
      <c r="J103" s="180"/>
      <c r="K103" s="180"/>
      <c r="L103" s="1"/>
    </row>
    <row r="104" spans="1:12" ht="41.75" customHeight="1" x14ac:dyDescent="0.55000000000000004">
      <c r="A104" s="1"/>
      <c r="C104" s="180" t="s">
        <v>200</v>
      </c>
      <c r="D104" s="180"/>
      <c r="E104" s="180"/>
      <c r="F104" s="180"/>
      <c r="G104" s="180"/>
      <c r="H104" s="180"/>
      <c r="I104" s="180"/>
      <c r="J104" s="180"/>
      <c r="K104" s="180"/>
      <c r="L104" s="1"/>
    </row>
    <row r="105" spans="1:12" x14ac:dyDescent="0.55000000000000004">
      <c r="A105" s="1"/>
      <c r="C105" s="96"/>
      <c r="L105" s="1"/>
    </row>
    <row r="110" spans="1:12" x14ac:dyDescent="0.55000000000000004">
      <c r="A110" s="1"/>
      <c r="C110" s="17" t="s">
        <v>139</v>
      </c>
      <c r="L110" s="1"/>
    </row>
    <row r="111" spans="1:12" ht="38" customHeight="1" x14ac:dyDescent="0.55000000000000004">
      <c r="A111" s="1"/>
      <c r="C111" s="333" t="s">
        <v>140</v>
      </c>
      <c r="D111" s="333"/>
      <c r="E111" s="333"/>
      <c r="F111" s="333"/>
      <c r="G111" s="333"/>
      <c r="H111" s="333"/>
      <c r="I111" s="333"/>
      <c r="J111" s="333"/>
      <c r="K111" s="333"/>
      <c r="L111" s="1"/>
    </row>
    <row r="112" spans="1:12" x14ac:dyDescent="0.55000000000000004">
      <c r="A112" s="1"/>
      <c r="C112" s="1" t="s">
        <v>77</v>
      </c>
      <c r="L112" s="1"/>
    </row>
    <row r="113" spans="1:12" x14ac:dyDescent="0.55000000000000004">
      <c r="A113" s="1"/>
      <c r="C113" s="1" t="s">
        <v>202</v>
      </c>
      <c r="L113" s="1"/>
    </row>
    <row r="114" spans="1:12" x14ac:dyDescent="0.55000000000000004">
      <c r="A114" s="1"/>
      <c r="C114" s="1" t="s">
        <v>201</v>
      </c>
      <c r="L114" s="1"/>
    </row>
    <row r="115" spans="1:12" x14ac:dyDescent="0.55000000000000004">
      <c r="A115" s="1"/>
      <c r="C115" s="96"/>
      <c r="L115" s="1"/>
    </row>
    <row r="119" spans="1:12" x14ac:dyDescent="0.55000000000000004">
      <c r="A119" s="1"/>
      <c r="C119" s="17" t="s">
        <v>129</v>
      </c>
      <c r="L119" s="1"/>
    </row>
    <row r="120" spans="1:12" ht="32" customHeight="1" x14ac:dyDescent="0.55000000000000004">
      <c r="A120" s="1"/>
      <c r="C120" s="180" t="s">
        <v>78</v>
      </c>
      <c r="D120" s="180"/>
      <c r="E120" s="180"/>
      <c r="F120" s="180"/>
      <c r="G120" s="180"/>
      <c r="H120" s="180"/>
      <c r="I120" s="180"/>
      <c r="J120" s="180"/>
      <c r="K120" s="180"/>
      <c r="L120" s="1"/>
    </row>
    <row r="121" spans="1:12" ht="32" customHeight="1" x14ac:dyDescent="0.55000000000000004">
      <c r="A121" s="1"/>
      <c r="C121" s="180" t="s">
        <v>79</v>
      </c>
      <c r="D121" s="180"/>
      <c r="E121" s="180"/>
      <c r="F121" s="180"/>
      <c r="G121" s="180"/>
      <c r="H121" s="180"/>
      <c r="I121" s="180"/>
      <c r="J121" s="180"/>
      <c r="K121" s="180"/>
      <c r="L121" s="1"/>
    </row>
    <row r="122" spans="1:12" ht="58.25" customHeight="1" x14ac:dyDescent="0.55000000000000004">
      <c r="A122" s="1"/>
      <c r="C122" s="180" t="s">
        <v>80</v>
      </c>
      <c r="D122" s="180"/>
      <c r="E122" s="180"/>
      <c r="F122" s="180"/>
      <c r="G122" s="180"/>
      <c r="H122" s="180"/>
      <c r="I122" s="180"/>
      <c r="J122" s="180"/>
      <c r="K122" s="180"/>
      <c r="L122" s="1"/>
    </row>
    <row r="123" spans="1:12" ht="32" customHeight="1" x14ac:dyDescent="0.55000000000000004">
      <c r="A123" s="1"/>
      <c r="C123" s="180" t="s">
        <v>81</v>
      </c>
      <c r="D123" s="180"/>
      <c r="E123" s="180"/>
      <c r="F123" s="180"/>
      <c r="G123" s="180"/>
      <c r="H123" s="180"/>
      <c r="I123" s="180"/>
      <c r="J123" s="180"/>
      <c r="K123" s="180"/>
      <c r="L123" s="1"/>
    </row>
    <row r="124" spans="1:12" ht="32" customHeight="1" x14ac:dyDescent="0.55000000000000004">
      <c r="A124" s="1"/>
      <c r="C124" s="180" t="s">
        <v>82</v>
      </c>
      <c r="D124" s="180"/>
      <c r="E124" s="180"/>
      <c r="F124" s="180"/>
      <c r="G124" s="180"/>
      <c r="H124" s="180"/>
      <c r="I124" s="180"/>
      <c r="J124" s="180"/>
      <c r="K124" s="180"/>
      <c r="L124" s="1"/>
    </row>
    <row r="125" spans="1:12" x14ac:dyDescent="0.55000000000000004">
      <c r="A125" s="1"/>
      <c r="C125" s="96"/>
      <c r="L125" s="1"/>
    </row>
    <row r="127" spans="1:12" x14ac:dyDescent="0.55000000000000004">
      <c r="A127" s="1"/>
      <c r="C127" s="180" t="s">
        <v>203</v>
      </c>
      <c r="D127" s="180"/>
      <c r="E127" s="180"/>
      <c r="F127" s="180"/>
      <c r="G127" s="180"/>
      <c r="H127" s="180"/>
      <c r="I127" s="180"/>
      <c r="J127" s="180"/>
      <c r="K127" s="180"/>
      <c r="L127" s="1"/>
    </row>
    <row r="128" spans="1:12" x14ac:dyDescent="0.55000000000000004">
      <c r="A128" s="1"/>
      <c r="C128" s="180"/>
      <c r="D128" s="180"/>
      <c r="E128" s="180"/>
      <c r="F128" s="180"/>
      <c r="G128" s="180"/>
      <c r="H128" s="180"/>
      <c r="I128" s="180"/>
      <c r="J128" s="180"/>
      <c r="K128" s="180"/>
      <c r="L128" s="1"/>
    </row>
    <row r="129" spans="1:12" x14ac:dyDescent="0.55000000000000004">
      <c r="A129" s="1"/>
      <c r="C129" s="180"/>
      <c r="D129" s="180"/>
      <c r="E129" s="180"/>
      <c r="F129" s="180"/>
      <c r="G129" s="180"/>
      <c r="H129" s="180"/>
      <c r="I129" s="180"/>
      <c r="J129" s="180"/>
      <c r="K129" s="180"/>
      <c r="L129" s="1"/>
    </row>
    <row r="131" spans="1:12" x14ac:dyDescent="0.55000000000000004">
      <c r="A131" s="1"/>
      <c r="C131" s="17" t="s">
        <v>130</v>
      </c>
      <c r="L131" s="1"/>
    </row>
    <row r="133" spans="1:12" ht="18" customHeight="1" x14ac:dyDescent="0.55000000000000004">
      <c r="A133" s="1"/>
      <c r="C133" s="336" t="s">
        <v>83</v>
      </c>
      <c r="D133" s="337"/>
      <c r="E133" s="337"/>
      <c r="F133" s="338"/>
      <c r="G133" s="68" t="s">
        <v>84</v>
      </c>
      <c r="H133" s="68" t="s">
        <v>85</v>
      </c>
      <c r="I133" s="185" t="s">
        <v>86</v>
      </c>
      <c r="J133" s="185"/>
      <c r="K133" s="68" t="s">
        <v>87</v>
      </c>
      <c r="L133" s="1"/>
    </row>
    <row r="134" spans="1:12" x14ac:dyDescent="0.55000000000000004">
      <c r="A134" s="1"/>
      <c r="C134" s="353" t="s">
        <v>88</v>
      </c>
      <c r="D134" s="354"/>
      <c r="E134" s="354"/>
      <c r="F134" s="355"/>
      <c r="G134" s="179" t="s">
        <v>164</v>
      </c>
      <c r="H134" s="68" t="s">
        <v>89</v>
      </c>
      <c r="I134" s="348"/>
      <c r="J134" s="348"/>
      <c r="K134" s="68" t="s">
        <v>89</v>
      </c>
      <c r="L134" s="1"/>
    </row>
    <row r="135" spans="1:12" ht="27" customHeight="1" x14ac:dyDescent="0.55000000000000004">
      <c r="A135" s="1"/>
      <c r="C135" s="325" t="s">
        <v>267</v>
      </c>
      <c r="D135" s="326"/>
      <c r="E135" s="326"/>
      <c r="F135" s="327"/>
      <c r="G135" s="179" t="s">
        <v>89</v>
      </c>
      <c r="H135" s="68" t="s">
        <v>89</v>
      </c>
      <c r="I135" s="348"/>
      <c r="J135" s="348"/>
      <c r="K135" s="68" t="s">
        <v>89</v>
      </c>
      <c r="L135" s="1"/>
    </row>
    <row r="136" spans="1:12" x14ac:dyDescent="0.55000000000000004">
      <c r="A136" s="1"/>
      <c r="C136" s="353" t="s">
        <v>268</v>
      </c>
      <c r="D136" s="354"/>
      <c r="E136" s="354"/>
      <c r="F136" s="355"/>
      <c r="G136" s="179" t="s">
        <v>89</v>
      </c>
      <c r="H136" s="68" t="s">
        <v>89</v>
      </c>
      <c r="I136" s="348"/>
      <c r="J136" s="348"/>
      <c r="K136" s="68" t="s">
        <v>89</v>
      </c>
      <c r="L136" s="1"/>
    </row>
    <row r="137" spans="1:12" x14ac:dyDescent="0.55000000000000004">
      <c r="A137" s="1"/>
      <c r="C137" s="353" t="s">
        <v>269</v>
      </c>
      <c r="D137" s="354"/>
      <c r="E137" s="354"/>
      <c r="F137" s="355"/>
      <c r="G137" s="179" t="s">
        <v>89</v>
      </c>
      <c r="H137" s="68" t="s">
        <v>89</v>
      </c>
      <c r="I137" s="348"/>
      <c r="J137" s="348"/>
      <c r="K137" s="68" t="s">
        <v>89</v>
      </c>
      <c r="L137" s="1"/>
    </row>
    <row r="138" spans="1:12" ht="18.75" customHeight="1" x14ac:dyDescent="0.55000000000000004">
      <c r="A138" s="1"/>
      <c r="C138" s="325" t="s">
        <v>270</v>
      </c>
      <c r="D138" s="326"/>
      <c r="E138" s="326"/>
      <c r="F138" s="327"/>
      <c r="G138" s="179" t="s">
        <v>89</v>
      </c>
      <c r="H138" s="68" t="s">
        <v>89</v>
      </c>
      <c r="I138" s="348"/>
      <c r="J138" s="348"/>
      <c r="K138" s="68" t="s">
        <v>89</v>
      </c>
      <c r="L138" s="1"/>
    </row>
    <row r="139" spans="1:12" ht="26.25" customHeight="1" x14ac:dyDescent="0.55000000000000004">
      <c r="A139" s="1"/>
      <c r="C139" s="325" t="s">
        <v>272</v>
      </c>
      <c r="D139" s="326"/>
      <c r="E139" s="326"/>
      <c r="F139" s="327"/>
      <c r="G139" s="179" t="s">
        <v>89</v>
      </c>
      <c r="H139" s="158" t="s">
        <v>89</v>
      </c>
      <c r="I139" s="189"/>
      <c r="J139" s="190"/>
      <c r="K139" s="158" t="s">
        <v>89</v>
      </c>
      <c r="L139" s="1"/>
    </row>
    <row r="140" spans="1:12" ht="29.25" customHeight="1" x14ac:dyDescent="0.55000000000000004">
      <c r="A140" s="1"/>
      <c r="C140" s="325" t="s">
        <v>271</v>
      </c>
      <c r="D140" s="326"/>
      <c r="E140" s="326"/>
      <c r="F140" s="327"/>
      <c r="G140" s="179" t="s">
        <v>89</v>
      </c>
      <c r="H140" s="68" t="s">
        <v>89</v>
      </c>
      <c r="I140" s="348"/>
      <c r="J140" s="348"/>
      <c r="K140" s="68" t="s">
        <v>89</v>
      </c>
      <c r="L140" s="1"/>
    </row>
    <row r="141" spans="1:12" x14ac:dyDescent="0.55000000000000004">
      <c r="A141" s="1"/>
      <c r="C141" s="356" t="s">
        <v>90</v>
      </c>
      <c r="D141" s="357"/>
      <c r="E141" s="357"/>
      <c r="F141" s="357"/>
      <c r="G141" s="93"/>
      <c r="H141" s="349" t="s">
        <v>89</v>
      </c>
      <c r="I141" s="351"/>
      <c r="J141" s="351"/>
      <c r="K141" s="349" t="s">
        <v>89</v>
      </c>
      <c r="L141" s="1"/>
    </row>
    <row r="142" spans="1:12" x14ac:dyDescent="0.55000000000000004">
      <c r="C142" s="358" t="s">
        <v>141</v>
      </c>
      <c r="D142" s="359"/>
      <c r="E142" s="359"/>
      <c r="F142" s="359"/>
      <c r="G142" s="94"/>
      <c r="H142" s="350"/>
      <c r="I142" s="352"/>
      <c r="J142" s="352"/>
      <c r="K142" s="350"/>
    </row>
    <row r="143" spans="1:12" x14ac:dyDescent="0.55000000000000004">
      <c r="A143" s="1"/>
      <c r="L143" s="1"/>
    </row>
    <row r="144" spans="1:12" x14ac:dyDescent="0.55000000000000004">
      <c r="A144" s="1"/>
      <c r="C144" s="1" t="s">
        <v>91</v>
      </c>
      <c r="L144" s="1"/>
    </row>
    <row r="145" spans="1:12" x14ac:dyDescent="0.55000000000000004">
      <c r="A145" s="1"/>
      <c r="C145" s="1" t="s">
        <v>92</v>
      </c>
      <c r="L145" s="1"/>
    </row>
    <row r="146" spans="1:12" x14ac:dyDescent="0.55000000000000004">
      <c r="C146" s="1" t="s">
        <v>93</v>
      </c>
    </row>
    <row r="147" spans="1:12" x14ac:dyDescent="0.55000000000000004">
      <c r="A147" s="1"/>
      <c r="L147" s="1"/>
    </row>
    <row r="148" spans="1:12" x14ac:dyDescent="0.55000000000000004">
      <c r="A148" s="1"/>
      <c r="C148" s="1" t="s">
        <v>94</v>
      </c>
      <c r="L148" s="1"/>
    </row>
    <row r="149" spans="1:12" x14ac:dyDescent="0.55000000000000004">
      <c r="A149" s="1"/>
      <c r="C149" s="1" t="s">
        <v>95</v>
      </c>
      <c r="L149" s="1"/>
    </row>
    <row r="150" spans="1:12" x14ac:dyDescent="0.55000000000000004">
      <c r="C150" s="1" t="s">
        <v>96</v>
      </c>
    </row>
    <row r="151" spans="1:12" x14ac:dyDescent="0.55000000000000004">
      <c r="A151" s="1"/>
      <c r="L151" s="1"/>
    </row>
    <row r="152" spans="1:12" x14ac:dyDescent="0.55000000000000004">
      <c r="C152" s="17" t="s">
        <v>143</v>
      </c>
    </row>
    <row r="153" spans="1:12" x14ac:dyDescent="0.55000000000000004">
      <c r="A153" s="1"/>
      <c r="L153" s="1"/>
    </row>
    <row r="154" spans="1:12" x14ac:dyDescent="0.55000000000000004">
      <c r="A154" s="1"/>
      <c r="C154" s="1" t="s">
        <v>97</v>
      </c>
      <c r="L154" s="1"/>
    </row>
    <row r="155" spans="1:12" ht="32" customHeight="1" x14ac:dyDescent="0.55000000000000004">
      <c r="A155" s="1"/>
      <c r="C155" s="1" t="s">
        <v>15</v>
      </c>
      <c r="L155" s="1"/>
    </row>
    <row r="156" spans="1:12" ht="32" customHeight="1" x14ac:dyDescent="0.55000000000000004">
      <c r="A156" s="1"/>
      <c r="C156" s="180" t="s">
        <v>98</v>
      </c>
      <c r="D156" s="180"/>
      <c r="E156" s="180"/>
      <c r="F156" s="180"/>
      <c r="G156" s="180"/>
      <c r="H156" s="180"/>
      <c r="I156" s="180"/>
      <c r="J156" s="180"/>
      <c r="K156" s="180"/>
      <c r="L156" s="1"/>
    </row>
    <row r="157" spans="1:12" ht="28.5" customHeight="1" x14ac:dyDescent="0.55000000000000004">
      <c r="A157" s="1"/>
      <c r="C157" s="180" t="s">
        <v>255</v>
      </c>
      <c r="D157" s="180"/>
      <c r="E157" s="180"/>
      <c r="F157" s="180"/>
      <c r="G157" s="180"/>
      <c r="H157" s="180"/>
      <c r="I157" s="180"/>
      <c r="J157" s="180"/>
      <c r="K157" s="180"/>
      <c r="L157" s="1"/>
    </row>
    <row r="158" spans="1:12" x14ac:dyDescent="0.55000000000000004">
      <c r="A158" s="1"/>
      <c r="C158" s="1" t="s">
        <v>64</v>
      </c>
      <c r="L158" s="1"/>
    </row>
    <row r="159" spans="1:12" x14ac:dyDescent="0.55000000000000004">
      <c r="C159" s="1" t="s">
        <v>65</v>
      </c>
    </row>
    <row r="160" spans="1:12" x14ac:dyDescent="0.55000000000000004">
      <c r="A160" s="1"/>
    </row>
    <row r="161" spans="1:12" x14ac:dyDescent="0.55000000000000004">
      <c r="A161" s="1"/>
      <c r="C161" s="1" t="s">
        <v>99</v>
      </c>
    </row>
    <row r="162" spans="1:12" ht="27" customHeight="1" x14ac:dyDescent="0.55000000000000004">
      <c r="A162" s="1"/>
      <c r="C162" s="1" t="s">
        <v>15</v>
      </c>
    </row>
    <row r="163" spans="1:12" ht="48" customHeight="1" x14ac:dyDescent="0.55000000000000004">
      <c r="C163" s="180" t="s">
        <v>204</v>
      </c>
      <c r="D163" s="180"/>
      <c r="E163" s="180"/>
      <c r="F163" s="180"/>
      <c r="G163" s="180"/>
      <c r="H163" s="180"/>
      <c r="I163" s="180"/>
      <c r="J163" s="180"/>
      <c r="K163" s="180"/>
    </row>
    <row r="164" spans="1:12" ht="7.5" customHeight="1" x14ac:dyDescent="0.55000000000000004">
      <c r="A164" s="1"/>
    </row>
    <row r="165" spans="1:12" ht="18" customHeight="1" x14ac:dyDescent="0.55000000000000004">
      <c r="A165" s="1"/>
      <c r="B165" s="1" t="s">
        <v>100</v>
      </c>
      <c r="L165" s="1"/>
    </row>
    <row r="166" spans="1:12" ht="18" customHeight="1" x14ac:dyDescent="0.55000000000000004">
      <c r="A166" s="1"/>
      <c r="B166" s="68" t="s">
        <v>254</v>
      </c>
      <c r="C166" s="187" t="s">
        <v>101</v>
      </c>
      <c r="D166" s="187"/>
      <c r="E166" s="187" t="s">
        <v>144</v>
      </c>
      <c r="F166" s="187"/>
      <c r="G166" s="187"/>
      <c r="H166" s="187" t="s">
        <v>145</v>
      </c>
      <c r="I166" s="187"/>
      <c r="J166" s="187"/>
      <c r="K166" s="158" t="s">
        <v>102</v>
      </c>
      <c r="L166" s="1"/>
    </row>
    <row r="167" spans="1:12" ht="18" customHeight="1" x14ac:dyDescent="0.55000000000000004">
      <c r="A167" s="1"/>
      <c r="B167" s="68" t="s">
        <v>103</v>
      </c>
      <c r="C167" s="343" t="s">
        <v>104</v>
      </c>
      <c r="D167" s="343"/>
      <c r="E167" s="344" t="s">
        <v>146</v>
      </c>
      <c r="F167" s="345"/>
      <c r="G167" s="346"/>
      <c r="H167" s="343" t="s">
        <v>105</v>
      </c>
      <c r="I167" s="343"/>
      <c r="J167" s="343"/>
      <c r="K167" s="159" t="s">
        <v>106</v>
      </c>
      <c r="L167" s="1"/>
    </row>
    <row r="168" spans="1:12" x14ac:dyDescent="0.55000000000000004">
      <c r="A168" s="1"/>
      <c r="B168" s="68">
        <v>1</v>
      </c>
      <c r="C168" s="343" t="s">
        <v>107</v>
      </c>
      <c r="D168" s="343"/>
      <c r="E168" s="344" t="s">
        <v>146</v>
      </c>
      <c r="F168" s="345"/>
      <c r="G168" s="346"/>
      <c r="H168" s="343" t="s">
        <v>108</v>
      </c>
      <c r="I168" s="343"/>
      <c r="J168" s="343"/>
      <c r="K168" s="159" t="s">
        <v>109</v>
      </c>
      <c r="L168" s="1"/>
    </row>
    <row r="169" spans="1:12" x14ac:dyDescent="0.55000000000000004">
      <c r="A169" s="1"/>
      <c r="B169" s="68">
        <v>2</v>
      </c>
      <c r="C169" s="343"/>
      <c r="D169" s="343"/>
      <c r="E169" s="344"/>
      <c r="F169" s="345"/>
      <c r="G169" s="346"/>
      <c r="H169" s="344"/>
      <c r="I169" s="345"/>
      <c r="J169" s="346"/>
      <c r="K169" s="159"/>
      <c r="L169" s="1"/>
    </row>
    <row r="170" spans="1:12" x14ac:dyDescent="0.55000000000000004">
      <c r="A170" s="1"/>
      <c r="B170" s="68">
        <v>3</v>
      </c>
      <c r="C170" s="343"/>
      <c r="D170" s="343"/>
      <c r="E170" s="344"/>
      <c r="F170" s="345"/>
      <c r="G170" s="346"/>
      <c r="H170" s="344"/>
      <c r="I170" s="345"/>
      <c r="J170" s="346"/>
      <c r="K170" s="159"/>
      <c r="L170" s="1"/>
    </row>
    <row r="171" spans="1:12" x14ac:dyDescent="0.55000000000000004">
      <c r="A171" s="1"/>
      <c r="C171" s="1" t="s">
        <v>110</v>
      </c>
    </row>
    <row r="172" spans="1:12" x14ac:dyDescent="0.55000000000000004">
      <c r="A172" s="1"/>
      <c r="C172" s="1" t="s">
        <v>147</v>
      </c>
    </row>
    <row r="173" spans="1:12" x14ac:dyDescent="0.55000000000000004">
      <c r="A173" s="1"/>
      <c r="C173" s="1" t="s">
        <v>111</v>
      </c>
    </row>
    <row r="174" spans="1:12" x14ac:dyDescent="0.55000000000000004">
      <c r="A174" s="1"/>
      <c r="C174" s="98" t="s">
        <v>112</v>
      </c>
      <c r="D174" s="99"/>
      <c r="E174" s="99"/>
      <c r="F174" s="99"/>
      <c r="G174" s="99"/>
      <c r="H174" s="99"/>
      <c r="I174" s="99"/>
      <c r="J174" s="99"/>
      <c r="K174" s="100"/>
    </row>
    <row r="175" spans="1:12" x14ac:dyDescent="0.55000000000000004">
      <c r="A175" s="1"/>
      <c r="C175" s="101" t="s">
        <v>113</v>
      </c>
      <c r="D175" s="11"/>
      <c r="E175" s="11"/>
      <c r="F175" s="11"/>
      <c r="G175" s="11"/>
      <c r="H175" s="11"/>
      <c r="I175" s="11"/>
      <c r="J175" s="11"/>
      <c r="K175" s="102"/>
    </row>
    <row r="176" spans="1:12" x14ac:dyDescent="0.55000000000000004">
      <c r="A176" s="1"/>
      <c r="C176" s="101" t="s">
        <v>114</v>
      </c>
      <c r="D176" s="11"/>
      <c r="E176" s="11"/>
      <c r="F176" s="11"/>
      <c r="G176" s="11"/>
      <c r="H176" s="11"/>
      <c r="I176" s="11"/>
      <c r="J176" s="11"/>
      <c r="K176" s="102"/>
      <c r="L176" s="1"/>
    </row>
    <row r="177" spans="1:12" x14ac:dyDescent="0.55000000000000004">
      <c r="A177" s="1"/>
      <c r="C177" s="6" t="s">
        <v>115</v>
      </c>
      <c r="D177" s="7"/>
      <c r="E177" s="7"/>
      <c r="F177" s="7"/>
      <c r="G177" s="7"/>
      <c r="H177" s="7"/>
      <c r="I177" s="7"/>
      <c r="J177" s="7"/>
      <c r="K177" s="95"/>
      <c r="L177" s="1"/>
    </row>
    <row r="179" spans="1:12" ht="64.25" customHeight="1" x14ac:dyDescent="0.55000000000000004">
      <c r="A179" s="1"/>
      <c r="C179" s="180" t="s">
        <v>116</v>
      </c>
      <c r="D179" s="180"/>
      <c r="E179" s="180"/>
      <c r="F179" s="180"/>
      <c r="G179" s="180"/>
      <c r="H179" s="180"/>
      <c r="I179" s="180"/>
      <c r="J179" s="180"/>
      <c r="K179" s="180"/>
      <c r="L179" s="1"/>
    </row>
    <row r="182" spans="1:12" x14ac:dyDescent="0.55000000000000004">
      <c r="A182" s="1"/>
      <c r="C182" s="1" t="s">
        <v>148</v>
      </c>
      <c r="L182" s="1"/>
    </row>
    <row r="183" spans="1:12" x14ac:dyDescent="0.55000000000000004">
      <c r="A183" s="1"/>
      <c r="C183" s="347" t="s">
        <v>117</v>
      </c>
      <c r="D183" s="347"/>
      <c r="E183" s="8"/>
      <c r="F183" s="9"/>
      <c r="G183" s="9"/>
      <c r="H183" s="9"/>
      <c r="I183" s="9"/>
      <c r="J183" s="9"/>
      <c r="K183" s="10"/>
      <c r="L183" s="1"/>
    </row>
    <row r="184" spans="1:12" x14ac:dyDescent="0.55000000000000004">
      <c r="A184" s="1"/>
      <c r="C184" s="347" t="s">
        <v>118</v>
      </c>
      <c r="D184" s="347"/>
      <c r="E184" s="8"/>
      <c r="F184" s="9"/>
      <c r="G184" s="9"/>
      <c r="H184" s="9"/>
      <c r="I184" s="9"/>
      <c r="J184" s="9"/>
      <c r="K184" s="10"/>
      <c r="L184" s="1"/>
    </row>
    <row r="185" spans="1:12" x14ac:dyDescent="0.55000000000000004">
      <c r="A185" s="1"/>
      <c r="C185" s="347" t="s">
        <v>119</v>
      </c>
      <c r="D185" s="347"/>
      <c r="E185" s="8"/>
      <c r="F185" s="9"/>
      <c r="G185" s="9"/>
      <c r="H185" s="9"/>
      <c r="I185" s="9"/>
      <c r="J185" s="9"/>
      <c r="K185" s="10"/>
      <c r="L185" s="1"/>
    </row>
    <row r="186" spans="1:12" x14ac:dyDescent="0.55000000000000004">
      <c r="A186" s="1"/>
      <c r="C186" s="347" t="s">
        <v>120</v>
      </c>
      <c r="D186" s="347"/>
      <c r="E186" s="8"/>
      <c r="F186" s="9"/>
      <c r="G186" s="9"/>
      <c r="H186" s="9"/>
      <c r="I186" s="9"/>
      <c r="J186" s="9"/>
      <c r="K186" s="10"/>
      <c r="L186" s="1"/>
    </row>
    <row r="187" spans="1:12" x14ac:dyDescent="0.55000000000000004">
      <c r="A187" s="1"/>
      <c r="C187" s="347" t="s">
        <v>121</v>
      </c>
      <c r="D187" s="347"/>
      <c r="E187" s="8"/>
      <c r="F187" s="9"/>
      <c r="G187" s="9"/>
      <c r="H187" s="9"/>
      <c r="I187" s="9"/>
      <c r="J187" s="9"/>
      <c r="K187" s="10"/>
      <c r="L187" s="1"/>
    </row>
    <row r="203" spans="1:12" x14ac:dyDescent="0.55000000000000004">
      <c r="A203" s="1"/>
      <c r="B203" s="157" t="s">
        <v>149</v>
      </c>
      <c r="C203" s="157"/>
      <c r="D203" s="157"/>
      <c r="E203" s="157"/>
      <c r="F203" s="157"/>
      <c r="G203" s="157"/>
      <c r="H203" s="157"/>
      <c r="I203" s="157"/>
      <c r="J203" s="157"/>
      <c r="K203" s="157"/>
      <c r="L203" s="157"/>
    </row>
    <row r="205" spans="1:12" x14ac:dyDescent="0.55000000000000004">
      <c r="A205" s="1"/>
      <c r="B205" s="17" t="s">
        <v>156</v>
      </c>
      <c r="C205" s="92" t="s">
        <v>159</v>
      </c>
    </row>
    <row r="207" spans="1:12" ht="64.25" customHeight="1" x14ac:dyDescent="0.55000000000000004">
      <c r="A207" s="1"/>
      <c r="B207" s="146" t="s">
        <v>161</v>
      </c>
      <c r="C207" s="180" t="s">
        <v>160</v>
      </c>
      <c r="D207" s="180"/>
      <c r="E207" s="180"/>
      <c r="F207" s="180"/>
      <c r="G207" s="180"/>
      <c r="H207" s="180"/>
      <c r="I207" s="180"/>
      <c r="J207" s="180"/>
      <c r="K207" s="180"/>
    </row>
    <row r="208" spans="1:12" ht="32" customHeight="1" x14ac:dyDescent="0.55000000000000004">
      <c r="A208" s="1"/>
      <c r="B208" s="146" t="s">
        <v>162</v>
      </c>
      <c r="C208" s="180" t="s">
        <v>205</v>
      </c>
      <c r="D208" s="180"/>
      <c r="E208" s="180"/>
      <c r="F208" s="180"/>
      <c r="G208" s="180"/>
      <c r="H208" s="180"/>
      <c r="I208" s="180"/>
      <c r="J208" s="180"/>
      <c r="K208" s="180"/>
      <c r="L208" s="1"/>
    </row>
    <row r="210" spans="1:12" ht="90" customHeight="1" x14ac:dyDescent="0.55000000000000004">
      <c r="A210" s="1"/>
      <c r="B210" s="141" t="s">
        <v>206</v>
      </c>
      <c r="C210" s="180" t="s">
        <v>163</v>
      </c>
      <c r="D210" s="180"/>
      <c r="E210" s="180"/>
      <c r="F210" s="180"/>
      <c r="G210" s="180"/>
      <c r="H210" s="180"/>
      <c r="I210" s="180"/>
      <c r="J210" s="180"/>
      <c r="K210" s="180"/>
      <c r="L210" s="1"/>
    </row>
    <row r="212" spans="1:12" x14ac:dyDescent="0.55000000000000004">
      <c r="A212" s="1"/>
      <c r="B212" s="1" t="s">
        <v>150</v>
      </c>
      <c r="L212" s="1"/>
    </row>
    <row r="213" spans="1:12" x14ac:dyDescent="0.55000000000000004">
      <c r="A213" s="1"/>
      <c r="C213" s="1" t="s">
        <v>151</v>
      </c>
      <c r="L213" s="1"/>
    </row>
    <row r="214" spans="1:12" x14ac:dyDescent="0.55000000000000004">
      <c r="A214" s="1"/>
      <c r="C214" s="1" t="s">
        <v>152</v>
      </c>
      <c r="L214" s="1"/>
    </row>
    <row r="215" spans="1:12" x14ac:dyDescent="0.55000000000000004">
      <c r="A215" s="1"/>
      <c r="C215" s="1" t="s">
        <v>153</v>
      </c>
      <c r="L215" s="1"/>
    </row>
    <row r="217" spans="1:12" x14ac:dyDescent="0.55000000000000004">
      <c r="A217" s="1"/>
      <c r="B217" s="1" t="s">
        <v>154</v>
      </c>
      <c r="L217" s="1"/>
    </row>
    <row r="218" spans="1:12" ht="13.25" customHeight="1" x14ac:dyDescent="0.55000000000000004">
      <c r="A218" s="1"/>
      <c r="C218" s="1" t="s">
        <v>209</v>
      </c>
      <c r="L218" s="1"/>
    </row>
    <row r="219" spans="1:12" ht="13.25" customHeight="1" x14ac:dyDescent="0.55000000000000004">
      <c r="A219" s="1"/>
      <c r="C219" s="142" t="s">
        <v>210</v>
      </c>
      <c r="L219" s="1"/>
    </row>
    <row r="220" spans="1:12" x14ac:dyDescent="0.55000000000000004">
      <c r="A220" s="1"/>
      <c r="C220" s="1" t="s">
        <v>155</v>
      </c>
      <c r="L220" s="1"/>
    </row>
    <row r="221" spans="1:12" x14ac:dyDescent="0.55000000000000004">
      <c r="A221" s="1"/>
      <c r="C221" s="12" t="s">
        <v>212</v>
      </c>
      <c r="D221" s="12"/>
      <c r="E221" s="12"/>
      <c r="F221" s="12"/>
      <c r="G221" s="12"/>
      <c r="H221" s="12"/>
      <c r="I221" s="12"/>
      <c r="J221" s="12"/>
      <c r="K221" s="12"/>
      <c r="L221" s="1"/>
    </row>
    <row r="222" spans="1:12" x14ac:dyDescent="0.55000000000000004">
      <c r="A222" s="1"/>
      <c r="C222" s="67" t="s">
        <v>211</v>
      </c>
      <c r="E222" s="67"/>
      <c r="F222" s="67"/>
      <c r="G222" s="67"/>
      <c r="H222" s="67"/>
      <c r="I222" s="67"/>
      <c r="J222" s="67"/>
      <c r="K222" s="67"/>
      <c r="L222" s="1"/>
    </row>
    <row r="223" spans="1:12" x14ac:dyDescent="0.55000000000000004">
      <c r="A223" s="1"/>
      <c r="B223" s="17" t="s">
        <v>157</v>
      </c>
      <c r="C223" s="103" t="s">
        <v>158</v>
      </c>
      <c r="L223" s="1"/>
    </row>
    <row r="225" spans="1:12" ht="32" customHeight="1" x14ac:dyDescent="0.55000000000000004">
      <c r="A225" s="1"/>
      <c r="C225" s="180" t="s">
        <v>207</v>
      </c>
      <c r="D225" s="180"/>
      <c r="E225" s="180"/>
      <c r="F225" s="180"/>
      <c r="G225" s="180"/>
      <c r="H225" s="180"/>
      <c r="I225" s="180"/>
      <c r="J225" s="180"/>
      <c r="K225" s="180"/>
      <c r="L225" s="1"/>
    </row>
  </sheetData>
  <mergeCells count="87">
    <mergeCell ref="H141:H142"/>
    <mergeCell ref="C134:F134"/>
    <mergeCell ref="C135:F135"/>
    <mergeCell ref="C136:F136"/>
    <mergeCell ref="C137:F137"/>
    <mergeCell ref="C138:F138"/>
    <mergeCell ref="C140:F140"/>
    <mergeCell ref="C141:F141"/>
    <mergeCell ref="C142:F142"/>
    <mergeCell ref="C139:F139"/>
    <mergeCell ref="I133:J133"/>
    <mergeCell ref="I134:J134"/>
    <mergeCell ref="I135:J135"/>
    <mergeCell ref="I136:J136"/>
    <mergeCell ref="K141:K142"/>
    <mergeCell ref="I137:J137"/>
    <mergeCell ref="I138:J138"/>
    <mergeCell ref="I140:J140"/>
    <mergeCell ref="I139:J139"/>
    <mergeCell ref="I141:J141"/>
    <mergeCell ref="I142:J142"/>
    <mergeCell ref="C225:K225"/>
    <mergeCell ref="C207:K207"/>
    <mergeCell ref="C210:K210"/>
    <mergeCell ref="C208:K208"/>
    <mergeCell ref="C186:D186"/>
    <mergeCell ref="C185:D185"/>
    <mergeCell ref="C184:D184"/>
    <mergeCell ref="C183:D183"/>
    <mergeCell ref="C187:D187"/>
    <mergeCell ref="H169:J169"/>
    <mergeCell ref="H170:J170"/>
    <mergeCell ref="E170:G170"/>
    <mergeCell ref="H166:J166"/>
    <mergeCell ref="C156:K156"/>
    <mergeCell ref="C157:K157"/>
    <mergeCell ref="C163:K163"/>
    <mergeCell ref="C179:K179"/>
    <mergeCell ref="C166:D166"/>
    <mergeCell ref="E166:G166"/>
    <mergeCell ref="C167:D167"/>
    <mergeCell ref="C168:D168"/>
    <mergeCell ref="C169:D169"/>
    <mergeCell ref="C170:D170"/>
    <mergeCell ref="H167:J167"/>
    <mergeCell ref="H168:J168"/>
    <mergeCell ref="E169:G169"/>
    <mergeCell ref="E167:G167"/>
    <mergeCell ref="E168:G168"/>
    <mergeCell ref="C10:K11"/>
    <mergeCell ref="C15:D15"/>
    <mergeCell ref="C17:D18"/>
    <mergeCell ref="C19:C22"/>
    <mergeCell ref="E15:K15"/>
    <mergeCell ref="E17:K18"/>
    <mergeCell ref="C16:D16"/>
    <mergeCell ref="E16:K16"/>
    <mergeCell ref="C133:F133"/>
    <mergeCell ref="C2:D2"/>
    <mergeCell ref="H4:I4"/>
    <mergeCell ref="J4:K4"/>
    <mergeCell ref="E6:F6"/>
    <mergeCell ref="G6:K6"/>
    <mergeCell ref="J3:K3"/>
    <mergeCell ref="H3:I3"/>
    <mergeCell ref="B7:L7"/>
    <mergeCell ref="C127:K129"/>
    <mergeCell ref="C102:K102"/>
    <mergeCell ref="C103:K103"/>
    <mergeCell ref="C104:K104"/>
    <mergeCell ref="C111:K111"/>
    <mergeCell ref="C120:K120"/>
    <mergeCell ref="C55:K55"/>
    <mergeCell ref="C123:K123"/>
    <mergeCell ref="C124:K124"/>
    <mergeCell ref="C85:K85"/>
    <mergeCell ref="C94:K94"/>
    <mergeCell ref="C52:K52"/>
    <mergeCell ref="C56:K56"/>
    <mergeCell ref="C65:K65"/>
    <mergeCell ref="C66:K66"/>
    <mergeCell ref="C71:K71"/>
    <mergeCell ref="C29:K29"/>
    <mergeCell ref="E24:F24"/>
    <mergeCell ref="H24:I24"/>
    <mergeCell ref="C121:K121"/>
    <mergeCell ref="C122:K122"/>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2" manualBreakCount="2">
    <brk id="48" max="16383" man="1"/>
    <brk id="201" max="16383" man="1"/>
  </rowBreaks>
  <ignoredErrors>
    <ignoredError sqref="B207 B208 B210"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FD9A3DD-DAA4-4C22-8EA8-D18916E1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946C4E-1298-462B-9FD9-5DA2F2474CF6}">
  <ds:schemaRefs>
    <ds:schemaRef ds:uri="http://schemas.microsoft.com/sharepoint/v3/contenttype/forms"/>
  </ds:schemaRefs>
</ds:datastoreItem>
</file>

<file path=customXml/itemProps3.xml><?xml version="1.0" encoding="utf-8"?>
<ds:datastoreItem xmlns:ds="http://schemas.openxmlformats.org/officeDocument/2006/customXml" ds:itemID="{005EC703-12E1-4F68-B2DA-14C12B521370}">
  <ds:schemaRefs>
    <ds:schemaRef ds:uri="http://purl.org/dc/terms/"/>
    <ds:schemaRef ds:uri="http://purl.org/dc/dcmitype/"/>
    <ds:schemaRef ds:uri="c13064aa-57fc-459c-a3a9-942d8d14634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46a9b164-2316-4687-827a-69e3ad1e71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基本情報シート(添付不要)</vt:lpstr>
      <vt:lpstr>様式８</vt:lpstr>
      <vt:lpstr>報告様式1-1収支決算書</vt:lpstr>
      <vt:lpstr>報告様式１－２</vt:lpstr>
      <vt:lpstr>様式8別添</vt:lpstr>
      <vt:lpstr>様式８!_Hlk35430413</vt:lpstr>
      <vt:lpstr>様式8別添!_Hlk67429157</vt:lpstr>
      <vt:lpstr>様式8別添!_Ref23262088</vt:lpstr>
      <vt:lpstr>様式8別添!_Ref23262171</vt:lpstr>
      <vt:lpstr>様式8別添!_Ref23262182</vt:lpstr>
      <vt:lpstr>様式8別添!_Ref23262197</vt:lpstr>
      <vt:lpstr>'基本情報シート(添付不要)'!Print_Area</vt:lpstr>
      <vt:lpstr>'報告様式1-1収支決算書'!Print_Area</vt:lpstr>
      <vt:lpstr>'報告様式１－２'!Print_Area</vt:lpstr>
      <vt:lpstr>様式８!Print_Area</vt:lpstr>
      <vt:lpstr>様式8別添!Print_Area</vt:lpstr>
      <vt:lpstr>'報告様式1-1収支決算書'!Print_Titles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2023-04-17T07:00:33Z</dcterms:created>
  <dcterms:modified xsi:type="dcterms:W3CDTF">2023-04-17T07:00:48Z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