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 documentId="8_{3F706BBF-6C7C-439D-B487-1567DB442B56}" xr6:coauthVersionLast="47" xr6:coauthVersionMax="47" xr10:uidLastSave="{FFF27C43-EBD3-47BC-8FF4-8025C7201D96}"/>
  <bookViews>
    <workbookView xWindow="28680" yWindow="-120" windowWidth="29040" windowHeight="15840" tabRatio="749" xr2:uid="{2AE06C7F-4B88-48BB-A491-FA7FA2EB10DC}"/>
  </bookViews>
  <sheets>
    <sheet name="【作成方法】" sheetId="14" r:id="rId1"/>
    <sheet name="全期間(SG毎)" sheetId="25" r:id="rId2"/>
    <sheet name="2024" sheetId="17" r:id="rId3"/>
    <sheet name="2024SG" sheetId="5" r:id="rId4"/>
    <sheet name="2025" sheetId="7" r:id="rId5"/>
    <sheet name="2025SG" sheetId="18" r:id="rId6"/>
    <sheet name="2026" sheetId="8" r:id="rId7"/>
    <sheet name="2026SG" sheetId="19" r:id="rId8"/>
    <sheet name="2027" sheetId="20" r:id="rId9"/>
    <sheet name="2027SG" sheetId="9" r:id="rId10"/>
    <sheet name="2028" sheetId="21" r:id="rId11"/>
    <sheet name="2028SG" sheetId="10" r:id="rId12"/>
    <sheet name="2029" sheetId="11" r:id="rId13"/>
    <sheet name="2029SG" sheetId="22" r:id="rId14"/>
    <sheet name="2030" sheetId="23" r:id="rId15"/>
    <sheet name="2030SG" sheetId="12" r:id="rId16"/>
    <sheet name="2031" sheetId="13" r:id="rId17"/>
    <sheet name="2031SG" sheetId="24" r:id="rId18"/>
    <sheet name="全期間(年度毎)" sheetId="1" r:id="rId19"/>
    <sheet name="全年度" sheetId="3" r:id="rId20"/>
    <sheet name="SG1(累計)" sheetId="28" r:id="rId21"/>
    <sheet name="SG2(累計)" sheetId="32" r:id="rId22"/>
    <sheet name="SG3(累計)" sheetId="33" r:id="rId23"/>
    <sheet name="SG4(累計)" sheetId="34" r:id="rId24"/>
    <sheet name="SG5(累計) " sheetId="35" r:id="rId25"/>
    <sheet name="全期間(SG毎) 補助金額" sheetId="36" r:id="rId26"/>
    <sheet name="Sheet1" sheetId="37" r:id="rId27"/>
  </sheets>
  <externalReferences>
    <externalReference r:id="rId28"/>
  </externalReferences>
  <definedNames>
    <definedName name="_xlnm.Print_Area" localSheetId="2">'2024'!$A$1:$E$15</definedName>
    <definedName name="_xlnm.Print_Area" localSheetId="3">'2024SG'!$A$1:$E$15</definedName>
    <definedName name="_xlnm.Print_Area" localSheetId="4">'2025'!$A$1:$E$15</definedName>
    <definedName name="_xlnm.Print_Area" localSheetId="5">'2025SG'!$A$1:$E$15</definedName>
    <definedName name="_xlnm.Print_Area" localSheetId="6">'2026'!$A$1:$E$15</definedName>
    <definedName name="_xlnm.Print_Area" localSheetId="7">'2026SG'!$A$1:$E$15</definedName>
    <definedName name="_xlnm.Print_Area" localSheetId="8">'2027'!$A$1:$E$15</definedName>
    <definedName name="_xlnm.Print_Area" localSheetId="9">'2027SG'!$A$1:$E$15</definedName>
    <definedName name="_xlnm.Print_Area" localSheetId="10">'2028'!$A$1:$E$15</definedName>
    <definedName name="_xlnm.Print_Area" localSheetId="11">'2028SG'!$A$1:$E$15</definedName>
    <definedName name="_xlnm.Print_Area" localSheetId="12">'2029'!$A$1:$E$15</definedName>
    <definedName name="_xlnm.Print_Area" localSheetId="13">'2029SG'!$A$1:$E$15</definedName>
    <definedName name="_xlnm.Print_Area" localSheetId="14">'2030'!$A$1:$E$15</definedName>
    <definedName name="_xlnm.Print_Area" localSheetId="15">'2030SG'!$A$1:$E$15</definedName>
    <definedName name="_xlnm.Print_Area" localSheetId="16">'2031'!$A$1:$E$15</definedName>
    <definedName name="_xlnm.Print_Area" localSheetId="17">'2031SG'!$A$1:$E$15</definedName>
    <definedName name="_xlnm.Print_Area" localSheetId="20">'SG1(累計)'!$A$1:$E$15</definedName>
    <definedName name="_xlnm.Print_Area" localSheetId="21">'SG2(累計)'!$A$1:$E$15</definedName>
    <definedName name="_xlnm.Print_Area" localSheetId="22">'SG3(累計)'!$A$1:$E$15</definedName>
    <definedName name="_xlnm.Print_Area" localSheetId="23">'SG4(累計)'!$A$1:$E$15</definedName>
    <definedName name="_xlnm.Print_Area" localSheetId="24">'SG5(累計) '!$A$1:$E$15</definedName>
    <definedName name="_xlnm.Print_Area" localSheetId="1">'全期間(SG毎)'!$A$1:$Y$21</definedName>
    <definedName name="_xlnm.Print_Area" localSheetId="25">'全期間(SG毎) 補助金額'!$A$1:$Y$14</definedName>
    <definedName name="_xlnm.Print_Area" localSheetId="18">'全期間(年度毎)'!$A$1:$U$15</definedName>
    <definedName name="_xlnm.Print_Area" localSheetId="19">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1" l="1"/>
  <c r="U14" i="1"/>
  <c r="U13" i="1"/>
  <c r="U12" i="1"/>
  <c r="U11" i="1"/>
  <c r="U9" i="1"/>
  <c r="U8" i="1"/>
  <c r="U6" i="1"/>
  <c r="T15" i="1"/>
  <c r="T7" i="1"/>
  <c r="T8" i="1"/>
  <c r="T9" i="1"/>
  <c r="T10" i="1"/>
  <c r="T11" i="1"/>
  <c r="T12" i="1"/>
  <c r="T13" i="1"/>
  <c r="T14" i="1"/>
  <c r="T6" i="1"/>
  <c r="D14" i="8"/>
  <c r="E14" i="8" s="1"/>
  <c r="E11" i="8"/>
  <c r="D11" i="8"/>
  <c r="D9" i="8"/>
  <c r="E9" i="8" s="1"/>
  <c r="D8" i="8"/>
  <c r="E8" i="8" s="1"/>
  <c r="D6" i="8"/>
  <c r="E6" i="8" s="1"/>
  <c r="E12" i="8" s="1"/>
  <c r="D14" i="19"/>
  <c r="E14" i="19" s="1"/>
  <c r="E11" i="19"/>
  <c r="D11" i="19"/>
  <c r="D9" i="19"/>
  <c r="E9" i="19" s="1"/>
  <c r="D8" i="19"/>
  <c r="E8" i="19" s="1"/>
  <c r="D6" i="19"/>
  <c r="E6" i="19" s="1"/>
  <c r="E12" i="19" s="1"/>
  <c r="D14" i="20"/>
  <c r="E14" i="20" s="1"/>
  <c r="E11" i="20"/>
  <c r="D11" i="20"/>
  <c r="D9" i="20"/>
  <c r="E9" i="20" s="1"/>
  <c r="D8" i="20"/>
  <c r="E8" i="20" s="1"/>
  <c r="D6" i="20"/>
  <c r="E6" i="20" s="1"/>
  <c r="D14" i="9"/>
  <c r="E14" i="9" s="1"/>
  <c r="E11" i="9"/>
  <c r="D11" i="9"/>
  <c r="D9" i="9"/>
  <c r="E9" i="9" s="1"/>
  <c r="D8" i="9"/>
  <c r="E8" i="9" s="1"/>
  <c r="D6" i="9"/>
  <c r="E6" i="9" s="1"/>
  <c r="D14" i="21"/>
  <c r="E14" i="21" s="1"/>
  <c r="E11" i="21"/>
  <c r="D11" i="21"/>
  <c r="D9" i="21"/>
  <c r="E9" i="21" s="1"/>
  <c r="D8" i="21"/>
  <c r="E8" i="21" s="1"/>
  <c r="D6" i="21"/>
  <c r="E6" i="21" s="1"/>
  <c r="E12" i="21" s="1"/>
  <c r="D14" i="10"/>
  <c r="E14" i="10" s="1"/>
  <c r="E11" i="10"/>
  <c r="D11" i="10"/>
  <c r="D9" i="10"/>
  <c r="E9" i="10" s="1"/>
  <c r="D8" i="10"/>
  <c r="E8" i="10" s="1"/>
  <c r="D6" i="10"/>
  <c r="E6" i="10" s="1"/>
  <c r="D14" i="11"/>
  <c r="E14" i="11" s="1"/>
  <c r="E11" i="11"/>
  <c r="D11" i="11"/>
  <c r="D9" i="11"/>
  <c r="E9" i="11" s="1"/>
  <c r="D8" i="11"/>
  <c r="E8" i="11" s="1"/>
  <c r="D6" i="11"/>
  <c r="E6" i="11" s="1"/>
  <c r="D14" i="22"/>
  <c r="E14" i="22" s="1"/>
  <c r="E11" i="22"/>
  <c r="D11" i="22"/>
  <c r="D9" i="22"/>
  <c r="E9" i="22" s="1"/>
  <c r="D8" i="22"/>
  <c r="E8" i="22" s="1"/>
  <c r="D6" i="22"/>
  <c r="E6" i="22" s="1"/>
  <c r="D14" i="23"/>
  <c r="E14" i="23" s="1"/>
  <c r="E11" i="23"/>
  <c r="D11" i="23"/>
  <c r="D9" i="23"/>
  <c r="E9" i="23" s="1"/>
  <c r="D8" i="23"/>
  <c r="E8" i="23" s="1"/>
  <c r="D6" i="23"/>
  <c r="E6" i="23" s="1"/>
  <c r="E12" i="23" s="1"/>
  <c r="D14" i="12"/>
  <c r="E14" i="12" s="1"/>
  <c r="D12" i="12"/>
  <c r="E11" i="12"/>
  <c r="D11" i="12"/>
  <c r="D9" i="12"/>
  <c r="E9" i="12" s="1"/>
  <c r="D8" i="12"/>
  <c r="E8" i="12" s="1"/>
  <c r="D6" i="12"/>
  <c r="E6" i="12" s="1"/>
  <c r="D14" i="13"/>
  <c r="E14" i="13" s="1"/>
  <c r="E11" i="13"/>
  <c r="D11" i="13"/>
  <c r="D9" i="13"/>
  <c r="E9" i="13" s="1"/>
  <c r="D8" i="13"/>
  <c r="E8" i="13" s="1"/>
  <c r="D6" i="13"/>
  <c r="D12" i="13" s="1"/>
  <c r="D14" i="24"/>
  <c r="E14" i="24" s="1"/>
  <c r="E11" i="24"/>
  <c r="D11" i="24"/>
  <c r="D9" i="24"/>
  <c r="E9" i="24" s="1"/>
  <c r="D8" i="24"/>
  <c r="E8" i="24" s="1"/>
  <c r="D6" i="24"/>
  <c r="D12" i="24" s="1"/>
  <c r="D14" i="18"/>
  <c r="E14" i="18" s="1"/>
  <c r="E11" i="18"/>
  <c r="D11" i="18"/>
  <c r="D9" i="18"/>
  <c r="E9" i="18" s="1"/>
  <c r="D8" i="18"/>
  <c r="E8" i="18" s="1"/>
  <c r="D6" i="18"/>
  <c r="D12" i="18" s="1"/>
  <c r="E14" i="7"/>
  <c r="D14" i="7"/>
  <c r="D11" i="7"/>
  <c r="E11" i="7" s="1"/>
  <c r="E9" i="7"/>
  <c r="D9" i="7"/>
  <c r="D8" i="7"/>
  <c r="E8" i="7" s="1"/>
  <c r="D6" i="7"/>
  <c r="E6" i="7" s="1"/>
  <c r="E12" i="7" s="1"/>
  <c r="D14" i="5"/>
  <c r="E14" i="5" s="1"/>
  <c r="D11" i="5"/>
  <c r="E11" i="5" s="1"/>
  <c r="D9" i="5"/>
  <c r="E9" i="5" s="1"/>
  <c r="D8" i="5"/>
  <c r="E8" i="5" s="1"/>
  <c r="D6" i="5"/>
  <c r="E6" i="5" s="1"/>
  <c r="E13" i="23" l="1"/>
  <c r="E15" i="23" s="1"/>
  <c r="E12" i="22"/>
  <c r="E12" i="9"/>
  <c r="D13" i="18"/>
  <c r="D15" i="18" s="1"/>
  <c r="E15" i="21"/>
  <c r="E13" i="21"/>
  <c r="E12" i="12"/>
  <c r="E13" i="8"/>
  <c r="E15" i="8" s="1"/>
  <c r="E12" i="10"/>
  <c r="E13" i="19"/>
  <c r="E15" i="19" s="1"/>
  <c r="D15" i="13"/>
  <c r="D13" i="13"/>
  <c r="E12" i="11"/>
  <c r="E12" i="20"/>
  <c r="D13" i="24"/>
  <c r="D15" i="24" s="1"/>
  <c r="D12" i="23"/>
  <c r="D12" i="22"/>
  <c r="D12" i="11"/>
  <c r="D12" i="10"/>
  <c r="D12" i="21"/>
  <c r="D12" i="9"/>
  <c r="D12" i="20"/>
  <c r="D12" i="19"/>
  <c r="D12" i="8"/>
  <c r="E6" i="18"/>
  <c r="E12" i="18" s="1"/>
  <c r="E6" i="24"/>
  <c r="E12" i="24" s="1"/>
  <c r="E6" i="13"/>
  <c r="E12" i="13" s="1"/>
  <c r="D13" i="12"/>
  <c r="D15" i="12" s="1"/>
  <c r="E13" i="7"/>
  <c r="E15" i="7"/>
  <c r="D12" i="7"/>
  <c r="E12" i="5"/>
  <c r="D12" i="5"/>
  <c r="D14" i="17"/>
  <c r="E14" i="17" s="1"/>
  <c r="D11" i="17"/>
  <c r="E11" i="17" s="1"/>
  <c r="D9" i="17"/>
  <c r="E9" i="17" s="1"/>
  <c r="D8" i="17"/>
  <c r="E8" i="17" s="1"/>
  <c r="D6" i="17"/>
  <c r="E6" i="17" s="1"/>
  <c r="C12" i="24"/>
  <c r="C12" i="13"/>
  <c r="C12" i="12"/>
  <c r="C12" i="23"/>
  <c r="C12" i="22"/>
  <c r="C12" i="11"/>
  <c r="C12" i="10"/>
  <c r="C12" i="21"/>
  <c r="C12" i="9"/>
  <c r="C12" i="20"/>
  <c r="C12" i="19"/>
  <c r="C12" i="8"/>
  <c r="C12" i="18"/>
  <c r="C12" i="7"/>
  <c r="C12" i="5"/>
  <c r="D13" i="23" l="1"/>
  <c r="D15" i="23" s="1"/>
  <c r="E13" i="9"/>
  <c r="E15" i="9" s="1"/>
  <c r="E13" i="22"/>
  <c r="E15" i="22"/>
  <c r="E13" i="24"/>
  <c r="E15" i="24" s="1"/>
  <c r="D13" i="11"/>
  <c r="D15" i="11" s="1"/>
  <c r="E13" i="18"/>
  <c r="E15" i="18"/>
  <c r="D13" i="19"/>
  <c r="D15" i="19" s="1"/>
  <c r="E13" i="20"/>
  <c r="E15" i="20" s="1"/>
  <c r="D13" i="21"/>
  <c r="D15" i="21" s="1"/>
  <c r="E13" i="11"/>
  <c r="E15" i="11"/>
  <c r="E13" i="12"/>
  <c r="E15" i="12" s="1"/>
  <c r="D13" i="22"/>
  <c r="D15" i="22" s="1"/>
  <c r="D13" i="8"/>
  <c r="D15" i="8" s="1"/>
  <c r="E13" i="10"/>
  <c r="E15" i="10"/>
  <c r="D13" i="20"/>
  <c r="D15" i="20" s="1"/>
  <c r="D13" i="9"/>
  <c r="D15" i="9" s="1"/>
  <c r="E13" i="13"/>
  <c r="E15" i="13" s="1"/>
  <c r="D13" i="10"/>
  <c r="D15" i="10" s="1"/>
  <c r="D13" i="7"/>
  <c r="D15" i="7"/>
  <c r="D13" i="5"/>
  <c r="D15" i="5" s="1"/>
  <c r="E13" i="5"/>
  <c r="E15" i="5"/>
  <c r="E12" i="17"/>
  <c r="D12" i="17"/>
  <c r="E12" i="3"/>
  <c r="D12" i="3"/>
  <c r="D4" i="3"/>
  <c r="C12" i="3"/>
  <c r="C5" i="3"/>
  <c r="C6" i="3"/>
  <c r="C7" i="3"/>
  <c r="C8" i="3"/>
  <c r="C9" i="3"/>
  <c r="C4" i="3"/>
  <c r="D13" i="17" l="1"/>
  <c r="D15" i="17" s="1"/>
  <c r="E13" i="17"/>
  <c r="E15" i="17" s="1"/>
  <c r="C12" i="17"/>
  <c r="C10" i="3" s="1"/>
  <c r="E4" i="3" l="1"/>
  <c r="E6" i="3"/>
  <c r="D6" i="3"/>
  <c r="E7" i="3"/>
  <c r="D7" i="3"/>
  <c r="E9" i="3"/>
  <c r="D9" i="3"/>
  <c r="D10" i="3" l="1"/>
  <c r="D13" i="3"/>
  <c r="E10" i="3" l="1"/>
  <c r="E11" i="3"/>
  <c r="D11" i="3"/>
  <c r="R14" i="36"/>
  <c r="Q14" i="36"/>
  <c r="P14" i="36"/>
  <c r="O14" i="36"/>
  <c r="N14" i="36"/>
  <c r="M14" i="36"/>
  <c r="L14" i="36"/>
  <c r="K14" i="36"/>
  <c r="J14" i="36"/>
  <c r="I14" i="36"/>
  <c r="H14" i="36"/>
  <c r="G14" i="36"/>
  <c r="F14" i="36"/>
  <c r="E14" i="36"/>
  <c r="D14" i="36"/>
  <c r="R13" i="36"/>
  <c r="Q13" i="36"/>
  <c r="P13" i="36"/>
  <c r="O13" i="36"/>
  <c r="N13" i="36"/>
  <c r="M13" i="36"/>
  <c r="L13" i="36"/>
  <c r="K13" i="36"/>
  <c r="J13" i="36"/>
  <c r="I13" i="36"/>
  <c r="H13" i="36"/>
  <c r="G13" i="36"/>
  <c r="F13" i="36"/>
  <c r="E13" i="36"/>
  <c r="D13" i="36"/>
  <c r="C13" i="36"/>
  <c r="R12" i="36"/>
  <c r="Q12" i="36"/>
  <c r="P12" i="36"/>
  <c r="O12" i="36"/>
  <c r="N12" i="36"/>
  <c r="M12" i="36"/>
  <c r="L12" i="36"/>
  <c r="K12" i="36"/>
  <c r="J12" i="36"/>
  <c r="I12" i="36"/>
  <c r="H12" i="36"/>
  <c r="G12" i="36"/>
  <c r="F12" i="36"/>
  <c r="E12" i="36"/>
  <c r="D12" i="36"/>
  <c r="C12" i="36"/>
  <c r="R11" i="36"/>
  <c r="Q11" i="36"/>
  <c r="P11" i="36"/>
  <c r="O11" i="36"/>
  <c r="N11" i="36"/>
  <c r="M11" i="36"/>
  <c r="L11" i="36"/>
  <c r="K11" i="36"/>
  <c r="J11" i="36"/>
  <c r="I11" i="36"/>
  <c r="H11" i="36"/>
  <c r="G11" i="36"/>
  <c r="F11" i="36"/>
  <c r="E11" i="36"/>
  <c r="D11" i="36"/>
  <c r="C11" i="36"/>
  <c r="R10" i="36"/>
  <c r="Q10" i="36"/>
  <c r="P10" i="36"/>
  <c r="O10" i="36"/>
  <c r="N10" i="36"/>
  <c r="M10" i="36"/>
  <c r="L10" i="36"/>
  <c r="K10" i="36"/>
  <c r="J10" i="36"/>
  <c r="I10" i="36"/>
  <c r="H10" i="36"/>
  <c r="G10" i="36"/>
  <c r="F10" i="36"/>
  <c r="E10" i="36"/>
  <c r="D10" i="36"/>
  <c r="C10" i="36"/>
  <c r="R9" i="36"/>
  <c r="Q9" i="36"/>
  <c r="P9" i="36"/>
  <c r="O9" i="36"/>
  <c r="N9" i="36"/>
  <c r="M9" i="36"/>
  <c r="L9" i="36"/>
  <c r="K9" i="36"/>
  <c r="J9" i="36"/>
  <c r="I9" i="36"/>
  <c r="H9" i="36"/>
  <c r="G9" i="36"/>
  <c r="F9" i="36"/>
  <c r="E9" i="36"/>
  <c r="D9" i="36"/>
  <c r="C9" i="36"/>
  <c r="R8" i="36"/>
  <c r="Q8" i="36"/>
  <c r="P8" i="36"/>
  <c r="O8" i="36"/>
  <c r="N8" i="36"/>
  <c r="M8" i="36"/>
  <c r="L8" i="36"/>
  <c r="K8" i="36"/>
  <c r="J8" i="36"/>
  <c r="I8" i="36"/>
  <c r="H8" i="36"/>
  <c r="G8" i="36"/>
  <c r="F8" i="36"/>
  <c r="E8" i="36"/>
  <c r="D8" i="36"/>
  <c r="C8" i="36"/>
  <c r="R7" i="36"/>
  <c r="Q7" i="36"/>
  <c r="P7" i="36"/>
  <c r="O7" i="36"/>
  <c r="N7" i="36"/>
  <c r="M7" i="36"/>
  <c r="L7" i="36"/>
  <c r="K7" i="36"/>
  <c r="J7" i="36"/>
  <c r="I7" i="36"/>
  <c r="H7" i="36"/>
  <c r="G7" i="36"/>
  <c r="F7" i="36"/>
  <c r="E7" i="36"/>
  <c r="D7" i="36"/>
  <c r="C7" i="36"/>
  <c r="R5" i="36"/>
  <c r="Q5" i="36"/>
  <c r="P5" i="36"/>
  <c r="O5" i="36"/>
  <c r="N5" i="36"/>
  <c r="M5" i="36"/>
  <c r="L5" i="36"/>
  <c r="K5" i="36"/>
  <c r="J5" i="36"/>
  <c r="I5" i="36"/>
  <c r="H5" i="36"/>
  <c r="G5" i="36"/>
  <c r="F5" i="36"/>
  <c r="E5" i="36"/>
  <c r="D5" i="36"/>
  <c r="C5" i="36"/>
  <c r="T5" i="36" s="1"/>
  <c r="E6" i="28" s="1"/>
  <c r="R3" i="36"/>
  <c r="Q3" i="36"/>
  <c r="P3" i="36"/>
  <c r="O3" i="36"/>
  <c r="N3" i="36"/>
  <c r="M3" i="36"/>
  <c r="L3" i="36"/>
  <c r="K3" i="36"/>
  <c r="J3" i="36"/>
  <c r="I3" i="36"/>
  <c r="H3" i="36"/>
  <c r="G3" i="36"/>
  <c r="F3" i="36"/>
  <c r="E3" i="36"/>
  <c r="D3" i="36"/>
  <c r="C3" i="36"/>
  <c r="S11" i="36" l="1"/>
  <c r="S5" i="36"/>
  <c r="S9" i="36"/>
  <c r="S13" i="36"/>
  <c r="X8" i="36"/>
  <c r="S8" i="36"/>
  <c r="S10" i="36"/>
  <c r="S12" i="36"/>
  <c r="S7" i="36"/>
  <c r="U9" i="36"/>
  <c r="W11" i="36"/>
  <c r="T12" i="36"/>
  <c r="E13" i="28" s="1"/>
  <c r="V14" i="36"/>
  <c r="V19" i="25" s="1"/>
  <c r="T7" i="36"/>
  <c r="E8" i="28" s="1"/>
  <c r="V9" i="36"/>
  <c r="X11" i="36"/>
  <c r="U12" i="36"/>
  <c r="W14" i="36"/>
  <c r="W19" i="25" s="1"/>
  <c r="U7" i="36"/>
  <c r="T10" i="36"/>
  <c r="E11" i="28" s="1"/>
  <c r="V12" i="36"/>
  <c r="X14" i="36"/>
  <c r="X19" i="25" s="1"/>
  <c r="V7" i="36"/>
  <c r="X9" i="36"/>
  <c r="U10" i="36"/>
  <c r="W12" i="36"/>
  <c r="T13" i="36"/>
  <c r="E14" i="28" s="1"/>
  <c r="W9" i="36"/>
  <c r="U5" i="36"/>
  <c r="E6" i="32" s="1"/>
  <c r="W7" i="36"/>
  <c r="T8" i="36"/>
  <c r="V10" i="36"/>
  <c r="X12" i="36"/>
  <c r="U13" i="36"/>
  <c r="V5" i="36"/>
  <c r="U8" i="36"/>
  <c r="W10" i="36"/>
  <c r="T11" i="36"/>
  <c r="E12" i="28" s="1"/>
  <c r="V13" i="36"/>
  <c r="W5" i="36"/>
  <c r="V8" i="36"/>
  <c r="X10" i="36"/>
  <c r="U11" i="36"/>
  <c r="W13" i="36"/>
  <c r="T14" i="36"/>
  <c r="X7" i="36"/>
  <c r="X5" i="36"/>
  <c r="W8" i="36"/>
  <c r="T9" i="36"/>
  <c r="V11" i="36"/>
  <c r="X13" i="36"/>
  <c r="U14" i="36"/>
  <c r="U19" i="25" s="1"/>
  <c r="E13" i="3" l="1"/>
  <c r="C14" i="36"/>
  <c r="S14" i="36" s="1"/>
  <c r="Y9" i="36"/>
  <c r="E8" i="32"/>
  <c r="E8" i="33" s="1"/>
  <c r="E8" i="34" s="1"/>
  <c r="E8" i="35" s="1"/>
  <c r="E6" i="33"/>
  <c r="E6" i="34" s="1"/>
  <c r="E6" i="35" s="1"/>
  <c r="E12" i="32"/>
  <c r="E12" i="33" s="1"/>
  <c r="E12" i="34" s="1"/>
  <c r="E12" i="35" s="1"/>
  <c r="E14" i="32"/>
  <c r="E14" i="33" s="1"/>
  <c r="E14" i="34" s="1"/>
  <c r="E14" i="35" s="1"/>
  <c r="E9" i="28"/>
  <c r="E9" i="32" s="1"/>
  <c r="E9" i="33" s="1"/>
  <c r="E9" i="34" s="1"/>
  <c r="E9" i="35" s="1"/>
  <c r="E15" i="28"/>
  <c r="E15" i="32" s="1"/>
  <c r="E15" i="33" s="1"/>
  <c r="E15" i="34" s="1"/>
  <c r="E15" i="35" s="1"/>
  <c r="T19" i="25"/>
  <c r="Y19" i="25" s="1"/>
  <c r="E11" i="32"/>
  <c r="E11" i="33" s="1"/>
  <c r="E11" i="34" s="1"/>
  <c r="E11" i="35" s="1"/>
  <c r="E13" i="32"/>
  <c r="E13" i="33" s="1"/>
  <c r="E13" i="34" s="1"/>
  <c r="E13" i="35" s="1"/>
  <c r="Y10" i="36"/>
  <c r="Y8" i="36"/>
  <c r="Y11" i="36"/>
  <c r="Y7" i="36"/>
  <c r="Y5" i="36"/>
  <c r="Y13" i="36"/>
  <c r="Y12" i="36"/>
  <c r="Y14" i="36"/>
  <c r="P12" i="1" l="1"/>
  <c r="D14" i="1"/>
  <c r="E14" i="1"/>
  <c r="F14" i="1"/>
  <c r="G14" i="1"/>
  <c r="H14" i="1"/>
  <c r="I14" i="1"/>
  <c r="J14" i="1"/>
  <c r="K14" i="1"/>
  <c r="L14" i="1"/>
  <c r="M14" i="1"/>
  <c r="N14" i="1"/>
  <c r="O14" i="1"/>
  <c r="P14" i="1"/>
  <c r="Q14" i="1"/>
  <c r="R14" i="1"/>
  <c r="S14" i="1"/>
  <c r="D15" i="1"/>
  <c r="E15" i="1"/>
  <c r="F15" i="1"/>
  <c r="G15" i="1"/>
  <c r="H15" i="1"/>
  <c r="I15" i="1"/>
  <c r="J15" i="1"/>
  <c r="K15" i="1"/>
  <c r="L15" i="1"/>
  <c r="M15" i="1"/>
  <c r="N15" i="1"/>
  <c r="O15" i="1"/>
  <c r="P15" i="1"/>
  <c r="Q15" i="1"/>
  <c r="R15" i="1"/>
  <c r="S15" i="1"/>
  <c r="R13" i="1"/>
  <c r="P13" i="1"/>
  <c r="N13" i="1"/>
  <c r="L13" i="1"/>
  <c r="J13" i="1"/>
  <c r="H13" i="1"/>
  <c r="F13" i="1"/>
  <c r="D13" i="1"/>
  <c r="D7" i="1"/>
  <c r="F7" i="1"/>
  <c r="H7" i="1"/>
  <c r="J7" i="1"/>
  <c r="L7" i="1"/>
  <c r="N7" i="1"/>
  <c r="P7" i="1"/>
  <c r="R7" i="1"/>
  <c r="D8" i="1"/>
  <c r="E8" i="1"/>
  <c r="F8" i="1"/>
  <c r="G8" i="1"/>
  <c r="H8" i="1"/>
  <c r="I8" i="1"/>
  <c r="J8" i="1"/>
  <c r="K8" i="1"/>
  <c r="L8" i="1"/>
  <c r="M8" i="1"/>
  <c r="N8" i="1"/>
  <c r="O8" i="1"/>
  <c r="P8" i="1"/>
  <c r="Q8" i="1"/>
  <c r="R8" i="1"/>
  <c r="S8" i="1"/>
  <c r="D9" i="1"/>
  <c r="E9" i="1"/>
  <c r="F9" i="1"/>
  <c r="G9" i="1"/>
  <c r="H9" i="1"/>
  <c r="I9" i="1"/>
  <c r="J9" i="1"/>
  <c r="K9" i="1"/>
  <c r="L9" i="1"/>
  <c r="M9" i="1"/>
  <c r="N9" i="1"/>
  <c r="O9" i="1"/>
  <c r="P9" i="1"/>
  <c r="Q9" i="1"/>
  <c r="R9" i="1"/>
  <c r="S9" i="1"/>
  <c r="D10" i="1"/>
  <c r="F10" i="1"/>
  <c r="H10" i="1"/>
  <c r="J10" i="1"/>
  <c r="L10" i="1"/>
  <c r="N10" i="1"/>
  <c r="P10" i="1"/>
  <c r="R10" i="1"/>
  <c r="D11" i="1"/>
  <c r="E11" i="1"/>
  <c r="F11" i="1"/>
  <c r="G11" i="1"/>
  <c r="H11" i="1"/>
  <c r="I11" i="1"/>
  <c r="J11" i="1"/>
  <c r="K11" i="1"/>
  <c r="L11" i="1"/>
  <c r="M11" i="1"/>
  <c r="N11" i="1"/>
  <c r="O11" i="1"/>
  <c r="P11" i="1"/>
  <c r="Q11" i="1"/>
  <c r="R11" i="1"/>
  <c r="S11" i="1"/>
  <c r="D12" i="1"/>
  <c r="E12" i="1"/>
  <c r="F12" i="1"/>
  <c r="G12" i="1"/>
  <c r="H12" i="1"/>
  <c r="I12" i="1"/>
  <c r="J12" i="1"/>
  <c r="K12" i="1"/>
  <c r="L12" i="1"/>
  <c r="M12" i="1"/>
  <c r="N12" i="1"/>
  <c r="O12" i="1"/>
  <c r="Q12" i="1"/>
  <c r="R12" i="1"/>
  <c r="S12" i="1"/>
  <c r="E13" i="1"/>
  <c r="G13" i="1"/>
  <c r="I13" i="1"/>
  <c r="K13" i="1"/>
  <c r="M13" i="1"/>
  <c r="O13" i="1"/>
  <c r="Q13" i="1"/>
  <c r="S13" i="1"/>
  <c r="S6" i="1"/>
  <c r="R6" i="1"/>
  <c r="Q6" i="1"/>
  <c r="P6" i="1"/>
  <c r="O6" i="1"/>
  <c r="N6" i="1"/>
  <c r="M6" i="1"/>
  <c r="L6" i="1"/>
  <c r="K6" i="1"/>
  <c r="J6" i="1"/>
  <c r="I6" i="1"/>
  <c r="H6" i="1"/>
  <c r="G6" i="1"/>
  <c r="F6" i="1"/>
  <c r="E6" i="1"/>
  <c r="D6" i="1"/>
  <c r="Y16" i="25"/>
  <c r="Y21" i="25" s="1"/>
  <c r="Y15" i="25"/>
  <c r="S15" i="25" l="1"/>
  <c r="S16" i="25"/>
  <c r="S18" i="25"/>
  <c r="C13" i="25" l="1"/>
  <c r="D13" i="25"/>
  <c r="E13" i="25"/>
  <c r="F13" i="25"/>
  <c r="G13" i="25"/>
  <c r="H13" i="25"/>
  <c r="I13" i="25"/>
  <c r="J13" i="25"/>
  <c r="K13" i="25"/>
  <c r="L13" i="25"/>
  <c r="M13" i="25"/>
  <c r="N13" i="25"/>
  <c r="O13" i="25"/>
  <c r="P13" i="25"/>
  <c r="Q13" i="25"/>
  <c r="R13" i="25"/>
  <c r="C14" i="25"/>
  <c r="D14" i="25"/>
  <c r="E14" i="25"/>
  <c r="F14" i="25"/>
  <c r="G14" i="25"/>
  <c r="H14" i="25"/>
  <c r="I14" i="25"/>
  <c r="J14" i="25"/>
  <c r="K14" i="25"/>
  <c r="L14" i="25"/>
  <c r="M14" i="25"/>
  <c r="N14" i="25"/>
  <c r="O14" i="25"/>
  <c r="P14" i="25"/>
  <c r="Q14" i="25"/>
  <c r="R14" i="25"/>
  <c r="R12" i="25"/>
  <c r="Q12" i="25"/>
  <c r="P12" i="25"/>
  <c r="O12" i="25"/>
  <c r="N12" i="25"/>
  <c r="M12" i="25"/>
  <c r="L12" i="25"/>
  <c r="K12" i="25"/>
  <c r="J12" i="25"/>
  <c r="I12" i="25"/>
  <c r="H12" i="25"/>
  <c r="G12" i="25"/>
  <c r="F12" i="25"/>
  <c r="E12" i="25"/>
  <c r="D12" i="25"/>
  <c r="C12" i="25"/>
  <c r="C6" i="25"/>
  <c r="D6" i="25"/>
  <c r="E6" i="25"/>
  <c r="F6" i="25"/>
  <c r="G6" i="25"/>
  <c r="H6" i="25"/>
  <c r="I6" i="25"/>
  <c r="J6" i="25"/>
  <c r="K6" i="25"/>
  <c r="L6" i="25"/>
  <c r="M6" i="25"/>
  <c r="N6" i="25"/>
  <c r="O6" i="25"/>
  <c r="P6" i="25"/>
  <c r="Q6" i="25"/>
  <c r="R6" i="25"/>
  <c r="C7" i="25"/>
  <c r="D7" i="25"/>
  <c r="E7" i="25"/>
  <c r="F7" i="25"/>
  <c r="G7" i="25"/>
  <c r="H7" i="25"/>
  <c r="I7" i="25"/>
  <c r="J7" i="25"/>
  <c r="K7" i="25"/>
  <c r="L7" i="25"/>
  <c r="M7" i="25"/>
  <c r="N7" i="25"/>
  <c r="O7" i="25"/>
  <c r="P7" i="25"/>
  <c r="Q7" i="25"/>
  <c r="R7" i="25"/>
  <c r="C8" i="25"/>
  <c r="D8" i="25"/>
  <c r="E8" i="25"/>
  <c r="F8" i="25"/>
  <c r="G8" i="25"/>
  <c r="H8" i="25"/>
  <c r="I8" i="25"/>
  <c r="J8" i="25"/>
  <c r="K8" i="25"/>
  <c r="L8" i="25"/>
  <c r="M8" i="25"/>
  <c r="N8" i="25"/>
  <c r="O8" i="25"/>
  <c r="P8" i="25"/>
  <c r="Q8" i="25"/>
  <c r="R8" i="25"/>
  <c r="C9" i="25"/>
  <c r="D9" i="25"/>
  <c r="E9" i="25"/>
  <c r="F9" i="25"/>
  <c r="G9" i="25"/>
  <c r="H9" i="25"/>
  <c r="I9" i="25"/>
  <c r="J9" i="25"/>
  <c r="K9" i="25"/>
  <c r="L9" i="25"/>
  <c r="M9" i="25"/>
  <c r="N9" i="25"/>
  <c r="O9" i="25"/>
  <c r="P9" i="25"/>
  <c r="Q9" i="25"/>
  <c r="R9" i="25"/>
  <c r="C10" i="25"/>
  <c r="D10" i="25"/>
  <c r="E10" i="25"/>
  <c r="F10" i="25"/>
  <c r="G10" i="25"/>
  <c r="H10" i="25"/>
  <c r="I10" i="25"/>
  <c r="J10" i="25"/>
  <c r="K10" i="25"/>
  <c r="L10" i="25"/>
  <c r="M10" i="25"/>
  <c r="N10" i="25"/>
  <c r="O10" i="25"/>
  <c r="P10" i="25"/>
  <c r="Q10" i="25"/>
  <c r="R10" i="25"/>
  <c r="C11" i="25"/>
  <c r="D11" i="25"/>
  <c r="E11" i="25"/>
  <c r="F11" i="25"/>
  <c r="G11" i="25"/>
  <c r="H11" i="25"/>
  <c r="I11" i="25"/>
  <c r="J11" i="25"/>
  <c r="K11" i="25"/>
  <c r="L11" i="25"/>
  <c r="M11" i="25"/>
  <c r="N11" i="25"/>
  <c r="O11" i="25"/>
  <c r="P11" i="25"/>
  <c r="Q11" i="25"/>
  <c r="R11" i="25"/>
  <c r="R5" i="25"/>
  <c r="Q5" i="25"/>
  <c r="P5" i="25"/>
  <c r="O5" i="25"/>
  <c r="N5" i="25"/>
  <c r="M5" i="25"/>
  <c r="L5" i="25"/>
  <c r="K5" i="25"/>
  <c r="J5" i="25"/>
  <c r="I5" i="25"/>
  <c r="H5" i="25"/>
  <c r="G5" i="25"/>
  <c r="F5" i="25"/>
  <c r="E5" i="25"/>
  <c r="D5" i="25"/>
  <c r="C5" i="25"/>
  <c r="R3" i="25"/>
  <c r="Q3" i="25"/>
  <c r="P3" i="25"/>
  <c r="O3" i="25"/>
  <c r="N3" i="25"/>
  <c r="M3" i="25"/>
  <c r="L3" i="25"/>
  <c r="K3" i="25"/>
  <c r="J3" i="25"/>
  <c r="I3" i="25"/>
  <c r="H3" i="25"/>
  <c r="G3" i="25"/>
  <c r="F3" i="25"/>
  <c r="E3" i="25"/>
  <c r="D3" i="25"/>
  <c r="C3" i="25"/>
  <c r="W10" i="25" l="1"/>
  <c r="W13" i="25"/>
  <c r="W9" i="25"/>
  <c r="W6" i="25"/>
  <c r="W12" i="25"/>
  <c r="W8" i="25"/>
  <c r="W14" i="25"/>
  <c r="W5" i="25"/>
  <c r="W17" i="25"/>
  <c r="W7" i="25"/>
  <c r="W11" i="25"/>
  <c r="T6" i="25"/>
  <c r="C7" i="28" s="1"/>
  <c r="L17" i="25"/>
  <c r="L19" i="25"/>
  <c r="D17" i="25"/>
  <c r="D19" i="25"/>
  <c r="K17" i="25"/>
  <c r="K19" i="25"/>
  <c r="C17" i="25"/>
  <c r="C19" i="25"/>
  <c r="S10" i="25"/>
  <c r="I19" i="25"/>
  <c r="I17" i="25"/>
  <c r="R19" i="25"/>
  <c r="R17" i="25"/>
  <c r="Q19" i="25"/>
  <c r="Q17" i="25"/>
  <c r="S8" i="25"/>
  <c r="P19" i="25"/>
  <c r="P17" i="25"/>
  <c r="H19" i="25"/>
  <c r="H17" i="25"/>
  <c r="S6" i="25"/>
  <c r="O17" i="25"/>
  <c r="O19" i="25"/>
  <c r="G19" i="25"/>
  <c r="G17" i="25"/>
  <c r="S9" i="25"/>
  <c r="N17" i="25"/>
  <c r="N19" i="25"/>
  <c r="F17" i="25"/>
  <c r="F19" i="25"/>
  <c r="S12" i="25"/>
  <c r="J17" i="25"/>
  <c r="J19" i="25"/>
  <c r="S7" i="25"/>
  <c r="V17" i="25"/>
  <c r="V6" i="25"/>
  <c r="V8" i="25"/>
  <c r="X10" i="25"/>
  <c r="X12" i="25"/>
  <c r="X14" i="25"/>
  <c r="U7" i="25"/>
  <c r="V13" i="25"/>
  <c r="X17" i="25"/>
  <c r="X6" i="25"/>
  <c r="X8" i="25"/>
  <c r="T13" i="25"/>
  <c r="C14" i="28" s="1"/>
  <c r="X5" i="25"/>
  <c r="U11" i="25"/>
  <c r="V5" i="25"/>
  <c r="U9" i="25"/>
  <c r="U5" i="25"/>
  <c r="U8" i="25"/>
  <c r="T7" i="25"/>
  <c r="C8" i="28" s="1"/>
  <c r="T9" i="25"/>
  <c r="C10" i="28" s="1"/>
  <c r="U13" i="25"/>
  <c r="V11" i="25"/>
  <c r="V14" i="25"/>
  <c r="V7" i="25"/>
  <c r="X9" i="25"/>
  <c r="X11" i="25"/>
  <c r="X13" i="25"/>
  <c r="U6" i="25"/>
  <c r="U12" i="25"/>
  <c r="V12" i="25"/>
  <c r="V9" i="25"/>
  <c r="X7" i="25"/>
  <c r="T10" i="25"/>
  <c r="C11" i="28" s="1"/>
  <c r="T12" i="25"/>
  <c r="C13" i="28" s="1"/>
  <c r="T8" i="25"/>
  <c r="C9" i="28" s="1"/>
  <c r="U10" i="25"/>
  <c r="U14" i="25"/>
  <c r="V10" i="25"/>
  <c r="M17" i="25"/>
  <c r="M19" i="25"/>
  <c r="E17" i="25"/>
  <c r="E19" i="25"/>
  <c r="S13" i="25"/>
  <c r="S11" i="25"/>
  <c r="S5" i="25"/>
  <c r="T14" i="25"/>
  <c r="T17" i="25" s="1"/>
  <c r="C10" i="32" l="1"/>
  <c r="C10" i="33" s="1"/>
  <c r="C10" i="34" s="1"/>
  <c r="C10" i="35" s="1"/>
  <c r="C9" i="32"/>
  <c r="C9" i="33" s="1"/>
  <c r="C9" i="34" s="1"/>
  <c r="C9" i="35" s="1"/>
  <c r="C15" i="28"/>
  <c r="U17" i="25"/>
  <c r="D11" i="28"/>
  <c r="C11" i="32"/>
  <c r="C11" i="33" s="1"/>
  <c r="C11" i="34" s="1"/>
  <c r="C11" i="35" s="1"/>
  <c r="D11" i="35" s="1"/>
  <c r="D14" i="28"/>
  <c r="C14" i="32"/>
  <c r="C14" i="33" s="1"/>
  <c r="C14" i="34" s="1"/>
  <c r="C14" i="35" s="1"/>
  <c r="D14" i="35" s="1"/>
  <c r="D8" i="28"/>
  <c r="C8" i="32"/>
  <c r="C8" i="33" s="1"/>
  <c r="C8" i="34" s="1"/>
  <c r="C8" i="35" s="1"/>
  <c r="D8" i="35" s="1"/>
  <c r="D13" i="28"/>
  <c r="C13" i="32"/>
  <c r="C13" i="33" s="1"/>
  <c r="C13" i="34" s="1"/>
  <c r="C13" i="35" s="1"/>
  <c r="D13" i="35" s="1"/>
  <c r="C7" i="32"/>
  <c r="C7" i="33" s="1"/>
  <c r="C7" i="34" s="1"/>
  <c r="C7" i="35" s="1"/>
  <c r="D9" i="28"/>
  <c r="Y8" i="25"/>
  <c r="Y12" i="25"/>
  <c r="Y10" i="25"/>
  <c r="Y9" i="25"/>
  <c r="Y13" i="25"/>
  <c r="Y14" i="25"/>
  <c r="Y7" i="25"/>
  <c r="Y6" i="25"/>
  <c r="T5" i="25"/>
  <c r="T11" i="25"/>
  <c r="S14" i="25"/>
  <c r="D11" i="32" l="1"/>
  <c r="D9" i="32"/>
  <c r="D9" i="35"/>
  <c r="D14" i="33"/>
  <c r="D9" i="33"/>
  <c r="D13" i="34"/>
  <c r="D9" i="34"/>
  <c r="Y17" i="25"/>
  <c r="Y18" i="25"/>
  <c r="D8" i="33"/>
  <c r="D11" i="34"/>
  <c r="D13" i="33"/>
  <c r="D14" i="32"/>
  <c r="D11" i="33"/>
  <c r="D8" i="34"/>
  <c r="D13" i="32"/>
  <c r="D8" i="32"/>
  <c r="D14" i="34"/>
  <c r="D15" i="28"/>
  <c r="C15" i="32"/>
  <c r="Y11" i="25"/>
  <c r="C12" i="28"/>
  <c r="Y5" i="25"/>
  <c r="C6" i="28"/>
  <c r="S17" i="25"/>
  <c r="S19" i="25"/>
  <c r="D6" i="28" l="1"/>
  <c r="C6" i="32"/>
  <c r="D12" i="28"/>
  <c r="C12" i="32"/>
  <c r="C15" i="33"/>
  <c r="D15" i="32"/>
  <c r="C15" i="34" l="1"/>
  <c r="D15" i="33"/>
  <c r="C12" i="33"/>
  <c r="D12" i="32"/>
  <c r="C6" i="33"/>
  <c r="D6" i="32"/>
  <c r="C6" i="34" l="1"/>
  <c r="D6" i="33"/>
  <c r="C12" i="34"/>
  <c r="D12" i="33"/>
  <c r="C15" i="35"/>
  <c r="D15" i="35" s="1"/>
  <c r="D15" i="34"/>
  <c r="C12" i="35" l="1"/>
  <c r="D12" i="35" s="1"/>
  <c r="D12" i="34"/>
  <c r="C6" i="35"/>
  <c r="D6" i="35" s="1"/>
  <c r="D6" i="34"/>
</calcChain>
</file>

<file path=xl/sharedStrings.xml><?xml version="1.0" encoding="utf-8"?>
<sst xmlns="http://schemas.openxmlformats.org/spreadsheetml/2006/main" count="697" uniqueCount="137">
  <si>
    <t>【作成方法】</t>
    <rPh sb="1" eb="3">
      <t>サクセイ</t>
    </rPh>
    <rPh sb="3" eb="5">
      <t>ホウホウ</t>
    </rPh>
    <phoneticPr fontId="3"/>
  </si>
  <si>
    <t>■本Excelは、全補助事業期間及びステージ毎の金額を把握するためのファイルです。</t>
    <rPh sb="16" eb="17">
      <t>オヨ</t>
    </rPh>
    <rPh sb="22" eb="23">
      <t>ゴト</t>
    </rPh>
    <phoneticPr fontId="3"/>
  </si>
  <si>
    <t>ステージ2</t>
    <phoneticPr fontId="3"/>
  </si>
  <si>
    <t>ステージ3</t>
    <phoneticPr fontId="3"/>
  </si>
  <si>
    <t>（2025年10月～2027年12月）</t>
    <phoneticPr fontId="3"/>
  </si>
  <si>
    <t>（2028年1月～2030年3月）</t>
    <phoneticPr fontId="3"/>
  </si>
  <si>
    <t>データ貼付シート⇒</t>
    <rPh sb="3" eb="4">
      <t>ハ</t>
    </rPh>
    <rPh sb="4" eb="5">
      <t>ツ</t>
    </rPh>
    <phoneticPr fontId="3"/>
  </si>
  <si>
    <t>2025SG</t>
    <phoneticPr fontId="3"/>
  </si>
  <si>
    <t>2027SG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</si>
  <si>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</si>
  <si>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</si>
  <si>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</si>
  <si>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</si>
  <si>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</si>
  <si>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</si>
  <si>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</si>
  <si>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</si>
  <si>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</si>
  <si>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</si>
  <si>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</si>
  <si>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</si>
  <si>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</si>
  <si>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</si>
  <si>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</si>
  <si>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</si>
  <si>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</si>
  <si>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</si>
  <si>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</si>
  <si>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</si>
  <si>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</si>
  <si>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</si>
  <si>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</si>
  <si>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</si>
  <si>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</si>
  <si>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</si>
  <si>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</si>
  <si>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</si>
  <si>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</si>
  <si>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r>
      <t xml:space="preserve">全認定VC出資額 </t>
    </r>
    <r>
      <rPr>
        <sz val="10"/>
        <color rgb="FF0070C0"/>
        <rFont val="メイリオ"/>
        <family val="3"/>
        <charset val="128"/>
      </rPr>
      <t>※2</t>
    </r>
    <rPh sb="0" eb="1">
      <t>ゼン</t>
    </rPh>
    <phoneticPr fontId="23"/>
  </si>
  <si>
    <t>B</t>
    <phoneticPr fontId="23"/>
  </si>
  <si>
    <r>
      <t>リード認定VC出資額</t>
    </r>
    <r>
      <rPr>
        <sz val="10"/>
        <color rgb="FF0070C0"/>
        <rFont val="メイリオ"/>
        <family val="3"/>
        <charset val="128"/>
      </rPr>
      <t xml:space="preserve"> ※3</t>
    </r>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</si>
  <si>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</si>
  <si>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</si>
  <si>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</si>
  <si>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</si>
  <si>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</si>
  <si>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</si>
  <si>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</si>
  <si>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</si>
  <si>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</si>
  <si>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</si>
  <si>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</si>
  <si>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</si>
  <si>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</si>
  <si>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</si>
  <si>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</si>
  <si>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</si>
  <si>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</si>
  <si>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</si>
  <si>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</si>
  <si>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</si>
  <si>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</si>
  <si>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</si>
  <si>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</si>
  <si>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間接経費/一般管理費（小計の10％）</t>
  </si>
  <si>
    <t>委託費</t>
    <rPh sb="0" eb="2">
      <t>イタク</t>
    </rPh>
    <rPh sb="2" eb="3">
      <t>ヒ</t>
    </rPh>
    <phoneticPr fontId="3"/>
  </si>
  <si>
    <t>合計</t>
  </si>
  <si>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</si>
  <si>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</si>
  <si>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</si>
  <si>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</si>
  <si>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</si>
  <si>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</si>
  <si>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</si>
  <si>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</si>
  <si>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</si>
  <si>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</si>
  <si>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</si>
  <si>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</si>
  <si>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</si>
  <si>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</si>
  <si>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</si>
  <si>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</si>
  <si>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</si>
  <si>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</si>
  <si>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</si>
  <si>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</si>
  <si>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</si>
  <si>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</si>
  <si>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</si>
  <si>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</si>
  <si>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</si>
  <si>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</si>
  <si>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</si>
  <si>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</si>
  <si>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</si>
  <si>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</si>
  <si>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</si>
  <si>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</si>
  <si>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</si>
  <si>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間接経費/一般管理費（小計の10％）</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</si>
  <si>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</si>
  <si>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</si>
  <si>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</si>
  <si>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</si>
  <si>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</si>
  <si>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</si>
  <si>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</si>
  <si>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</si>
  <si>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</si>
  <si>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</si>
  <si>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</si>
  <si>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</si>
  <si>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</si>
  <si>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</si>
  <si>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</si>
  <si>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</si>
  <si>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</si>
  <si>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</si>
  <si>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</si>
  <si>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</si>
  <si>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</si>
  <si>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</si>
  <si>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</si>
  <si>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</si>
  <si>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</si>
  <si>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r>
      <rPr>
        <sz val="10"/>
        <rFont val="メイリオ"/>
        <family val="3"/>
        <charset val="128"/>
      </rPr>
      <t>B’</t>
    </r>
    <r>
      <rPr>
        <sz val="10"/>
        <color rgb="FFC00000"/>
        <rFont val="メイリオ"/>
        <family val="3"/>
        <charset val="128"/>
      </rPr>
      <t xml:space="preserve">
B'=A-C</t>
    </r>
    <phoneticPr fontId="23"/>
  </si>
  <si>
    <r>
      <t xml:space="preserve">C
</t>
    </r>
    <r>
      <rPr>
        <sz val="6"/>
        <color rgb="FFC00000"/>
        <rFont val="メイリオ"/>
        <family val="3"/>
        <charset val="128"/>
      </rPr>
      <t>C=（各年度の補助対象経費×2/3）の合計</t>
    </r>
    <rPh sb="5" eb="8">
      <t>カクネンド</t>
    </rPh>
    <rPh sb="9" eb="11">
      <t>ホジョ</t>
    </rPh>
    <rPh sb="11" eb="13">
      <t>タイショウ</t>
    </rPh>
    <rPh sb="13" eb="15">
      <t>ケイヒ</t>
    </rPh>
    <rPh sb="21" eb="23">
      <t>ゴウケイ</t>
    </rPh>
    <phoneticPr fontId="2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</si>
  <si>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</si>
  <si>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r>
      <t xml:space="preserve">A
</t>
    </r>
    <r>
      <rPr>
        <sz val="10"/>
        <color rgb="FFC00000"/>
        <rFont val="メイリオ"/>
        <family val="3"/>
        <charset val="128"/>
      </rPr>
      <t>A=B' + C</t>
    </r>
    <phoneticPr fontId="23"/>
  </si>
  <si>
    <r>
      <t xml:space="preserve">リード認定VCによる遡及期間開始日以前の出資分 </t>
    </r>
    <r>
      <rPr>
        <sz val="10"/>
        <color theme="4"/>
        <rFont val="メイリオ"/>
        <family val="3"/>
        <charset val="128"/>
      </rPr>
      <t>※7</t>
    </r>
    <rPh sb="10" eb="12">
      <t>ソキュウ</t>
    </rPh>
    <rPh sb="12" eb="14">
      <t>キカン</t>
    </rPh>
    <rPh sb="14" eb="17">
      <t>カイシビ</t>
    </rPh>
    <rPh sb="17" eb="19">
      <t>イゼン</t>
    </rPh>
    <rPh sb="20" eb="22">
      <t>シュッシ</t>
    </rPh>
    <rPh sb="22" eb="23">
      <t>ブン</t>
    </rPh>
    <phoneticPr fontId="3"/>
  </si>
  <si>
    <t>ステージ1</t>
    <phoneticPr fontId="3"/>
  </si>
  <si>
    <r>
      <t>（例）2024年度採択、2025年度及び2027年度の途中でステージが始まる場合</t>
    </r>
    <r>
      <rPr>
        <b/>
        <u/>
        <sz val="10"/>
        <rFont val="游ゴシック"/>
        <family val="3"/>
        <charset val="128"/>
        <scheme val="minor"/>
      </rPr>
      <t>（採択当初作成時）</t>
    </r>
    <rPh sb="16" eb="18">
      <t>ネンド</t>
    </rPh>
    <rPh sb="18" eb="19">
      <t>オヨ</t>
    </rPh>
    <rPh sb="24" eb="26">
      <t>ネンド</t>
    </rPh>
    <rPh sb="27" eb="29">
      <t>トチュウ</t>
    </rPh>
    <rPh sb="35" eb="36">
      <t>ハジ</t>
    </rPh>
    <rPh sb="41" eb="43">
      <t>サイタク</t>
    </rPh>
    <rPh sb="43" eb="45">
      <t>トウショ</t>
    </rPh>
    <rPh sb="45" eb="48">
      <t>サクセイジ</t>
    </rPh>
    <phoneticPr fontId="3"/>
  </si>
  <si>
    <r>
      <t>（例）2024年度に採択され、ステージ1を通過し、2027年度の途中でステージが始まる場合</t>
    </r>
    <r>
      <rPr>
        <b/>
        <u/>
        <sz val="10"/>
        <rFont val="游ゴシック"/>
        <family val="3"/>
        <charset val="128"/>
        <scheme val="minor"/>
      </rPr>
      <t>（ステージ1通過後作成時）</t>
    </r>
    <rPh sb="21" eb="23">
      <t>ツウカ</t>
    </rPh>
    <rPh sb="29" eb="31">
      <t>ネンド</t>
    </rPh>
    <rPh sb="32" eb="34">
      <t>トチュウ</t>
    </rPh>
    <rPh sb="40" eb="41">
      <t>ハジ</t>
    </rPh>
    <rPh sb="51" eb="53">
      <t>ツウカ</t>
    </rPh>
    <rPh sb="53" eb="54">
      <t>ゴ</t>
    </rPh>
    <rPh sb="54" eb="56">
      <t>サクセイ</t>
    </rPh>
    <rPh sb="56" eb="57">
      <t>ジ</t>
    </rPh>
    <phoneticPr fontId="3"/>
  </si>
  <si>
    <t>　ステージ２以降は、各費目（C6～11、C14セル）について、手入力してください。各年度のシートを入力すると自動計算されます。</t>
    <phoneticPr fontId="3"/>
  </si>
  <si>
    <t>■ステージ１については【様式2】のシート「計画書経費欄（計画書貼り付け用）」のC4~C9、C12セルをコピーし、各シートのC6～11、C14セルに貼り付けてください。（テキストを貼り付け）。</t>
    <rPh sb="56" eb="57">
      <t>カク</t>
    </rPh>
    <phoneticPr fontId="3"/>
  </si>
  <si>
    <r>
      <t>遡及期間開始日以前の出資額と遡及期間開始日から補助事業期間全体を通じた
リード認定VCによる出資額合計</t>
    </r>
    <r>
      <rPr>
        <sz val="10"/>
        <color theme="4"/>
        <rFont val="メイリオ"/>
        <family val="3"/>
        <charset val="128"/>
      </rPr>
      <t>　※８</t>
    </r>
    <r>
      <rPr>
        <sz val="10"/>
        <color theme="1"/>
        <rFont val="メイリオ"/>
        <family val="3"/>
        <charset val="128"/>
      </rPr>
      <t xml:space="preserve">
</t>
    </r>
    <r>
      <rPr>
        <sz val="8"/>
        <color rgb="FFC00000"/>
        <rFont val="メイリオ"/>
        <family val="3"/>
        <charset val="128"/>
      </rPr>
      <t>※本欄が10億円以上となるように提案書を作成して下さい。</t>
    </r>
    <rPh sb="0" eb="2">
      <t>ソキュウ</t>
    </rPh>
    <rPh sb="2" eb="4">
      <t>キカン</t>
    </rPh>
    <rPh sb="12" eb="13">
      <t>ガク</t>
    </rPh>
    <rPh sb="39" eb="41">
      <t>ニンテイ</t>
    </rPh>
    <rPh sb="48" eb="49">
      <t>ガク</t>
    </rPh>
    <rPh sb="49" eb="51">
      <t>ゴウケイ</t>
    </rPh>
    <rPh sb="56" eb="58">
      <t>ホンラン</t>
    </rPh>
    <rPh sb="61" eb="63">
      <t>オクエン</t>
    </rPh>
    <rPh sb="63" eb="65">
      <t>イジョウ</t>
    </rPh>
    <rPh sb="71" eb="74">
      <t>テイアンショ</t>
    </rPh>
    <rPh sb="75" eb="77">
      <t>サクセイ</t>
    </rPh>
    <rPh sb="79" eb="8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</si>
</sst>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8"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6"/>
      <color rgb="FFC00000"/>
      <name val="メイリオ"/>
      <family val="3"/>
      <charset val="128"/>
    </font>
    <font>
      <sz val="8"/>
      <color rgb="FFC00000"/>
      <name val="メイリオ"/>
      <family val="3"/>
      <charset val="128"/>
    </font>
    <font>
      <sz val="10"/>
      <color rgb="FFC00000"/>
      <name val="游ゴシック"/>
      <family val="3"/>
      <charset val="128"/>
      <scheme val="minor"/>
    </font>
    <font>
      <sz val="10"/>
      <color theme="4"/>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cellStyleXfs>
  <cellXfs count="278">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center" vertical="center" wrapText="1"/>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xf>
    <xf numFmtId="0" fontId="8" fillId="0" borderId="0" xfId="0" applyFont="1" applyAlignment="1">
      <alignment horizontal="left" vertical="center"/>
    </xf>
    <xf numFmtId="0" fontId="13" fillId="0" borderId="2" xfId="0" applyFont="1" applyBorder="1" applyAlignment="1">
      <alignment vertical="center"/>
    </xf>
    <xf numFmtId="14" fontId="7" fillId="3" borderId="7"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3" fontId="7" fillId="3" borderId="7" xfId="0" applyNumberFormat="1" applyFont="1" applyFill="1" applyBorder="1" applyAlignment="1">
      <alignmen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176" fontId="6" fillId="0" borderId="3" xfId="1" applyNumberFormat="1" applyFont="1" applyBorder="1" applyAlignment="1">
      <alignment horizontal="right" vertical="center"/>
    </xf>
    <xf numFmtId="176" fontId="6" fillId="0" borderId="5" xfId="1" applyNumberFormat="1" applyFont="1" applyBorder="1" applyAlignment="1">
      <alignment horizontal="right" vertical="top"/>
    </xf>
    <xf numFmtId="176" fontId="6" fillId="0" borderId="4" xfId="1" applyNumberFormat="1" applyFont="1" applyBorder="1" applyAlignment="1">
      <alignment horizontal="right" vertical="top"/>
    </xf>
    <xf numFmtId="0" fontId="6" fillId="0" borderId="3" xfId="1" applyFont="1" applyBorder="1" applyAlignment="1">
      <alignment horizontal="justify" vertical="center" wrapText="1"/>
    </xf>
    <xf numFmtId="176" fontId="6" fillId="0" borderId="14" xfId="1" applyNumberFormat="1" applyFont="1" applyBorder="1" applyAlignment="1">
      <alignment horizontal="right" vertical="center"/>
    </xf>
    <xf numFmtId="176" fontId="6" fillId="0" borderId="14" xfId="1" applyNumberFormat="1" applyFont="1" applyBorder="1" applyAlignment="1">
      <alignment horizontal="right" vertical="top"/>
    </xf>
    <xf numFmtId="176" fontId="6" fillId="0" borderId="1" xfId="1" applyNumberFormat="1" applyFont="1" applyBorder="1" applyAlignment="1">
      <alignment horizontal="right" vertical="center"/>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20" fillId="0" borderId="0" xfId="1" applyNumberFormat="1" applyFont="1" applyAlignment="1">
      <alignment vertical="center" wrapText="1"/>
    </xf>
    <xf numFmtId="176" fontId="20" fillId="0" borderId="0" xfId="1" applyNumberFormat="1" applyFont="1" applyAlignment="1">
      <alignment vertical="center"/>
    </xf>
    <xf numFmtId="176" fontId="6" fillId="0" borderId="8" xfId="0" applyNumberFormat="1" applyFont="1" applyBorder="1" applyAlignment="1">
      <alignment horizontal="right" vertical="top"/>
    </xf>
    <xf numFmtId="176" fontId="6" fillId="0" borderId="13" xfId="0" applyNumberFormat="1" applyFont="1" applyBorder="1" applyAlignment="1">
      <alignment horizontal="right" vertical="top"/>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3" fontId="7" fillId="3" borderId="3" xfId="0" applyNumberFormat="1" applyFont="1" applyFill="1" applyBorder="1" applyAlignment="1">
      <alignment vertical="center" wrapText="1"/>
    </xf>
    <xf numFmtId="3" fontId="7" fillId="0" borderId="13" xfId="0" applyNumberFormat="1"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2" xfId="0" applyNumberFormat="1" applyFont="1" applyBorder="1" applyAlignment="1" applyProtection="1">
      <alignment horizontal="right" vertical="center" wrapText="1"/>
      <protection locked="0"/>
    </xf>
    <xf numFmtId="3" fontId="7" fillId="3" borderId="15" xfId="0" applyNumberFormat="1" applyFont="1" applyFill="1" applyBorder="1" applyAlignment="1">
      <alignment vertical="center" wrapText="1"/>
    </xf>
    <xf numFmtId="3" fontId="7" fillId="3" borderId="4" xfId="0" applyNumberFormat="1" applyFont="1" applyFill="1" applyBorder="1" applyAlignment="1">
      <alignment vertical="center" wrapText="1"/>
    </xf>
    <xf numFmtId="0" fontId="21" fillId="0" borderId="0" xfId="1" applyFont="1"/>
    <xf numFmtId="0" fontId="22" fillId="4" borderId="16" xfId="1" applyFont="1" applyFill="1" applyBorder="1"/>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5" xfId="2" applyFont="1" applyBorder="1" applyAlignment="1">
      <alignment vertical="center" wrapText="1"/>
    </xf>
    <xf numFmtId="0" fontId="24" fillId="0" borderId="27" xfId="2" applyFont="1" applyBorder="1" applyAlignment="1">
      <alignment vertical="center" wrapText="1"/>
    </xf>
    <xf numFmtId="0" fontId="24" fillId="0" borderId="28" xfId="2" applyFont="1" applyBorder="1" applyAlignment="1">
      <alignment vertical="center" wrapText="1"/>
    </xf>
    <xf numFmtId="0" fontId="24" fillId="0" borderId="23" xfId="2" applyFont="1" applyBorder="1" applyAlignment="1">
      <alignment vertical="center" wrapText="1"/>
    </xf>
    <xf numFmtId="0" fontId="24" fillId="0" borderId="33"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6" xfId="2" applyNumberFormat="1" applyFont="1" applyBorder="1">
      <alignment vertical="center"/>
    </xf>
    <xf numFmtId="3" fontId="24" fillId="0" borderId="35" xfId="2" applyNumberFormat="1" applyFont="1" applyBorder="1">
      <alignment vertical="center"/>
    </xf>
    <xf numFmtId="3" fontId="24" fillId="0" borderId="37" xfId="2" applyNumberFormat="1" applyFont="1" applyBorder="1">
      <alignment vertical="center"/>
    </xf>
    <xf numFmtId="3" fontId="24" fillId="0" borderId="39"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4"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29" xfId="2" applyNumberFormat="1" applyFont="1" applyBorder="1" applyAlignment="1">
      <alignment vertical="center" wrapText="1"/>
    </xf>
    <xf numFmtId="0" fontId="24" fillId="0" borderId="7" xfId="2" applyFont="1" applyBorder="1" applyAlignment="1">
      <alignment horizontal="center"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5"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40" xfId="2" applyNumberFormat="1" applyFont="1" applyBorder="1" applyAlignment="1">
      <alignment vertical="center" wrapText="1"/>
    </xf>
    <xf numFmtId="3" fontId="24" fillId="0" borderId="41" xfId="2" applyNumberFormat="1" applyFont="1" applyBorder="1">
      <alignment vertical="center"/>
    </xf>
    <xf numFmtId="0" fontId="24" fillId="0" borderId="42" xfId="2" applyFont="1" applyBorder="1" applyAlignment="1">
      <alignment vertical="center" wrapText="1"/>
    </xf>
    <xf numFmtId="3" fontId="26" fillId="0" borderId="43" xfId="3" applyNumberFormat="1" applyFont="1" applyBorder="1">
      <alignment vertical="center"/>
    </xf>
    <xf numFmtId="3" fontId="24" fillId="0" borderId="44" xfId="2" applyNumberFormat="1" applyFont="1" applyBorder="1">
      <alignment vertical="center"/>
    </xf>
    <xf numFmtId="3" fontId="24" fillId="0" borderId="47" xfId="2" applyNumberFormat="1" applyFont="1" applyBorder="1">
      <alignment vertical="center"/>
    </xf>
    <xf numFmtId="3" fontId="24" fillId="4" borderId="51" xfId="2" applyNumberFormat="1" applyFont="1" applyFill="1" applyBorder="1" applyAlignment="1">
      <alignment vertical="center" wrapText="1"/>
    </xf>
    <xf numFmtId="3" fontId="24" fillId="4" borderId="49" xfId="2" applyNumberFormat="1" applyFont="1" applyFill="1" applyBorder="1" applyAlignment="1">
      <alignment vertical="center" wrapText="1"/>
    </xf>
    <xf numFmtId="3" fontId="24" fillId="4" borderId="52" xfId="2" applyNumberFormat="1" applyFont="1" applyFill="1" applyBorder="1" applyAlignment="1">
      <alignment vertical="center" wrapText="1"/>
    </xf>
    <xf numFmtId="3" fontId="24" fillId="4" borderId="27" xfId="2" applyNumberFormat="1" applyFont="1" applyFill="1" applyBorder="1" applyAlignment="1">
      <alignment vertical="center" wrapText="1"/>
    </xf>
    <xf numFmtId="3" fontId="24" fillId="4" borderId="13" xfId="2" applyNumberFormat="1" applyFont="1" applyFill="1" applyBorder="1" applyAlignment="1">
      <alignment vertical="center" wrapText="1"/>
    </xf>
    <xf numFmtId="3" fontId="24" fillId="4" borderId="24" xfId="2" applyNumberFormat="1" applyFont="1" applyFill="1" applyBorder="1" applyAlignment="1">
      <alignment vertical="center" wrapText="1"/>
    </xf>
    <xf numFmtId="3" fontId="24" fillId="4" borderId="45" xfId="2" applyNumberFormat="1" applyFont="1" applyFill="1" applyBorder="1" applyAlignment="1">
      <alignment vertical="center" wrapText="1"/>
    </xf>
    <xf numFmtId="3" fontId="24" fillId="4" borderId="43" xfId="2" applyNumberFormat="1" applyFont="1" applyFill="1" applyBorder="1" applyAlignment="1">
      <alignment vertical="center" wrapText="1"/>
    </xf>
    <xf numFmtId="3" fontId="24" fillId="4" borderId="46" xfId="2" applyNumberFormat="1" applyFont="1" applyFill="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pplyAlignment="1">
      <alignment vertical="center" wrapText="1"/>
    </xf>
    <xf numFmtId="3" fontId="24" fillId="0" borderId="56" xfId="2" applyNumberFormat="1" applyFont="1" applyBorder="1" applyAlignment="1">
      <alignment vertical="center" wrapText="1"/>
    </xf>
    <xf numFmtId="3" fontId="24" fillId="0" borderId="57" xfId="2" applyNumberFormat="1" applyFont="1" applyBorder="1">
      <alignment vertical="center"/>
    </xf>
    <xf numFmtId="0" fontId="24" fillId="0" borderId="31" xfId="2" applyFont="1" applyBorder="1">
      <alignment vertical="center"/>
    </xf>
    <xf numFmtId="0" fontId="24" fillId="0" borderId="58" xfId="2" applyFont="1" applyBorder="1">
      <alignment vertical="center"/>
    </xf>
    <xf numFmtId="0" fontId="24" fillId="0" borderId="59" xfId="2" applyFont="1" applyBorder="1">
      <alignment vertical="center"/>
    </xf>
    <xf numFmtId="0" fontId="24" fillId="0" borderId="43" xfId="2" applyFont="1" applyBorder="1" applyAlignment="1">
      <alignment horizontal="center" vertical="center" wrapText="1"/>
    </xf>
    <xf numFmtId="0" fontId="25" fillId="0" borderId="28" xfId="2" applyFont="1" applyBorder="1" applyAlignment="1">
      <alignment horizontal="center" vertical="center"/>
    </xf>
    <xf numFmtId="0" fontId="25" fillId="0" borderId="3" xfId="2" applyFont="1" applyBorder="1" applyAlignment="1">
      <alignment horizontal="center" vertical="center"/>
    </xf>
    <xf numFmtId="0" fontId="25" fillId="0" borderId="29" xfId="2" applyFont="1" applyBorder="1" applyAlignment="1">
      <alignment horizontal="center" vertical="center"/>
    </xf>
    <xf numFmtId="0" fontId="24" fillId="0" borderId="48" xfId="2" applyFont="1" applyBorder="1" applyAlignment="1">
      <alignment vertical="center" wrapText="1"/>
    </xf>
    <xf numFmtId="0" fontId="24" fillId="0" borderId="49" xfId="2" applyFont="1" applyBorder="1" applyAlignment="1">
      <alignment horizontal="center" vertical="center"/>
    </xf>
    <xf numFmtId="0" fontId="24" fillId="0" borderId="31" xfId="2" applyFont="1" applyBorder="1" applyAlignment="1">
      <alignment vertical="center" wrapText="1"/>
    </xf>
    <xf numFmtId="0" fontId="24" fillId="0" borderId="13" xfId="2" applyFont="1" applyBorder="1" applyAlignment="1">
      <alignment horizontal="center" vertical="center"/>
    </xf>
    <xf numFmtId="0" fontId="24" fillId="0" borderId="30" xfId="2" applyFont="1" applyBorder="1" applyAlignment="1">
      <alignment vertical="center" wrapText="1"/>
    </xf>
    <xf numFmtId="0" fontId="24" fillId="0" borderId="43" xfId="2" applyFont="1" applyBorder="1" applyAlignment="1">
      <alignment horizontal="center" vertical="center"/>
    </xf>
    <xf numFmtId="3" fontId="24" fillId="0" borderId="53" xfId="2" applyNumberFormat="1" applyFont="1" applyBorder="1">
      <alignment vertical="center"/>
    </xf>
    <xf numFmtId="0" fontId="24" fillId="4" borderId="34"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7" fillId="0" borderId="0" xfId="2" applyFont="1">
      <alignment vertical="center"/>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 xfId="1" applyFont="1" applyBorder="1" applyAlignment="1">
      <alignment vertical="center" wrapText="1"/>
    </xf>
    <xf numFmtId="0" fontId="28" fillId="0" borderId="42" xfId="2"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3"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3" fontId="24" fillId="6" borderId="49" xfId="2" applyNumberFormat="1" applyFont="1" applyFill="1" applyBorder="1">
      <alignment vertical="center"/>
    </xf>
    <xf numFmtId="3" fontId="24" fillId="6" borderId="50" xfId="2" applyNumberFormat="1" applyFont="1" applyFill="1" applyBorder="1">
      <alignment vertical="center"/>
    </xf>
    <xf numFmtId="3" fontId="24" fillId="6" borderId="13" xfId="2" applyNumberFormat="1" applyFont="1" applyFill="1" applyBorder="1">
      <alignment vertical="center"/>
    </xf>
    <xf numFmtId="3" fontId="24" fillId="6" borderId="8" xfId="2" applyNumberFormat="1" applyFont="1" applyFill="1" applyBorder="1">
      <alignment vertical="center"/>
    </xf>
    <xf numFmtId="3" fontId="24" fillId="6" borderId="18" xfId="2" applyNumberFormat="1" applyFont="1" applyFill="1" applyBorder="1">
      <alignment vertical="center"/>
    </xf>
    <xf numFmtId="3" fontId="24" fillId="6" borderId="19" xfId="2" applyNumberFormat="1" applyFont="1" applyFill="1" applyBorder="1">
      <alignment vertical="center"/>
    </xf>
    <xf numFmtId="3" fontId="24" fillId="6" borderId="43" xfId="2" applyNumberFormat="1" applyFont="1" applyFill="1" applyBorder="1">
      <alignment vertical="center"/>
    </xf>
    <xf numFmtId="3" fontId="24" fillId="6" borderId="44" xfId="2" applyNumberFormat="1" applyFont="1" applyFill="1" applyBorder="1">
      <alignment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7" fillId="5" borderId="3"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3" xfId="2" applyFont="1" applyBorder="1" applyAlignment="1">
      <alignment vertical="center" wrapText="1"/>
    </xf>
    <xf numFmtId="0" fontId="24" fillId="0" borderId="64"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2" xfId="2" applyFont="1" applyFill="1" applyBorder="1" applyAlignment="1">
      <alignment horizontal="center" vertical="center" wrapText="1"/>
    </xf>
    <xf numFmtId="0" fontId="24" fillId="0" borderId="34" xfId="2" applyFont="1" applyFill="1" applyBorder="1" applyAlignment="1">
      <alignment horizontal="center" vertical="center" wrapText="1"/>
    </xf>
    <xf numFmtId="0" fontId="24" fillId="0" borderId="32" xfId="2" applyFont="1" applyFill="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3" fillId="0" borderId="18" xfId="2" applyFont="1" applyBorder="1" applyAlignment="1">
      <alignment horizontal="center" vertical="center" wrapText="1"/>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1" xfId="1" applyFont="1" applyBorder="1" applyAlignment="1">
      <alignment vertical="center" wrapText="1"/>
    </xf>
    <xf numFmtId="0" fontId="6" fillId="0" borderId="2" xfId="1" applyFont="1" applyBorder="1" applyAlignment="1">
      <alignment vertical="center" wrapText="1"/>
    </xf>
    <xf numFmtId="0" fontId="24" fillId="4" borderId="65" xfId="2" applyFont="1" applyFill="1" applyBorder="1" applyAlignment="1">
      <alignment horizontal="center" vertical="center" wrapText="1"/>
    </xf>
    <xf numFmtId="3" fontId="24" fillId="0" borderId="66" xfId="2" applyNumberFormat="1" applyFont="1" applyBorder="1" applyAlignment="1">
      <alignment vertical="center" wrapText="1"/>
    </xf>
    <xf numFmtId="3" fontId="24" fillId="0" borderId="67" xfId="2" applyNumberFormat="1" applyFont="1" applyBorder="1" applyAlignment="1">
      <alignment vertical="center" wrapText="1"/>
    </xf>
    <xf numFmtId="3" fontId="24" fillId="0" borderId="68" xfId="2" applyNumberFormat="1" applyFont="1" applyBorder="1" applyAlignment="1">
      <alignment vertical="center" wrapText="1"/>
    </xf>
    <xf numFmtId="3" fontId="24" fillId="0" borderId="69" xfId="2" applyNumberFormat="1" applyFont="1" applyBorder="1">
      <alignment vertical="center"/>
    </xf>
    <xf numFmtId="3" fontId="24" fillId="4" borderId="74" xfId="2" applyNumberFormat="1" applyFont="1" applyFill="1" applyBorder="1" applyAlignment="1">
      <alignment horizontal="right" vertical="center"/>
    </xf>
    <xf numFmtId="3" fontId="24" fillId="0" borderId="75" xfId="2" applyNumberFormat="1" applyFont="1" applyBorder="1">
      <alignment vertical="center"/>
    </xf>
    <xf numFmtId="0" fontId="46" fillId="0" borderId="0" xfId="0" applyFont="1"/>
    <xf numFmtId="0" fontId="7" fillId="2" borderId="0" xfId="0" applyFont="1" applyFill="1" applyAlignment="1">
      <alignment vertical="center" wrapText="1"/>
    </xf>
    <xf numFmtId="176" fontId="6" fillId="7" borderId="3" xfId="1" applyNumberFormat="1" applyFont="1" applyFill="1" applyBorder="1" applyAlignment="1">
      <alignment horizontal="right" vertical="center"/>
    </xf>
    <xf numFmtId="176" fontId="6" fillId="7" borderId="3" xfId="0" applyNumberFormat="1" applyFont="1" applyFill="1" applyBorder="1" applyAlignment="1">
      <alignment vertical="center"/>
    </xf>
    <xf numFmtId="0" fontId="37" fillId="5" borderId="3" xfId="0" applyFont="1" applyFill="1" applyBorder="1" applyAlignment="1">
      <alignment horizontal="center"/>
    </xf>
    <xf numFmtId="0" fontId="37" fillId="7" borderId="3" xfId="0" applyFont="1" applyFill="1" applyBorder="1" applyAlignment="1">
      <alignment horizontal="center"/>
    </xf>
    <xf numFmtId="0" fontId="37" fillId="8" borderId="3" xfId="0" applyFont="1" applyFill="1" applyBorder="1" applyAlignment="1">
      <alignment horizontal="center"/>
    </xf>
    <xf numFmtId="0" fontId="37" fillId="4" borderId="3" xfId="0" applyFont="1" applyFill="1" applyBorder="1" applyAlignment="1">
      <alignment horizontal="center"/>
    </xf>
    <xf numFmtId="0" fontId="37" fillId="0" borderId="6" xfId="0" applyFont="1" applyBorder="1" applyAlignment="1">
      <alignment horizontal="center"/>
    </xf>
    <xf numFmtId="0" fontId="24" fillId="0" borderId="72" xfId="2" applyFont="1" applyBorder="1" applyAlignment="1">
      <alignment horizontal="right" vertical="center" wrapText="1"/>
    </xf>
    <xf numFmtId="0" fontId="24" fillId="0" borderId="73" xfId="2" applyFont="1" applyBorder="1" applyAlignment="1">
      <alignment horizontal="right" vertical="center"/>
    </xf>
    <xf numFmtId="0" fontId="24" fillId="0" borderId="34" xfId="2" applyFont="1" applyBorder="1" applyAlignment="1">
      <alignment horizontal="right" vertical="center"/>
    </xf>
    <xf numFmtId="0" fontId="24" fillId="0" borderId="22" xfId="2" applyFont="1" applyBorder="1" applyAlignment="1">
      <alignment horizontal="center" vertical="center"/>
    </xf>
    <xf numFmtId="0" fontId="25" fillId="0" borderId="20" xfId="2" applyFont="1" applyBorder="1" applyAlignment="1">
      <alignment horizontal="center" vertical="center"/>
    </xf>
    <xf numFmtId="0" fontId="25" fillId="0" borderId="22" xfId="2" applyFont="1" applyBorder="1" applyAlignment="1">
      <alignment horizontal="center" vertical="center"/>
    </xf>
    <xf numFmtId="0" fontId="25" fillId="0" borderId="38"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4" fillId="0" borderId="62" xfId="2" applyFont="1" applyBorder="1" applyAlignment="1">
      <alignment horizontal="center" vertical="center"/>
    </xf>
    <xf numFmtId="0" fontId="24" fillId="0" borderId="70" xfId="2" applyFont="1" applyBorder="1" applyAlignment="1">
      <alignment horizontal="right" vertical="center"/>
    </xf>
    <xf numFmtId="0" fontId="24" fillId="0" borderId="71" xfId="2" applyFont="1" applyBorder="1" applyAlignment="1">
      <alignment horizontal="right" vertical="center"/>
    </xf>
    <xf numFmtId="0" fontId="24" fillId="0" borderId="21" xfId="2" applyFont="1" applyBorder="1" applyAlignment="1">
      <alignment horizontal="right" vertical="center"/>
    </xf>
    <xf numFmtId="0" fontId="18" fillId="0" borderId="9" xfId="1" applyFont="1" applyBorder="1" applyAlignment="1">
      <alignment horizontal="left" vertical="center"/>
    </xf>
    <xf numFmtId="0" fontId="7" fillId="2" borderId="9" xfId="0" applyFont="1" applyFill="1" applyBorder="1" applyAlignment="1">
      <alignment horizontal="center" vertical="center" wrapText="1"/>
    </xf>
    <xf numFmtId="0" fontId="7" fillId="2" borderId="0" xfId="0" applyFont="1" applyFill="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cellXfs>
  <cellStyles count="4">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8031</xdr:colOff>
      <xdr:row>4</xdr:row>
      <xdr:rowOff>47998</xdr:rowOff>
    </xdr:from>
    <xdr:to>
      <xdr:col>38</xdr:col>
      <xdr:colOff>425824</xdr:colOff>
      <xdr:row>13</xdr:row>
      <xdr:rowOff>355413</xdr:rowOff>
    </xdr:to>
    <xdr:sp macro="" textlink="">
      <xdr:nvSpPr>
        <xdr:cNvPr id="2" name="テキスト ボックス 1">
          <a:extLst>
            <a:ext uri="{FF2B5EF4-FFF2-40B4-BE49-F238E27FC236}">
              <a16:creationId xmlns:a16="http://schemas.microsoft.com/office/drawing/2014/main" id="{BAC20D38-3D3A-4C93-8E05-A6ECB724BEA2}"/>
            </a:ext>
          </a:extLst>
        </xdr:cNvPr>
        <xdr:cNvSpPr txBox="1"/>
      </xdr:nvSpPr>
      <xdr:spPr>
        <a:xfrm>
          <a:off x="9331325" y="1224616"/>
          <a:ext cx="7948146" cy="403897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億円とすること（上限を超える提案も可能）（過度に多額・長期に設定せず、適切に設定してください）。補助対象経費として計上する全認定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）の合計が、補助対象経費（</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）となるように記載してください。割り切れず小数点以下の数字が発生した場合、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）」は、本補助事業に参加する複数の認定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からの出資がある場合、合算が可能です。本ステージ以降の出資が未定の場合は、予定を記載してください。実施機関（創薬ベンチャー）に出資をしている認定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のうち、本補助事業に参加しない認定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）が、本補助事業の上限額となります。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７）と、遡及期間開始日から補助事業期間全体を通じた出資分（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億円以上となるよう提案書を作成してください。ただし、補助対象経費の対象となるのは、遡及期間開始日以降の出資分のうち、補助事業期間中に発生する経費のみとなります。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A489392C-DDA9-49AF-AA87-D1FE9C5051B9}"/>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B76FEEF8-73E4-4B6D-904A-C91734371FC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790C3657-006C-4D07-8AD2-692115B57000}"/>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A673216B-A0A4-482F-BE41-1D503B2A4261}"/>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3D6BAA59-F986-4972-8582-529B1886FB8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8FD939DC-0A6C-4977-BB5D-AA682EDD7D4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CDE3E5B0-3F7F-4A91-8849-D9EC62001CC8}"/>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61DBD84F-ED0F-418B-B2AE-FAF4D11E1997}"/>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15</xdr:row>
      <xdr:rowOff>142875</xdr:rowOff>
    </xdr:from>
    <xdr:to>
      <xdr:col>5</xdr:col>
      <xdr:colOff>647700</xdr:colOff>
      <xdr:row>28</xdr:row>
      <xdr:rowOff>95251</xdr:rowOff>
    </xdr:to>
    <xdr:sp macro="" textlink="">
      <xdr:nvSpPr>
        <xdr:cNvPr id="3" name="テキスト ボックス 2">
          <a:extLst>
            <a:ext uri="{FF2B5EF4-FFF2-40B4-BE49-F238E27FC236}">
              <a16:creationId xmlns:a16="http://schemas.microsoft.com/office/drawing/2014/main" id="{45FFCC58-1B15-4D8C-A583-66AB339C03C5}"/>
            </a:ext>
          </a:extLst>
        </xdr:cNvPr>
        <xdr:cNvSpPr txBox="1"/>
      </xdr:nvSpPr>
      <xdr:spPr>
        <a:xfrm>
          <a:off x="304800" y="372427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15</xdr:row>
      <xdr:rowOff>114300</xdr:rowOff>
    </xdr:from>
    <xdr:to>
      <xdr:col>5</xdr:col>
      <xdr:colOff>428625</xdr:colOff>
      <xdr:row>28</xdr:row>
      <xdr:rowOff>66676</xdr:rowOff>
    </xdr:to>
    <xdr:sp macro="" textlink="">
      <xdr:nvSpPr>
        <xdr:cNvPr id="5" name="テキスト ボックス 4">
          <a:extLst>
            <a:ext uri="{FF2B5EF4-FFF2-40B4-BE49-F238E27FC236}">
              <a16:creationId xmlns:a16="http://schemas.microsoft.com/office/drawing/2014/main" id="{E487ECE9-BA7B-404B-808F-AA289DDFC6CA}"/>
            </a:ext>
          </a:extLst>
        </xdr:cNvPr>
        <xdr:cNvSpPr txBox="1"/>
      </xdr:nvSpPr>
      <xdr:spPr>
        <a:xfrm>
          <a:off x="85725" y="36957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16</xdr:row>
      <xdr:rowOff>19050</xdr:rowOff>
    </xdr:from>
    <xdr:to>
      <xdr:col>5</xdr:col>
      <xdr:colOff>466725</xdr:colOff>
      <xdr:row>28</xdr:row>
      <xdr:rowOff>196851</xdr:rowOff>
    </xdr:to>
    <xdr:sp macro="" textlink="">
      <xdr:nvSpPr>
        <xdr:cNvPr id="5" name="テキスト ボックス 4">
          <a:extLst>
            <a:ext uri="{FF2B5EF4-FFF2-40B4-BE49-F238E27FC236}">
              <a16:creationId xmlns:a16="http://schemas.microsoft.com/office/drawing/2014/main" id="{D5207B13-D70F-467E-8197-43717868DAF6}"/>
            </a:ext>
          </a:extLst>
        </xdr:cNvPr>
        <xdr:cNvSpPr txBox="1"/>
      </xdr:nvSpPr>
      <xdr:spPr>
        <a:xfrm>
          <a:off x="123825" y="3829050"/>
          <a:ext cx="5943600"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15</xdr:row>
      <xdr:rowOff>142875</xdr:rowOff>
    </xdr:from>
    <xdr:to>
      <xdr:col>5</xdr:col>
      <xdr:colOff>476250</xdr:colOff>
      <xdr:row>28</xdr:row>
      <xdr:rowOff>95251</xdr:rowOff>
    </xdr:to>
    <xdr:sp macro="" textlink="">
      <xdr:nvSpPr>
        <xdr:cNvPr id="5" name="テキスト ボックス 4">
          <a:extLst>
            <a:ext uri="{FF2B5EF4-FFF2-40B4-BE49-F238E27FC236}">
              <a16:creationId xmlns:a16="http://schemas.microsoft.com/office/drawing/2014/main" id="{E43F9B1F-DCC9-4184-8A0D-4B3442EBBE35}"/>
            </a:ext>
          </a:extLst>
        </xdr:cNvPr>
        <xdr:cNvSpPr txBox="1"/>
      </xdr:nvSpPr>
      <xdr:spPr>
        <a:xfrm>
          <a:off x="133350" y="372427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15</xdr:row>
      <xdr:rowOff>209550</xdr:rowOff>
    </xdr:from>
    <xdr:to>
      <xdr:col>5</xdr:col>
      <xdr:colOff>561975</xdr:colOff>
      <xdr:row>28</xdr:row>
      <xdr:rowOff>158751</xdr:rowOff>
    </xdr:to>
    <xdr:sp macro="" textlink="">
      <xdr:nvSpPr>
        <xdr:cNvPr id="5" name="テキスト ボックス 4">
          <a:extLst>
            <a:ext uri="{FF2B5EF4-FFF2-40B4-BE49-F238E27FC236}">
              <a16:creationId xmlns:a16="http://schemas.microsoft.com/office/drawing/2014/main" id="{AB276D61-B1AE-4B1F-91BF-E554EA274307}"/>
            </a:ext>
          </a:extLst>
        </xdr:cNvPr>
        <xdr:cNvSpPr txBox="1"/>
      </xdr:nvSpPr>
      <xdr:spPr>
        <a:xfrm>
          <a:off x="219075" y="3790950"/>
          <a:ext cx="5943600"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16</xdr:row>
      <xdr:rowOff>28575</xdr:rowOff>
    </xdr:from>
    <xdr:to>
      <xdr:col>5</xdr:col>
      <xdr:colOff>482600</xdr:colOff>
      <xdr:row>28</xdr:row>
      <xdr:rowOff>209551</xdr:rowOff>
    </xdr:to>
    <xdr:sp macro="" textlink="">
      <xdr:nvSpPr>
        <xdr:cNvPr id="5" name="テキスト ボックス 4">
          <a:extLst>
            <a:ext uri="{FF2B5EF4-FFF2-40B4-BE49-F238E27FC236}">
              <a16:creationId xmlns:a16="http://schemas.microsoft.com/office/drawing/2014/main" id="{1217E1BF-A483-4632-949F-1724DFB7594F}"/>
            </a:ext>
          </a:extLst>
        </xdr:cNvPr>
        <xdr:cNvSpPr txBox="1"/>
      </xdr:nvSpPr>
      <xdr:spPr>
        <a:xfrm>
          <a:off x="142875" y="383857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209550</xdr:colOff>
      <xdr:row>16</xdr:row>
      <xdr:rowOff>0</xdr:rowOff>
    </xdr:from>
    <xdr:to>
      <xdr:col>5</xdr:col>
      <xdr:colOff>549275</xdr:colOff>
      <xdr:row>28</xdr:row>
      <xdr:rowOff>177801</xdr:rowOff>
    </xdr:to>
    <xdr:sp macro="" textlink="">
      <xdr:nvSpPr>
        <xdr:cNvPr id="5" name="テキスト ボックス 4">
          <a:extLst>
            <a:ext uri="{FF2B5EF4-FFF2-40B4-BE49-F238E27FC236}">
              <a16:creationId xmlns:a16="http://schemas.microsoft.com/office/drawing/2014/main" id="{63390BA0-25C6-4EB2-9DD9-9408F83ED263}"/>
            </a:ext>
          </a:extLst>
        </xdr:cNvPr>
        <xdr:cNvSpPr txBox="1"/>
      </xdr:nvSpPr>
      <xdr:spPr>
        <a:xfrm>
          <a:off x="209550" y="3810000"/>
          <a:ext cx="5940425"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16</xdr:row>
      <xdr:rowOff>0</xdr:rowOff>
    </xdr:from>
    <xdr:to>
      <xdr:col>5</xdr:col>
      <xdr:colOff>492125</xdr:colOff>
      <xdr:row>28</xdr:row>
      <xdr:rowOff>180976</xdr:rowOff>
    </xdr:to>
    <xdr:sp macro="" textlink="">
      <xdr:nvSpPr>
        <xdr:cNvPr id="5" name="テキスト ボックス 4">
          <a:extLst>
            <a:ext uri="{FF2B5EF4-FFF2-40B4-BE49-F238E27FC236}">
              <a16:creationId xmlns:a16="http://schemas.microsoft.com/office/drawing/2014/main" id="{705EADB7-ABBB-42A9-984B-70068941ACAE}"/>
            </a:ext>
          </a:extLst>
        </xdr:cNvPr>
        <xdr:cNvSpPr txBox="1"/>
      </xdr:nvSpPr>
      <xdr:spPr>
        <a:xfrm>
          <a:off x="152400" y="3810000"/>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tabColor theme="9" tint="0.39997558519241921"/>
  </sheetPr>
  <dimension ref="A1:J21"/>
  <sheetViews>
    <sheetView showGridLines="0" tabSelected="1" workbookViewId="0">
      <selection activeCell="A2" sqref="A2"/>
    </sheetView>
  </sheetViews>
  <sheetFormatPr defaultColWidth="9" defaultRowHeight="16.5" x14ac:dyDescent="0.5"/>
  <cols>
    <col min="1" max="1" width="16.90625" style="198" customWidth="1"/>
    <col min="2" max="10" width="7.6328125" style="198" customWidth="1"/>
    <col min="11" max="16384" width="9" style="198"/>
  </cols>
  <sheetData>
    <row r="1" spans="1:10" x14ac:dyDescent="0.5">
      <c r="A1" s="198" t="s">
        <v>0</v>
      </c>
    </row>
    <row r="2" spans="1:10" x14ac:dyDescent="0.5">
      <c r="A2" s="198" t="s">
        <v>1</v>
      </c>
    </row>
    <row r="3" spans="1:10" x14ac:dyDescent="0.5">
      <c r="A3" s="198" t="s">
        <v>135</v>
      </c>
    </row>
    <row r="4" spans="1:10" x14ac:dyDescent="0.5">
      <c r="A4" s="198" t="s">
        <v>134</v>
      </c>
    </row>
    <row r="5" spans="1:10" x14ac:dyDescent="0.5">
      <c r="A5" s="198" t="s">
        <v>128</v>
      </c>
    </row>
    <row r="6" spans="1:10" x14ac:dyDescent="0.5">
      <c r="A6" s="233"/>
    </row>
    <row r="7" spans="1:10" ht="8.15" customHeight="1" x14ac:dyDescent="0.5"/>
    <row r="8" spans="1:10" x14ac:dyDescent="0.5">
      <c r="A8" s="204" t="s">
        <v>132</v>
      </c>
    </row>
    <row r="9" spans="1:10" ht="8.15" customHeight="1" x14ac:dyDescent="0.5"/>
    <row r="10" spans="1:10" s="199" customFormat="1" x14ac:dyDescent="0.5">
      <c r="B10" s="200">
        <v>2024</v>
      </c>
      <c r="C10" s="237">
        <v>2025</v>
      </c>
      <c r="D10" s="237"/>
      <c r="E10" s="200">
        <v>2026</v>
      </c>
      <c r="F10" s="237">
        <v>2027</v>
      </c>
      <c r="G10" s="237"/>
      <c r="H10" s="200">
        <v>2028</v>
      </c>
      <c r="I10" s="200">
        <v>2029</v>
      </c>
      <c r="J10" s="200">
        <v>2030</v>
      </c>
    </row>
    <row r="11" spans="1:10" s="199" customFormat="1" x14ac:dyDescent="0.5">
      <c r="B11" s="240" t="s">
        <v>131</v>
      </c>
      <c r="C11" s="240"/>
      <c r="D11" s="238" t="s">
        <v>2</v>
      </c>
      <c r="E11" s="238"/>
      <c r="F11" s="238"/>
      <c r="G11" s="239" t="s">
        <v>3</v>
      </c>
      <c r="H11" s="239"/>
      <c r="I11" s="239"/>
      <c r="J11" s="239"/>
    </row>
    <row r="12" spans="1:10" x14ac:dyDescent="0.5">
      <c r="B12" s="241"/>
      <c r="C12" s="241"/>
      <c r="D12" s="241" t="s">
        <v>4</v>
      </c>
      <c r="E12" s="241"/>
      <c r="F12" s="241"/>
      <c r="G12" s="241" t="s">
        <v>5</v>
      </c>
      <c r="H12" s="241"/>
      <c r="I12" s="241"/>
      <c r="J12" s="241"/>
    </row>
    <row r="13" spans="1:10" s="199" customFormat="1" x14ac:dyDescent="0.5">
      <c r="A13" s="203" t="s">
        <v>6</v>
      </c>
      <c r="B13" s="201">
        <v>2024</v>
      </c>
      <c r="C13" s="201">
        <v>2025</v>
      </c>
      <c r="D13" s="202" t="s">
        <v>7</v>
      </c>
      <c r="E13" s="201"/>
      <c r="F13" s="201"/>
      <c r="G13" s="202" t="s">
        <v>8</v>
      </c>
      <c r="H13" s="201"/>
      <c r="I13" s="201"/>
      <c r="J13" s="201"/>
    </row>
    <row r="14" spans="1:10" ht="31.5" customHeight="1" x14ac:dyDescent="0.5"/>
    <row r="15" spans="1:10" x14ac:dyDescent="0.5">
      <c r="A15" s="204" t="s">
        <v>133</v>
      </c>
    </row>
    <row r="16" spans="1:10" ht="8.15" customHeight="1" x14ac:dyDescent="0.5"/>
    <row r="17" spans="1:10" s="199" customFormat="1" x14ac:dyDescent="0.5">
      <c r="B17" s="200">
        <v>2024</v>
      </c>
      <c r="C17" s="237">
        <v>2025</v>
      </c>
      <c r="D17" s="237"/>
      <c r="E17" s="200">
        <v>2026</v>
      </c>
      <c r="F17" s="237">
        <v>2027</v>
      </c>
      <c r="G17" s="237"/>
      <c r="H17" s="200">
        <v>2028</v>
      </c>
      <c r="I17" s="200">
        <v>2029</v>
      </c>
      <c r="J17" s="200">
        <v>2030</v>
      </c>
    </row>
    <row r="18" spans="1:10" s="199" customFormat="1" x14ac:dyDescent="0.5">
      <c r="B18" s="240" t="s">
        <v>131</v>
      </c>
      <c r="C18" s="240"/>
      <c r="D18" s="238" t="s">
        <v>2</v>
      </c>
      <c r="E18" s="238"/>
      <c r="F18" s="238"/>
      <c r="G18" s="239" t="s">
        <v>3</v>
      </c>
      <c r="H18" s="239"/>
      <c r="I18" s="239"/>
      <c r="J18" s="239"/>
    </row>
    <row r="19" spans="1:10" x14ac:dyDescent="0.5">
      <c r="B19" s="241"/>
      <c r="C19" s="241"/>
      <c r="D19" s="241" t="s">
        <v>4</v>
      </c>
      <c r="E19" s="241"/>
      <c r="F19" s="241"/>
      <c r="G19" s="241" t="s">
        <v>5</v>
      </c>
      <c r="H19" s="241"/>
      <c r="I19" s="241"/>
      <c r="J19" s="241"/>
    </row>
    <row r="20" spans="1:10" s="199" customFormat="1" x14ac:dyDescent="0.5">
      <c r="A20" s="203" t="s">
        <v>6</v>
      </c>
      <c r="B20" s="201">
        <v>2024</v>
      </c>
      <c r="C20" s="201">
        <v>2025</v>
      </c>
      <c r="D20" s="202" t="s">
        <v>7</v>
      </c>
      <c r="E20" s="201">
        <v>2026</v>
      </c>
      <c r="F20" s="201">
        <v>2027</v>
      </c>
      <c r="G20" s="202" t="s">
        <v>8</v>
      </c>
      <c r="H20" s="201"/>
      <c r="I20" s="201"/>
      <c r="J20" s="201"/>
    </row>
    <row r="21" spans="1:10" ht="8.15" customHeight="1" x14ac:dyDescent="0.5"/>
  </sheetData>
  <mergeCells count="16">
    <mergeCell ref="B19:C19"/>
    <mergeCell ref="D19:F19"/>
    <mergeCell ref="G19:J19"/>
    <mergeCell ref="B12:C12"/>
    <mergeCell ref="D12:F12"/>
    <mergeCell ref="G12:J12"/>
    <mergeCell ref="C17:D17"/>
    <mergeCell ref="F17:G17"/>
    <mergeCell ref="D18:F18"/>
    <mergeCell ref="G18:J18"/>
    <mergeCell ref="B18:C18"/>
    <mergeCell ref="C10:D10"/>
    <mergeCell ref="F10:G10"/>
    <mergeCell ref="D11:F11"/>
    <mergeCell ref="G11:J11"/>
    <mergeCell ref="B11:C11"/>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70</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136"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136"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138"/>
      <c r="C13" s="138"/>
      <c r="D13" s="41">
        <f>ROUNDDOWN(D12*10/100,0)</f>
        <v>0</v>
      </c>
      <c r="E13" s="35">
        <f>ROUNDDOWN(E12*10/100,0)</f>
        <v>0</v>
      </c>
    </row>
    <row r="14" spans="1:6" x14ac:dyDescent="0.55000000000000004">
      <c r="A14" s="137" t="s">
        <v>65</v>
      </c>
      <c r="B14" s="138"/>
      <c r="C14" s="236"/>
      <c r="D14" s="41">
        <f>C14</f>
        <v>0</v>
      </c>
      <c r="E14" s="37">
        <f>ROUNDDOWN(D14*2/3,0)</f>
        <v>0</v>
      </c>
    </row>
    <row r="15" spans="1:6" x14ac:dyDescent="0.55000000000000004">
      <c r="A15" s="146" t="s">
        <v>66</v>
      </c>
      <c r="B15" s="146"/>
      <c r="C15" s="138"/>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9681676D-CCBE-44CA-AA12-3108D6374E07}">
      <formula1>"1,2,3,4,5"</formula1>
    </dataValidation>
  </dataValidation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71</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2BF592E6-5000-4768-838B-1658349498CE}">
      <formula1>"1,2,3,4,5"</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71</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AFFC5A3-64A3-4CE6-A323-D28F433AEB50}">
      <formula1>"1,2,3,4,5"</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72</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6698BC88-90FA-4626-8F8F-A6BA8506763D}">
      <formula1>"1,2,3,4,5"</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72</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34ECC07-F3A6-4E53-A0BF-6BF25912C11D}">
      <formula1>"1,2,3,4,5"</formula1>
    </dataValidation>
  </dataValidations>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73</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5C84E0EA-F0CE-4386-810B-AEE90D55D485}">
      <formula1>"1,2,3,4,5"</formula1>
    </dataValidation>
  </dataValidations>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73</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D20E268D-656B-4995-A2DD-397D7D7BF7AC}">
      <formula1>"1,2,3,4,5"</formula1>
    </dataValidation>
  </dataValidation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74</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4B6FD21B-EABF-4057-9E8C-F18FBA4A6788}">
      <formula1>"1,2,3,4,5"</formula1>
    </dataValidation>
  </dataValidation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74</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853CB758-D04E-43BD-B64D-59E8E23F9DE2}">
      <formula1>"1,2,3,4,5"</formula1>
    </dataValidation>
  </dataValidations>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tabColor theme="8" tint="0.39997558519241921"/>
    <pageSetUpPr fitToPage="1"/>
  </sheetPr>
  <dimension ref="A1:AL17"/>
  <sheetViews>
    <sheetView showGridLines="0" view="pageBreakPreview" zoomScale="80" zoomScaleNormal="100" zoomScaleSheetLayoutView="80" workbookViewId="0">
      <pane xSplit="3" ySplit="5" topLeftCell="D6" activePane="bottomRight" state="frozen"/>
      <selection pane="topRight" activeCell="D23" sqref="D23"/>
      <selection pane="bottomLeft" activeCell="D23" sqref="D23"/>
      <selection pane="bottomRight" activeCell="W12" sqref="W12"/>
    </sheetView>
  </sheetViews>
  <sheetFormatPr defaultColWidth="9" defaultRowHeight="44.25" customHeight="1" x14ac:dyDescent="0.2"/>
  <cols>
    <col min="1" max="1" width="3.90625" style="3" customWidth="1"/>
    <col min="2" max="2" width="16.36328125" style="9" customWidth="1"/>
    <col min="3" max="3" width="14.08984375" style="9" customWidth="1"/>
    <col min="4" max="19" width="14.6328125" style="9" customWidth="1"/>
    <col min="20" max="21" width="16.6328125" style="9" customWidth="1"/>
    <col min="22" max="23" width="9" style="3"/>
    <col min="24" max="24" width="12.90625" style="3" bestFit="1" customWidth="1"/>
    <col min="25" max="16384" width="9" style="3"/>
  </cols>
  <sheetData>
    <row r="1" spans="1:38" s="15" customFormat="1" ht="25" customHeight="1" x14ac:dyDescent="0.2">
      <c r="A1" s="135" t="s">
        <v>9</v>
      </c>
      <c r="B1" s="16"/>
      <c r="C1" s="16"/>
      <c r="D1" s="22"/>
      <c r="E1" s="22"/>
      <c r="F1" s="22"/>
      <c r="G1" s="22"/>
      <c r="H1" s="22"/>
      <c r="I1" s="23"/>
      <c r="J1" s="16"/>
      <c r="K1" s="16"/>
      <c r="L1" s="16"/>
      <c r="M1" s="22"/>
      <c r="N1" s="22"/>
      <c r="O1" s="22"/>
      <c r="P1" s="22"/>
      <c r="Q1" s="22"/>
      <c r="R1" s="22"/>
      <c r="S1" s="23"/>
      <c r="T1" s="23"/>
      <c r="U1" s="23"/>
      <c r="V1" s="14"/>
    </row>
    <row r="2" spans="1:38" ht="16.5" customHeight="1" x14ac:dyDescent="0.2">
      <c r="A2" s="9"/>
      <c r="B2" s="17"/>
      <c r="I2" s="18"/>
      <c r="S2" s="18"/>
      <c r="T2" s="18"/>
      <c r="U2" s="18"/>
      <c r="V2" s="2"/>
    </row>
    <row r="3" spans="1:38" ht="25" customHeight="1" x14ac:dyDescent="0.2">
      <c r="A3" s="9" t="s">
        <v>75</v>
      </c>
      <c r="D3" s="234"/>
      <c r="E3" s="256" t="s">
        <v>76</v>
      </c>
      <c r="F3" s="256"/>
      <c r="G3" s="256"/>
      <c r="H3" s="22"/>
      <c r="I3" s="18"/>
      <c r="M3" s="257"/>
      <c r="N3" s="257"/>
      <c r="O3" s="257"/>
      <c r="P3" s="257"/>
      <c r="Q3" s="257"/>
      <c r="R3" s="22"/>
      <c r="S3" s="18"/>
      <c r="T3" s="18"/>
      <c r="U3" s="18"/>
      <c r="V3" s="2"/>
    </row>
    <row r="4" spans="1:38" ht="18.649999999999999" customHeight="1" x14ac:dyDescent="0.2">
      <c r="A4" s="263" t="s">
        <v>77</v>
      </c>
      <c r="B4" s="272" t="s">
        <v>78</v>
      </c>
      <c r="C4" s="274" t="s">
        <v>79</v>
      </c>
      <c r="D4" s="258" t="s">
        <v>80</v>
      </c>
      <c r="E4" s="259"/>
      <c r="F4" s="258" t="s">
        <v>81</v>
      </c>
      <c r="G4" s="259"/>
      <c r="H4" s="258" t="s">
        <v>82</v>
      </c>
      <c r="I4" s="259"/>
      <c r="J4" s="258" t="s">
        <v>83</v>
      </c>
      <c r="K4" s="259"/>
      <c r="L4" s="258" t="s">
        <v>84</v>
      </c>
      <c r="M4" s="259"/>
      <c r="N4" s="258" t="s">
        <v>85</v>
      </c>
      <c r="O4" s="259"/>
      <c r="P4" s="258" t="s">
        <v>86</v>
      </c>
      <c r="Q4" s="259"/>
      <c r="R4" s="258" t="s">
        <v>87</v>
      </c>
      <c r="S4" s="259"/>
      <c r="T4" s="270" t="s">
        <v>88</v>
      </c>
      <c r="U4" s="271"/>
      <c r="V4" s="5"/>
      <c r="W4" s="5"/>
    </row>
    <row r="5" spans="1:38" ht="26.15" customHeight="1" x14ac:dyDescent="0.2">
      <c r="A5" s="264"/>
      <c r="B5" s="273"/>
      <c r="C5" s="275"/>
      <c r="D5" s="4" t="s">
        <v>89</v>
      </c>
      <c r="E5" s="4" t="s">
        <v>90</v>
      </c>
      <c r="F5" s="4" t="s">
        <v>89</v>
      </c>
      <c r="G5" s="4" t="s">
        <v>90</v>
      </c>
      <c r="H5" s="4" t="s">
        <v>89</v>
      </c>
      <c r="I5" s="4" t="s">
        <v>90</v>
      </c>
      <c r="J5" s="4" t="s">
        <v>89</v>
      </c>
      <c r="K5" s="4" t="s">
        <v>90</v>
      </c>
      <c r="L5" s="4" t="s">
        <v>89</v>
      </c>
      <c r="M5" s="4" t="s">
        <v>90</v>
      </c>
      <c r="N5" s="4" t="s">
        <v>89</v>
      </c>
      <c r="O5" s="4" t="s">
        <v>90</v>
      </c>
      <c r="P5" s="4" t="s">
        <v>89</v>
      </c>
      <c r="Q5" s="4" t="s">
        <v>90</v>
      </c>
      <c r="R5" s="4" t="s">
        <v>89</v>
      </c>
      <c r="S5" s="4" t="s">
        <v>90</v>
      </c>
      <c r="T5" s="21" t="s">
        <v>91</v>
      </c>
      <c r="U5" s="21" t="s">
        <v>90</v>
      </c>
      <c r="V5" s="5"/>
      <c r="W5" s="5"/>
    </row>
    <row r="6" spans="1:38" ht="18.649999999999999" customHeight="1" x14ac:dyDescent="0.2">
      <c r="A6" s="264"/>
      <c r="B6" s="266" t="s">
        <v>92</v>
      </c>
      <c r="C6" s="6" t="s">
        <v>93</v>
      </c>
      <c r="D6" s="56">
        <f>'2024'!C6+'2024SG'!C6</f>
        <v>0</v>
      </c>
      <c r="E6" s="56">
        <f>'2024'!E6+'2024SG'!E6</f>
        <v>0</v>
      </c>
      <c r="F6" s="56">
        <f>'2025'!C6+'2025SG'!C6</f>
        <v>0</v>
      </c>
      <c r="G6" s="56">
        <f>'2025'!E6+'2025SG'!E6</f>
        <v>0</v>
      </c>
      <c r="H6" s="56">
        <f>'2026'!C6+'2026SG'!C6</f>
        <v>0</v>
      </c>
      <c r="I6" s="56">
        <f>'2026'!E6+'2026SG'!E6</f>
        <v>0</v>
      </c>
      <c r="J6" s="56">
        <f>'2027'!C6+'2027SG'!C6</f>
        <v>0</v>
      </c>
      <c r="K6" s="56">
        <f>'2027'!E6+'2027SG'!E6</f>
        <v>0</v>
      </c>
      <c r="L6" s="56">
        <f>'2028'!C6+'2028SG'!C6</f>
        <v>0</v>
      </c>
      <c r="M6" s="56">
        <f>'2028'!E6+'2028SG'!E6</f>
        <v>0</v>
      </c>
      <c r="N6" s="56">
        <f>'2029'!C6+'2029SG'!C6</f>
        <v>0</v>
      </c>
      <c r="O6" s="56">
        <f>'2029'!E6+'2029SG'!E6</f>
        <v>0</v>
      </c>
      <c r="P6" s="56">
        <f>'2030'!C6+'2030SG'!C6</f>
        <v>0</v>
      </c>
      <c r="Q6" s="56">
        <f>'2030'!E6+'2030SG'!E6</f>
        <v>0</v>
      </c>
      <c r="R6" s="56">
        <f>'2031'!C6+'2031SG'!C6</f>
        <v>0</v>
      </c>
      <c r="S6" s="56">
        <f>'2031'!E6+'2031SG'!E6</f>
        <v>0</v>
      </c>
      <c r="T6" s="54">
        <f>D6+F6+H6+J6+L6+N6+P6+R6</f>
        <v>0</v>
      </c>
      <c r="U6" s="25">
        <f>E6+G6+I6+K6+M6+O6+Q6+S6</f>
        <v>0</v>
      </c>
      <c r="V6" s="5"/>
      <c r="W6" s="5"/>
    </row>
    <row r="7" spans="1:38" ht="18.649999999999999" customHeight="1" x14ac:dyDescent="0.2">
      <c r="A7" s="264"/>
      <c r="B7" s="267"/>
      <c r="C7" s="7" t="s">
        <v>94</v>
      </c>
      <c r="D7" s="56">
        <f>'2024'!C7+'2024SG'!C7</f>
        <v>0</v>
      </c>
      <c r="E7" s="57"/>
      <c r="F7" s="56">
        <f>'2025'!C7+'2025SG'!C7</f>
        <v>0</v>
      </c>
      <c r="G7" s="57"/>
      <c r="H7" s="56">
        <f>'2026'!C7+'2026SG'!C7</f>
        <v>0</v>
      </c>
      <c r="I7" s="57"/>
      <c r="J7" s="56">
        <f>'2027'!C7+'2027SG'!C7</f>
        <v>0</v>
      </c>
      <c r="K7" s="55"/>
      <c r="L7" s="56">
        <f>'2028'!C7+'2028SG'!C7</f>
        <v>0</v>
      </c>
      <c r="M7" s="57"/>
      <c r="N7" s="56">
        <f>'2029'!C7+'2029SG'!C7</f>
        <v>0</v>
      </c>
      <c r="O7" s="57"/>
      <c r="P7" s="56">
        <f>'2030'!C7+'2030SG'!C7</f>
        <v>0</v>
      </c>
      <c r="Q7" s="57"/>
      <c r="R7" s="56">
        <f>'2031'!C7+'2031SG'!C7</f>
        <v>0</v>
      </c>
      <c r="S7" s="57"/>
      <c r="T7" s="54">
        <f t="shared" ref="T7:T14" si="0">D7+F7+H7+J7+L7+N7+P7+R7</f>
        <v>0</v>
      </c>
      <c r="U7" s="58"/>
      <c r="V7" s="5"/>
      <c r="W7" s="5"/>
    </row>
    <row r="8" spans="1:38" ht="18.649999999999999" customHeight="1" x14ac:dyDescent="0.2">
      <c r="A8" s="264"/>
      <c r="B8" s="13" t="s">
        <v>95</v>
      </c>
      <c r="C8" s="7" t="s">
        <v>57</v>
      </c>
      <c r="D8" s="56">
        <f>'2024'!C8+'2024SG'!C8</f>
        <v>0</v>
      </c>
      <c r="E8" s="56">
        <f>'2024'!E8+'2024SG'!E8</f>
        <v>0</v>
      </c>
      <c r="F8" s="56">
        <f>'2025'!C8+'2025SG'!C8</f>
        <v>0</v>
      </c>
      <c r="G8" s="56">
        <f>'2025'!E8+'2025SG'!E8</f>
        <v>0</v>
      </c>
      <c r="H8" s="56">
        <f>'2026'!C8+'2026SG'!C8</f>
        <v>0</v>
      </c>
      <c r="I8" s="56">
        <f>'2026'!E8+'2026SG'!E8</f>
        <v>0</v>
      </c>
      <c r="J8" s="56">
        <f>'2027'!C8+'2027SG'!C8</f>
        <v>0</v>
      </c>
      <c r="K8" s="56">
        <f>'2027'!E8+'2027SG'!E8</f>
        <v>0</v>
      </c>
      <c r="L8" s="56">
        <f>'2028'!C8+'2028SG'!C8</f>
        <v>0</v>
      </c>
      <c r="M8" s="56">
        <f>'2028'!E8+'2028SG'!E8</f>
        <v>0</v>
      </c>
      <c r="N8" s="56">
        <f>'2029'!C8+'2029SG'!C8</f>
        <v>0</v>
      </c>
      <c r="O8" s="56">
        <f>'2029'!E8+'2029SG'!E8</f>
        <v>0</v>
      </c>
      <c r="P8" s="56">
        <f>'2030'!C8+'2030SG'!C8</f>
        <v>0</v>
      </c>
      <c r="Q8" s="56">
        <f>'2030'!E8+'2030SG'!E8</f>
        <v>0</v>
      </c>
      <c r="R8" s="56">
        <f>'2031'!C8+'2031SG'!C8</f>
        <v>0</v>
      </c>
      <c r="S8" s="56">
        <f>'2031'!E8+'2031SG'!E8</f>
        <v>0</v>
      </c>
      <c r="T8" s="25">
        <f t="shared" si="0"/>
        <v>0</v>
      </c>
      <c r="U8" s="25">
        <f>E8+G8+I8+K8+M8+O8+Q8+S8</f>
        <v>0</v>
      </c>
    </row>
    <row r="9" spans="1:38" ht="18.649999999999999" customHeight="1" x14ac:dyDescent="0.2">
      <c r="A9" s="264"/>
      <c r="B9" s="268" t="s">
        <v>96</v>
      </c>
      <c r="C9" s="6" t="s">
        <v>97</v>
      </c>
      <c r="D9" s="56">
        <f>'2024'!C9+'2024SG'!C9</f>
        <v>0</v>
      </c>
      <c r="E9" s="56">
        <f>'2024'!E9+'2024SG'!E9</f>
        <v>0</v>
      </c>
      <c r="F9" s="56">
        <f>'2025'!C9+'2025SG'!C9</f>
        <v>0</v>
      </c>
      <c r="G9" s="56">
        <f>'2025'!E9+'2025SG'!E9</f>
        <v>0</v>
      </c>
      <c r="H9" s="56">
        <f>'2026'!C9+'2026SG'!C9</f>
        <v>0</v>
      </c>
      <c r="I9" s="56">
        <f>'2026'!E9+'2026SG'!E9</f>
        <v>0</v>
      </c>
      <c r="J9" s="56">
        <f>'2027'!C9+'2027SG'!C9</f>
        <v>0</v>
      </c>
      <c r="K9" s="56">
        <f>'2027'!E9+'2027SG'!E9</f>
        <v>0</v>
      </c>
      <c r="L9" s="56">
        <f>'2028'!C9+'2028SG'!C9</f>
        <v>0</v>
      </c>
      <c r="M9" s="56">
        <f>'2028'!E9+'2028SG'!E9</f>
        <v>0</v>
      </c>
      <c r="N9" s="56">
        <f>'2029'!C9+'2029SG'!C9</f>
        <v>0</v>
      </c>
      <c r="O9" s="56">
        <f>'2029'!E9+'2029SG'!E9</f>
        <v>0</v>
      </c>
      <c r="P9" s="56">
        <f>'2030'!C9+'2030SG'!C9</f>
        <v>0</v>
      </c>
      <c r="Q9" s="56">
        <f>'2030'!E9+'2030SG'!E9</f>
        <v>0</v>
      </c>
      <c r="R9" s="56">
        <f>'2031'!C9+'2031SG'!C9</f>
        <v>0</v>
      </c>
      <c r="S9" s="56">
        <f>'2031'!E9+'2031SG'!E9</f>
        <v>0</v>
      </c>
      <c r="T9" s="59">
        <f t="shared" si="0"/>
        <v>0</v>
      </c>
      <c r="U9" s="25">
        <f>E9+G9+I9+K9+M9+O9+Q9+S9</f>
        <v>0</v>
      </c>
      <c r="V9" s="5"/>
      <c r="W9" s="5"/>
    </row>
    <row r="10" spans="1:38" ht="18.649999999999999" customHeight="1" x14ac:dyDescent="0.2">
      <c r="A10" s="264"/>
      <c r="B10" s="269"/>
      <c r="C10" s="7" t="s">
        <v>98</v>
      </c>
      <c r="D10" s="56">
        <f>'2024'!C10+'2024SG'!C10</f>
        <v>0</v>
      </c>
      <c r="E10" s="57"/>
      <c r="F10" s="56">
        <f>'2025'!C10+'2025SG'!C10</f>
        <v>0</v>
      </c>
      <c r="G10" s="55"/>
      <c r="H10" s="56">
        <f>'2026'!C10+'2026SG'!C10</f>
        <v>0</v>
      </c>
      <c r="I10" s="55"/>
      <c r="J10" s="56">
        <f>'2027'!C10+'2027SG'!C10</f>
        <v>0</v>
      </c>
      <c r="K10" s="55"/>
      <c r="L10" s="56">
        <f>'2028'!C10+'2028SG'!C10</f>
        <v>0</v>
      </c>
      <c r="M10" s="57"/>
      <c r="N10" s="56">
        <f>'2029'!C10+'2029SG'!C10</f>
        <v>0</v>
      </c>
      <c r="O10" s="57"/>
      <c r="P10" s="56">
        <f>'2030'!C10+'2030SG'!C10</f>
        <v>0</v>
      </c>
      <c r="Q10" s="55"/>
      <c r="R10" s="56">
        <f>'2031'!C10+'2031SG'!C10</f>
        <v>0</v>
      </c>
      <c r="S10" s="57"/>
      <c r="T10" s="59">
        <f t="shared" si="0"/>
        <v>0</v>
      </c>
      <c r="U10" s="58"/>
    </row>
    <row r="11" spans="1:38" ht="18.649999999999999" customHeight="1" x14ac:dyDescent="0.2">
      <c r="A11" s="264"/>
      <c r="B11" s="24" t="s">
        <v>99</v>
      </c>
      <c r="C11" s="6" t="s">
        <v>61</v>
      </c>
      <c r="D11" s="56">
        <f>'2024'!C11+'2024SG'!C11</f>
        <v>0</v>
      </c>
      <c r="E11" s="56">
        <f>'2024'!E11+'2024SG'!E11</f>
        <v>0</v>
      </c>
      <c r="F11" s="56">
        <f>'2025'!C11+'2025SG'!C11</f>
        <v>0</v>
      </c>
      <c r="G11" s="56">
        <f>'2025'!E11+'2025SG'!E11</f>
        <v>0</v>
      </c>
      <c r="H11" s="56">
        <f>'2026'!C11+'2026SG'!C11</f>
        <v>0</v>
      </c>
      <c r="I11" s="56">
        <f>'2026'!E11+'2026SG'!E11</f>
        <v>0</v>
      </c>
      <c r="J11" s="56">
        <f>'2027'!C11+'2027SG'!C11</f>
        <v>0</v>
      </c>
      <c r="K11" s="56">
        <f>'2027'!E11+'2027SG'!E11</f>
        <v>0</v>
      </c>
      <c r="L11" s="56">
        <f>'2028'!C11+'2028SG'!C11</f>
        <v>0</v>
      </c>
      <c r="M11" s="56">
        <f>'2028'!E11+'2028SG'!E11</f>
        <v>0</v>
      </c>
      <c r="N11" s="56">
        <f>'2029'!C11+'2029SG'!C11</f>
        <v>0</v>
      </c>
      <c r="O11" s="56">
        <f>'2029'!E11+'2029SG'!E11</f>
        <v>0</v>
      </c>
      <c r="P11" s="56">
        <f>'2030'!C11+'2030SG'!C11</f>
        <v>0</v>
      </c>
      <c r="Q11" s="56">
        <f>'2030'!E11+'2030SG'!E11</f>
        <v>0</v>
      </c>
      <c r="R11" s="56">
        <f>'2031'!C11+'2031SG'!C11</f>
        <v>0</v>
      </c>
      <c r="S11" s="56">
        <f>'2031'!E11+'2031SG'!E11</f>
        <v>0</v>
      </c>
      <c r="T11" s="25">
        <f t="shared" si="0"/>
        <v>0</v>
      </c>
      <c r="U11" s="25">
        <f>E11+G11+I11+K11+M11+O11+Q11+S11</f>
        <v>0</v>
      </c>
    </row>
    <row r="12" spans="1:38" ht="18.649999999999999" customHeight="1" x14ac:dyDescent="0.2">
      <c r="A12" s="265"/>
      <c r="B12" s="11"/>
      <c r="C12" s="12" t="s">
        <v>63</v>
      </c>
      <c r="D12" s="56">
        <f>'2024'!C12+'2024SG'!C12</f>
        <v>0</v>
      </c>
      <c r="E12" s="56">
        <f>'2024'!E12+'2024SG'!E12</f>
        <v>0</v>
      </c>
      <c r="F12" s="56">
        <f>'2025'!C12+'2025SG'!C12</f>
        <v>0</v>
      </c>
      <c r="G12" s="56">
        <f>'2025'!E12+'2025SG'!E12</f>
        <v>0</v>
      </c>
      <c r="H12" s="56">
        <f>'2026'!C12+'2026SG'!C12</f>
        <v>0</v>
      </c>
      <c r="I12" s="56">
        <f>'2026'!E12+'2026SG'!E12</f>
        <v>0</v>
      </c>
      <c r="J12" s="56">
        <f>'2027'!C12+'2027SG'!C12</f>
        <v>0</v>
      </c>
      <c r="K12" s="56">
        <f>'2027'!E12+'2027SG'!E12</f>
        <v>0</v>
      </c>
      <c r="L12" s="56">
        <f>'2028'!C12+'2028SG'!C12</f>
        <v>0</v>
      </c>
      <c r="M12" s="56">
        <f>'2028'!E12+'2028SG'!E12</f>
        <v>0</v>
      </c>
      <c r="N12" s="56">
        <f>'2029'!C12+'2029SG'!C12</f>
        <v>0</v>
      </c>
      <c r="O12" s="56">
        <f>'2029'!E12+'2029SG'!E12</f>
        <v>0</v>
      </c>
      <c r="P12" s="56">
        <f>'2030'!C12+'2030SG'!C12</f>
        <v>0</v>
      </c>
      <c r="Q12" s="56">
        <f>'2030'!E12+'2030SG'!E12</f>
        <v>0</v>
      </c>
      <c r="R12" s="56">
        <f>'2031'!C12+'2031SG'!C12</f>
        <v>0</v>
      </c>
      <c r="S12" s="56">
        <f>'2031'!E12+'2031SG'!E12</f>
        <v>0</v>
      </c>
      <c r="T12" s="25">
        <f t="shared" si="0"/>
        <v>0</v>
      </c>
      <c r="U12" s="25">
        <f>E12+G12+I12+K12+M12+O12+Q12+S12</f>
        <v>0</v>
      </c>
    </row>
    <row r="13" spans="1:38" ht="18.649999999999999" customHeight="1" x14ac:dyDescent="0.2">
      <c r="A13" s="51" t="s">
        <v>100</v>
      </c>
      <c r="B13" s="52"/>
      <c r="C13" s="53"/>
      <c r="D13" s="56">
        <f>'2024'!D13+'2024SG'!D13</f>
        <v>0</v>
      </c>
      <c r="E13" s="56">
        <f>'2024'!E13+'2024SG'!E13</f>
        <v>0</v>
      </c>
      <c r="F13" s="56">
        <f>'2025'!D13+'2025SG'!D13</f>
        <v>0</v>
      </c>
      <c r="G13" s="56">
        <f>'2025'!E13+'2025SG'!E13</f>
        <v>0</v>
      </c>
      <c r="H13" s="56">
        <f>'2026'!D13+'2026SG'!D13</f>
        <v>0</v>
      </c>
      <c r="I13" s="56">
        <f>'2026'!E13+'2026SG'!E13</f>
        <v>0</v>
      </c>
      <c r="J13" s="56">
        <f>'2027'!D13+'2027SG'!D13</f>
        <v>0</v>
      </c>
      <c r="K13" s="56">
        <f>'2027'!E13+'2027SG'!E13</f>
        <v>0</v>
      </c>
      <c r="L13" s="56">
        <f>'2028'!D13+'2028SG'!D13</f>
        <v>0</v>
      </c>
      <c r="M13" s="56">
        <f>'2028'!E13+'2028SG'!E13</f>
        <v>0</v>
      </c>
      <c r="N13" s="56">
        <f>'2029'!D13+'2029SG'!D13</f>
        <v>0</v>
      </c>
      <c r="O13" s="56">
        <f>'2029'!E13+'2029SG'!E13</f>
        <v>0</v>
      </c>
      <c r="P13" s="56">
        <f>'2030'!D13+'2030SG'!D13</f>
        <v>0</v>
      </c>
      <c r="Q13" s="56">
        <f>'2030'!E13+'2030SG'!E13</f>
        <v>0</v>
      </c>
      <c r="R13" s="56">
        <f>'2031'!D13+'2031SG'!D13</f>
        <v>0</v>
      </c>
      <c r="S13" s="56">
        <f>'2031'!E13+'2031SG'!E13</f>
        <v>0</v>
      </c>
      <c r="T13" s="25">
        <f t="shared" si="0"/>
        <v>0</v>
      </c>
      <c r="U13" s="25">
        <f>E13+G13+I13+K13+M13+O13+Q13+S13</f>
        <v>0</v>
      </c>
      <c r="V13" s="262"/>
      <c r="W13" s="262"/>
      <c r="X13" s="262"/>
      <c r="Y13" s="262"/>
      <c r="Z13" s="262"/>
      <c r="AA13" s="262"/>
      <c r="AB13" s="262"/>
      <c r="AC13" s="262"/>
      <c r="AD13" s="262"/>
      <c r="AE13" s="262"/>
      <c r="AF13" s="262"/>
      <c r="AG13" s="262"/>
      <c r="AH13" s="262"/>
      <c r="AI13" s="262"/>
      <c r="AJ13" s="262"/>
      <c r="AK13" s="262"/>
      <c r="AL13" s="262"/>
    </row>
    <row r="14" spans="1:38" ht="18.649999999999999" customHeight="1" x14ac:dyDescent="0.2">
      <c r="A14" s="49" t="s">
        <v>101</v>
      </c>
      <c r="B14" s="50"/>
      <c r="C14" s="20"/>
      <c r="D14" s="56">
        <f>'2024'!D14+'2024SG'!D14</f>
        <v>0</v>
      </c>
      <c r="E14" s="56">
        <f>'2024'!E14+'2024SG'!E14</f>
        <v>0</v>
      </c>
      <c r="F14" s="56">
        <f>'2025'!D14+'2025SG'!D14</f>
        <v>0</v>
      </c>
      <c r="G14" s="56">
        <f>'2025'!E14+'2025SG'!E14</f>
        <v>0</v>
      </c>
      <c r="H14" s="56">
        <f>'2026'!D14+'2026SG'!D14</f>
        <v>0</v>
      </c>
      <c r="I14" s="56">
        <f>'2026'!E14+'2026SG'!E14</f>
        <v>0</v>
      </c>
      <c r="J14" s="56">
        <f>'2027'!D14+'2027SG'!D14</f>
        <v>0</v>
      </c>
      <c r="K14" s="56">
        <f>'2027'!E14+'2027SG'!E14</f>
        <v>0</v>
      </c>
      <c r="L14" s="56">
        <f>'2028'!D14+'2028SG'!D14</f>
        <v>0</v>
      </c>
      <c r="M14" s="56">
        <f>'2028'!E14+'2028SG'!E14</f>
        <v>0</v>
      </c>
      <c r="N14" s="56">
        <f>'2029'!D14+'2029SG'!D14</f>
        <v>0</v>
      </c>
      <c r="O14" s="56">
        <f>'2029'!E14+'2029SG'!E14</f>
        <v>0</v>
      </c>
      <c r="P14" s="56">
        <f>'2030'!D14+'2030SG'!D14</f>
        <v>0</v>
      </c>
      <c r="Q14" s="56">
        <f>'2030'!E14+'2030SG'!E14</f>
        <v>0</v>
      </c>
      <c r="R14" s="56">
        <f>'2031'!D14+'2031SG'!D14</f>
        <v>0</v>
      </c>
      <c r="S14" s="56">
        <f>'2031'!E14+'2031SG'!E14</f>
        <v>0</v>
      </c>
      <c r="T14" s="25">
        <f t="shared" si="0"/>
        <v>0</v>
      </c>
      <c r="U14" s="25">
        <f>E14+G14+I14+K14+M14+O14+Q14+S14</f>
        <v>0</v>
      </c>
      <c r="V14" s="19"/>
      <c r="W14" s="19"/>
      <c r="X14" s="19"/>
      <c r="Y14" s="19"/>
      <c r="Z14" s="19"/>
      <c r="AA14" s="19"/>
      <c r="AB14" s="19"/>
      <c r="AC14" s="19"/>
      <c r="AD14" s="19"/>
      <c r="AE14" s="19"/>
      <c r="AF14" s="19"/>
      <c r="AG14" s="19"/>
      <c r="AH14" s="19"/>
      <c r="AI14" s="19"/>
      <c r="AJ14" s="19"/>
      <c r="AK14" s="19"/>
      <c r="AL14" s="19"/>
    </row>
    <row r="15" spans="1:38" ht="18.649999999999999" customHeight="1" x14ac:dyDescent="0.2">
      <c r="A15" s="260" t="s">
        <v>102</v>
      </c>
      <c r="B15" s="261"/>
      <c r="C15" s="10"/>
      <c r="D15" s="56">
        <f>'2024'!D15+'2024SG'!D15</f>
        <v>0</v>
      </c>
      <c r="E15" s="56">
        <f>'2024'!E15+'2024SG'!E15</f>
        <v>0</v>
      </c>
      <c r="F15" s="56">
        <f>'2025'!D15+'2025SG'!D15</f>
        <v>0</v>
      </c>
      <c r="G15" s="56">
        <f>'2025'!E15+'2025SG'!E15</f>
        <v>0</v>
      </c>
      <c r="H15" s="56">
        <f>'2026'!D15+'2026SG'!D15</f>
        <v>0</v>
      </c>
      <c r="I15" s="56">
        <f>'2026'!E15+'2026SG'!E15</f>
        <v>0</v>
      </c>
      <c r="J15" s="56">
        <f>'2027'!D15+'2027SG'!D15</f>
        <v>0</v>
      </c>
      <c r="K15" s="56">
        <f>'2027'!E15+'2027SG'!E15</f>
        <v>0</v>
      </c>
      <c r="L15" s="56">
        <f>'2028'!D15+'2028SG'!D15</f>
        <v>0</v>
      </c>
      <c r="M15" s="56">
        <f>'2028'!E15+'2028SG'!E15</f>
        <v>0</v>
      </c>
      <c r="N15" s="56">
        <f>'2029'!D15+'2029SG'!D15</f>
        <v>0</v>
      </c>
      <c r="O15" s="56">
        <f>'2029'!E15+'2029SG'!E15</f>
        <v>0</v>
      </c>
      <c r="P15" s="56">
        <f>'2030'!D15+'2030SG'!D15</f>
        <v>0</v>
      </c>
      <c r="Q15" s="56">
        <f>'2030'!E15+'2030SG'!E15</f>
        <v>0</v>
      </c>
      <c r="R15" s="56">
        <f>'2031'!D15+'2031SG'!D15</f>
        <v>0</v>
      </c>
      <c r="S15" s="56">
        <f>'2031'!E15+'2031SG'!E15</f>
        <v>0</v>
      </c>
      <c r="T15" s="54">
        <f>D15+F15+H15+J15+L15+N15+P15+R15</f>
        <v>0</v>
      </c>
      <c r="U15" s="54">
        <f>E15+G15+I15+K15+M15+O15+Q15+S15</f>
        <v>0</v>
      </c>
    </row>
    <row r="16" spans="1:38" ht="18.649999999999999" customHeight="1" x14ac:dyDescent="0.2">
      <c r="B16" s="8"/>
      <c r="C16" s="1"/>
      <c r="D16" s="8"/>
      <c r="E16" s="8"/>
      <c r="F16" s="8"/>
      <c r="G16" s="1"/>
      <c r="H16" s="1"/>
      <c r="I16" s="1"/>
      <c r="J16" s="8"/>
      <c r="K16" s="8"/>
      <c r="L16" s="8"/>
      <c r="M16" s="8"/>
      <c r="N16" s="8"/>
      <c r="O16" s="8"/>
      <c r="P16" s="8"/>
      <c r="Q16" s="1"/>
      <c r="R16" s="1"/>
      <c r="S16" s="1"/>
      <c r="T16" s="1"/>
      <c r="U16" s="1"/>
    </row>
    <row r="17" spans="1:1" ht="44.25" customHeight="1" x14ac:dyDescent="0.2">
      <c r="A17" s="151" t="s">
        <v>103</v>
      </c>
    </row>
  </sheetData>
  <sheetProtection selectLockedCells="1" pivotTables="0"/>
  <mergeCells count="18">
    <mergeCell ref="A15:B15"/>
    <mergeCell ref="F4:G4"/>
    <mergeCell ref="H4:I4"/>
    <mergeCell ref="D4:E4"/>
    <mergeCell ref="V13:AL13"/>
    <mergeCell ref="A4:A12"/>
    <mergeCell ref="B6:B7"/>
    <mergeCell ref="B9:B10"/>
    <mergeCell ref="T4:U4"/>
    <mergeCell ref="B4:B5"/>
    <mergeCell ref="C4:C5"/>
    <mergeCell ref="R4:S4"/>
    <mergeCell ref="E3:G3"/>
    <mergeCell ref="M3:Q3"/>
    <mergeCell ref="J4:K4"/>
    <mergeCell ref="L4:M4"/>
    <mergeCell ref="N4:O4"/>
    <mergeCell ref="P4:Q4"/>
  </mergeCells>
  <phoneticPr fontId="3"/>
  <printOptions horizontalCentered="1"/>
  <pageMargins left="0.70866141732283472" right="0.70866141732283472" top="0.74803149606299213" bottom="0.74803149606299213" header="0.31496062992125984" footer="0.31496062992125984"/>
  <pageSetup paperSize="8" scale="63" fitToHeight="0" orientation="landscape" horizontalDpi="300" verticalDpi="300" r:id="rId1"/>
  <headerFooter alignWithMargins="0">
    <oddHeader>&amp;L&amp;A</oddHeader>
    <oddFooter>&amp;L2019年4月改訂&amp;CⅧ（２－１）・&amp;Pページ</oddFooter>
  </headerFooter>
  <ignoredErrors>
    <ignoredError sqref="D6:S6 D8:S8 D7:S7 U7 D11:S11 D10:S10 U10 D9:S9 D15:S15 D12:S12 D13:S13 D14:S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tabColor theme="8" tint="0.39997558519241921"/>
    <pageSetUpPr fitToPage="1"/>
  </sheetPr>
  <dimension ref="A1:AA24"/>
  <sheetViews>
    <sheetView showGridLines="0" view="pageBreakPreview" zoomScale="85" zoomScaleNormal="85" zoomScaleSheetLayoutView="85" workbookViewId="0">
      <selection activeCell="W25" sqref="W25"/>
    </sheetView>
  </sheetViews>
  <sheetFormatPr defaultColWidth="9" defaultRowHeight="16" x14ac:dyDescent="0.2"/>
  <cols>
    <col min="1" max="1" width="23.6328125" style="63" customWidth="1"/>
    <col min="2" max="2" width="18.6328125" style="63" customWidth="1"/>
    <col min="3" max="19" width="14.6328125" style="63" hidden="1" customWidth="1"/>
    <col min="20" max="25" width="14.6328125" style="63" customWidth="1"/>
    <col min="26" max="26" width="3.6328125" style="63" customWidth="1"/>
    <col min="27" max="16384" width="9" style="63"/>
  </cols>
  <sheetData>
    <row r="1" spans="1:27" ht="19.5" thickBot="1" x14ac:dyDescent="0.25">
      <c r="A1" s="135" t="s">
        <v>9</v>
      </c>
      <c r="Y1" s="64" t="s">
        <v>10</v>
      </c>
    </row>
    <row r="2" spans="1:27" ht="20.149999999999999" customHeight="1" x14ac:dyDescent="0.2">
      <c r="A2" s="120"/>
      <c r="B2" s="121"/>
      <c r="C2" s="245"/>
      <c r="D2" s="245"/>
      <c r="E2" s="245"/>
      <c r="F2" s="245"/>
      <c r="G2" s="245"/>
      <c r="H2" s="245"/>
      <c r="I2" s="245"/>
      <c r="J2" s="245"/>
      <c r="K2" s="245"/>
      <c r="L2" s="245"/>
      <c r="M2" s="245"/>
      <c r="N2" s="245"/>
      <c r="O2" s="245"/>
      <c r="P2" s="245"/>
      <c r="Q2" s="245"/>
      <c r="R2" s="245"/>
      <c r="S2" s="81"/>
      <c r="T2" s="246" t="s">
        <v>11</v>
      </c>
      <c r="U2" s="247"/>
      <c r="V2" s="247"/>
      <c r="W2" s="247"/>
      <c r="X2" s="248"/>
      <c r="Y2" s="249" t="s">
        <v>12</v>
      </c>
    </row>
    <row r="3" spans="1:27" ht="20.149999999999999" customHeight="1" x14ac:dyDescent="0.2">
      <c r="A3" s="119"/>
      <c r="B3" s="69"/>
      <c r="C3" s="153">
        <f>'2024'!B1</f>
        <v>0</v>
      </c>
      <c r="D3" s="153">
        <f>'2024SG'!B1</f>
        <v>0</v>
      </c>
      <c r="E3" s="153">
        <f>'2025'!B1</f>
        <v>0</v>
      </c>
      <c r="F3" s="153">
        <f>'2025SG'!B1</f>
        <v>0</v>
      </c>
      <c r="G3" s="153">
        <f>'2026'!B1</f>
        <v>0</v>
      </c>
      <c r="H3" s="153">
        <f>'2026SG'!B1</f>
        <v>0</v>
      </c>
      <c r="I3" s="153">
        <f>'2027'!B1</f>
        <v>0</v>
      </c>
      <c r="J3" s="153">
        <f>'2027SG'!B1</f>
        <v>0</v>
      </c>
      <c r="K3" s="153">
        <f>'2028'!B1</f>
        <v>0</v>
      </c>
      <c r="L3" s="153">
        <f>'2028SG'!B1</f>
        <v>0</v>
      </c>
      <c r="M3" s="153">
        <f>'2029'!B1</f>
        <v>0</v>
      </c>
      <c r="N3" s="153">
        <f>'2029SG'!B1</f>
        <v>0</v>
      </c>
      <c r="O3" s="153">
        <f>'2030'!B1</f>
        <v>0</v>
      </c>
      <c r="P3" s="153">
        <f>'2030SG'!B1</f>
        <v>0</v>
      </c>
      <c r="Q3" s="153">
        <f>'2031'!B1</f>
        <v>0</v>
      </c>
      <c r="R3" s="153">
        <f>'2031SG'!B1</f>
        <v>0</v>
      </c>
      <c r="S3" s="82"/>
      <c r="T3" s="123">
        <v>1</v>
      </c>
      <c r="U3" s="124">
        <v>2</v>
      </c>
      <c r="V3" s="124">
        <v>3</v>
      </c>
      <c r="W3" s="205">
        <v>4</v>
      </c>
      <c r="X3" s="125">
        <v>5</v>
      </c>
      <c r="Y3" s="250"/>
    </row>
    <row r="4" spans="1:27" ht="32.15" customHeight="1" thickBot="1" x14ac:dyDescent="0.25">
      <c r="A4" s="119" t="s">
        <v>13</v>
      </c>
      <c r="B4" s="62"/>
      <c r="C4" s="154">
        <v>2024</v>
      </c>
      <c r="D4" s="154" t="s">
        <v>14</v>
      </c>
      <c r="E4" s="154">
        <v>2025</v>
      </c>
      <c r="F4" s="154" t="s">
        <v>15</v>
      </c>
      <c r="G4" s="154">
        <v>2026</v>
      </c>
      <c r="H4" s="154" t="s">
        <v>16</v>
      </c>
      <c r="I4" s="154">
        <v>2027</v>
      </c>
      <c r="J4" s="154" t="s">
        <v>17</v>
      </c>
      <c r="K4" s="154">
        <v>2028</v>
      </c>
      <c r="L4" s="154" t="s">
        <v>18</v>
      </c>
      <c r="M4" s="154">
        <v>2029</v>
      </c>
      <c r="N4" s="154" t="s">
        <v>19</v>
      </c>
      <c r="O4" s="154">
        <v>2030</v>
      </c>
      <c r="P4" s="154" t="s">
        <v>20</v>
      </c>
      <c r="Q4" s="154">
        <v>2031</v>
      </c>
      <c r="R4" s="154" t="s">
        <v>21</v>
      </c>
      <c r="S4" s="82"/>
      <c r="T4" s="226" t="s">
        <v>22</v>
      </c>
      <c r="U4" s="133" t="s">
        <v>22</v>
      </c>
      <c r="V4" s="133" t="s">
        <v>22</v>
      </c>
      <c r="W4" s="133" t="s">
        <v>22</v>
      </c>
      <c r="X4" s="134" t="s">
        <v>22</v>
      </c>
      <c r="Y4" s="251"/>
      <c r="AA4" s="152" t="s">
        <v>23</v>
      </c>
    </row>
    <row r="5" spans="1:27" ht="32.15" customHeight="1" x14ac:dyDescent="0.2">
      <c r="A5" s="77" t="s">
        <v>24</v>
      </c>
      <c r="B5" s="73" t="s">
        <v>25</v>
      </c>
      <c r="C5" s="74">
        <f>'2024'!C6</f>
        <v>0</v>
      </c>
      <c r="D5" s="74">
        <f>'2024SG'!C6</f>
        <v>0</v>
      </c>
      <c r="E5" s="74">
        <f>'2025'!C6</f>
        <v>0</v>
      </c>
      <c r="F5" s="74">
        <f>'2025SG'!C6</f>
        <v>0</v>
      </c>
      <c r="G5" s="74">
        <f>'2026'!C6</f>
        <v>0</v>
      </c>
      <c r="H5" s="74">
        <f>'2026SG'!C6</f>
        <v>0</v>
      </c>
      <c r="I5" s="74">
        <f>'2027'!C6</f>
        <v>0</v>
      </c>
      <c r="J5" s="74">
        <f>'2027SG'!C6</f>
        <v>0</v>
      </c>
      <c r="K5" s="74">
        <f>'2028'!C6</f>
        <v>0</v>
      </c>
      <c r="L5" s="74">
        <f>'2028SG'!C6</f>
        <v>0</v>
      </c>
      <c r="M5" s="74">
        <f>'2029'!C6</f>
        <v>0</v>
      </c>
      <c r="N5" s="74">
        <f>'2029SG'!C6</f>
        <v>0</v>
      </c>
      <c r="O5" s="74">
        <f>'2030'!C6</f>
        <v>0</v>
      </c>
      <c r="P5" s="74">
        <f>'2030SG'!C6</f>
        <v>0</v>
      </c>
      <c r="Q5" s="74">
        <f>'2031'!C6</f>
        <v>0</v>
      </c>
      <c r="R5" s="74">
        <f>'2031SG'!C6</f>
        <v>0</v>
      </c>
      <c r="S5" s="83">
        <f t="shared" ref="S5:S19" si="0">SUM(C5:R5)</f>
        <v>0</v>
      </c>
      <c r="T5" s="115">
        <f t="shared" ref="T5:X14" si="1">SUMIF($C$3:$R$3,T$3,$C5:$R5)</f>
        <v>0</v>
      </c>
      <c r="U5" s="116">
        <f t="shared" si="1"/>
        <v>0</v>
      </c>
      <c r="V5" s="116">
        <f t="shared" si="1"/>
        <v>0</v>
      </c>
      <c r="W5" s="116">
        <f t="shared" si="1"/>
        <v>0</v>
      </c>
      <c r="X5" s="117">
        <f t="shared" si="1"/>
        <v>0</v>
      </c>
      <c r="Y5" s="118">
        <f>SUM(T5:X5)</f>
        <v>0</v>
      </c>
    </row>
    <row r="6" spans="1:27" ht="32.15" customHeight="1" x14ac:dyDescent="0.2">
      <c r="A6" s="78"/>
      <c r="B6" s="70" t="s">
        <v>26</v>
      </c>
      <c r="C6" s="71">
        <f>'2024'!C7</f>
        <v>0</v>
      </c>
      <c r="D6" s="71">
        <f>'2024SG'!C7</f>
        <v>0</v>
      </c>
      <c r="E6" s="71">
        <f>'2025'!C7</f>
        <v>0</v>
      </c>
      <c r="F6" s="71">
        <f>'2025SG'!C7</f>
        <v>0</v>
      </c>
      <c r="G6" s="71">
        <f>'2026'!C7</f>
        <v>0</v>
      </c>
      <c r="H6" s="71">
        <f>'2026SG'!C7</f>
        <v>0</v>
      </c>
      <c r="I6" s="71">
        <f>'2027'!C7</f>
        <v>0</v>
      </c>
      <c r="J6" s="71">
        <f>'2027SG'!C7</f>
        <v>0</v>
      </c>
      <c r="K6" s="71">
        <f>'2028'!C7</f>
        <v>0</v>
      </c>
      <c r="L6" s="71">
        <f>'2028SG'!C7</f>
        <v>0</v>
      </c>
      <c r="M6" s="71">
        <f>'2029'!C7</f>
        <v>0</v>
      </c>
      <c r="N6" s="71">
        <f>'2029SG'!C7</f>
        <v>0</v>
      </c>
      <c r="O6" s="71">
        <f>'2030'!C7</f>
        <v>0</v>
      </c>
      <c r="P6" s="71">
        <f>'2030SG'!C7</f>
        <v>0</v>
      </c>
      <c r="Q6" s="71">
        <f>'2031'!C7</f>
        <v>0</v>
      </c>
      <c r="R6" s="71">
        <f>'2031SG'!C7</f>
        <v>0</v>
      </c>
      <c r="S6" s="84">
        <f t="shared" si="0"/>
        <v>0</v>
      </c>
      <c r="T6" s="91">
        <f t="shared" si="1"/>
        <v>0</v>
      </c>
      <c r="U6" s="72">
        <f t="shared" si="1"/>
        <v>0</v>
      </c>
      <c r="V6" s="72">
        <f t="shared" si="1"/>
        <v>0</v>
      </c>
      <c r="W6" s="72">
        <f t="shared" si="1"/>
        <v>0</v>
      </c>
      <c r="X6" s="92">
        <f t="shared" si="1"/>
        <v>0</v>
      </c>
      <c r="Y6" s="87">
        <f t="shared" ref="Y6:Y14" si="2">SUM(T6:X6)</f>
        <v>0</v>
      </c>
    </row>
    <row r="7" spans="1:27" ht="32.15" customHeight="1" x14ac:dyDescent="0.2">
      <c r="A7" s="79" t="s">
        <v>27</v>
      </c>
      <c r="B7" s="65" t="s">
        <v>28</v>
      </c>
      <c r="C7" s="66">
        <f>'2024'!C8</f>
        <v>0</v>
      </c>
      <c r="D7" s="66">
        <f>'2024SG'!C8</f>
        <v>0</v>
      </c>
      <c r="E7" s="66">
        <f>'2025'!C8</f>
        <v>0</v>
      </c>
      <c r="F7" s="66">
        <f>'2025SG'!C8</f>
        <v>0</v>
      </c>
      <c r="G7" s="66">
        <f>'2026'!C8</f>
        <v>0</v>
      </c>
      <c r="H7" s="66">
        <f>'2026SG'!C8</f>
        <v>0</v>
      </c>
      <c r="I7" s="66">
        <f>'2027'!C8</f>
        <v>0</v>
      </c>
      <c r="J7" s="66">
        <f>'2027SG'!C8</f>
        <v>0</v>
      </c>
      <c r="K7" s="66">
        <f>'2028'!C8</f>
        <v>0</v>
      </c>
      <c r="L7" s="66">
        <f>'2028SG'!C8</f>
        <v>0</v>
      </c>
      <c r="M7" s="66">
        <f>'2029'!C8</f>
        <v>0</v>
      </c>
      <c r="N7" s="66">
        <f>'2029SG'!C8</f>
        <v>0</v>
      </c>
      <c r="O7" s="66">
        <f>'2030'!C8</f>
        <v>0</v>
      </c>
      <c r="P7" s="66">
        <f>'2030SG'!C8</f>
        <v>0</v>
      </c>
      <c r="Q7" s="66">
        <f>'2031'!C8</f>
        <v>0</v>
      </c>
      <c r="R7" s="66">
        <f>'2031SG'!C8</f>
        <v>0</v>
      </c>
      <c r="S7" s="85">
        <f t="shared" si="0"/>
        <v>0</v>
      </c>
      <c r="T7" s="93">
        <f t="shared" si="1"/>
        <v>0</v>
      </c>
      <c r="U7" s="67">
        <f t="shared" si="1"/>
        <v>0</v>
      </c>
      <c r="V7" s="67">
        <f t="shared" si="1"/>
        <v>0</v>
      </c>
      <c r="W7" s="67">
        <f t="shared" si="1"/>
        <v>0</v>
      </c>
      <c r="X7" s="94">
        <f t="shared" si="1"/>
        <v>0</v>
      </c>
      <c r="Y7" s="88">
        <f t="shared" si="2"/>
        <v>0</v>
      </c>
    </row>
    <row r="8" spans="1:27" ht="32.15" customHeight="1" x14ac:dyDescent="0.2">
      <c r="A8" s="77" t="s">
        <v>29</v>
      </c>
      <c r="B8" s="73" t="s">
        <v>30</v>
      </c>
      <c r="C8" s="74">
        <f>'2024'!C9</f>
        <v>0</v>
      </c>
      <c r="D8" s="74">
        <f>'2024SG'!C9</f>
        <v>0</v>
      </c>
      <c r="E8" s="74">
        <f>'2025'!C9</f>
        <v>0</v>
      </c>
      <c r="F8" s="74">
        <f>'2025SG'!C9</f>
        <v>0</v>
      </c>
      <c r="G8" s="74">
        <f>'2026'!C9</f>
        <v>0</v>
      </c>
      <c r="H8" s="74">
        <f>'2026SG'!C9</f>
        <v>0</v>
      </c>
      <c r="I8" s="74">
        <f>'2027'!C9</f>
        <v>0</v>
      </c>
      <c r="J8" s="74">
        <f>'2027SG'!C9</f>
        <v>0</v>
      </c>
      <c r="K8" s="74">
        <f>'2028'!C9</f>
        <v>0</v>
      </c>
      <c r="L8" s="74">
        <f>'2028SG'!C9</f>
        <v>0</v>
      </c>
      <c r="M8" s="74">
        <f>'2029'!C9</f>
        <v>0</v>
      </c>
      <c r="N8" s="74">
        <f>'2029SG'!C9</f>
        <v>0</v>
      </c>
      <c r="O8" s="74">
        <f>'2030'!C9</f>
        <v>0</v>
      </c>
      <c r="P8" s="74">
        <f>'2030SG'!C9</f>
        <v>0</v>
      </c>
      <c r="Q8" s="74">
        <f>'2031'!C9</f>
        <v>0</v>
      </c>
      <c r="R8" s="74">
        <f>'2031SG'!C9</f>
        <v>0</v>
      </c>
      <c r="S8" s="83">
        <f t="shared" si="0"/>
        <v>0</v>
      </c>
      <c r="T8" s="89">
        <f t="shared" si="1"/>
        <v>0</v>
      </c>
      <c r="U8" s="75">
        <f t="shared" si="1"/>
        <v>0</v>
      </c>
      <c r="V8" s="75">
        <f t="shared" si="1"/>
        <v>0</v>
      </c>
      <c r="W8" s="75">
        <f t="shared" si="1"/>
        <v>0</v>
      </c>
      <c r="X8" s="90">
        <f t="shared" si="1"/>
        <v>0</v>
      </c>
      <c r="Y8" s="86">
        <f t="shared" si="2"/>
        <v>0</v>
      </c>
    </row>
    <row r="9" spans="1:27" ht="32.15" customHeight="1" x14ac:dyDescent="0.2">
      <c r="A9" s="78"/>
      <c r="B9" s="70" t="s">
        <v>31</v>
      </c>
      <c r="C9" s="71">
        <f>'2024'!C10</f>
        <v>0</v>
      </c>
      <c r="D9" s="71">
        <f>'2024SG'!C10</f>
        <v>0</v>
      </c>
      <c r="E9" s="71">
        <f>'2025'!C10</f>
        <v>0</v>
      </c>
      <c r="F9" s="71">
        <f>'2025SG'!C10</f>
        <v>0</v>
      </c>
      <c r="G9" s="71">
        <f>'2026'!C10</f>
        <v>0</v>
      </c>
      <c r="H9" s="71">
        <f>'2026SG'!C10</f>
        <v>0</v>
      </c>
      <c r="I9" s="71">
        <f>'2027'!C10</f>
        <v>0</v>
      </c>
      <c r="J9" s="71">
        <f>'2027SG'!C10</f>
        <v>0</v>
      </c>
      <c r="K9" s="71">
        <f>'2028'!C10</f>
        <v>0</v>
      </c>
      <c r="L9" s="71">
        <f>'2028SG'!C10</f>
        <v>0</v>
      </c>
      <c r="M9" s="71">
        <f>'2029'!C10</f>
        <v>0</v>
      </c>
      <c r="N9" s="71">
        <f>'2029SG'!C10</f>
        <v>0</v>
      </c>
      <c r="O9" s="71">
        <f>'2030'!C10</f>
        <v>0</v>
      </c>
      <c r="P9" s="71">
        <f>'2030SG'!C10</f>
        <v>0</v>
      </c>
      <c r="Q9" s="71">
        <f>'2031'!C10</f>
        <v>0</v>
      </c>
      <c r="R9" s="71">
        <f>'2031SG'!C10</f>
        <v>0</v>
      </c>
      <c r="S9" s="84">
        <f t="shared" si="0"/>
        <v>0</v>
      </c>
      <c r="T9" s="91">
        <f t="shared" si="1"/>
        <v>0</v>
      </c>
      <c r="U9" s="72">
        <f t="shared" si="1"/>
        <v>0</v>
      </c>
      <c r="V9" s="72">
        <f t="shared" si="1"/>
        <v>0</v>
      </c>
      <c r="W9" s="72">
        <f t="shared" si="1"/>
        <v>0</v>
      </c>
      <c r="X9" s="92">
        <f t="shared" si="1"/>
        <v>0</v>
      </c>
      <c r="Y9" s="87">
        <f t="shared" si="2"/>
        <v>0</v>
      </c>
    </row>
    <row r="10" spans="1:27" ht="32.15" customHeight="1" x14ac:dyDescent="0.2">
      <c r="A10" s="79" t="s">
        <v>32</v>
      </c>
      <c r="B10" s="65" t="s">
        <v>33</v>
      </c>
      <c r="C10" s="66">
        <f>'2024'!C11</f>
        <v>0</v>
      </c>
      <c r="D10" s="66">
        <f>'2024SG'!C11</f>
        <v>0</v>
      </c>
      <c r="E10" s="66">
        <f>'2025'!C11</f>
        <v>0</v>
      </c>
      <c r="F10" s="66">
        <f>'2025SG'!C11</f>
        <v>0</v>
      </c>
      <c r="G10" s="66">
        <f>'2026'!C11</f>
        <v>0</v>
      </c>
      <c r="H10" s="66">
        <f>'2026SG'!C11</f>
        <v>0</v>
      </c>
      <c r="I10" s="66">
        <f>'2027'!C11</f>
        <v>0</v>
      </c>
      <c r="J10" s="66">
        <f>'2027SG'!C11</f>
        <v>0</v>
      </c>
      <c r="K10" s="66">
        <f>'2028'!C11</f>
        <v>0</v>
      </c>
      <c r="L10" s="66">
        <f>'2028SG'!C11</f>
        <v>0</v>
      </c>
      <c r="M10" s="66">
        <f>'2029'!C11</f>
        <v>0</v>
      </c>
      <c r="N10" s="66">
        <f>'2029SG'!C11</f>
        <v>0</v>
      </c>
      <c r="O10" s="66">
        <f>'2030'!C11</f>
        <v>0</v>
      </c>
      <c r="P10" s="66">
        <f>'2030SG'!C11</f>
        <v>0</v>
      </c>
      <c r="Q10" s="66">
        <f>'2031'!C11</f>
        <v>0</v>
      </c>
      <c r="R10" s="66">
        <f>'2031SG'!C11</f>
        <v>0</v>
      </c>
      <c r="S10" s="85">
        <f t="shared" si="0"/>
        <v>0</v>
      </c>
      <c r="T10" s="93">
        <f t="shared" si="1"/>
        <v>0</v>
      </c>
      <c r="U10" s="67">
        <f t="shared" si="1"/>
        <v>0</v>
      </c>
      <c r="V10" s="67">
        <f t="shared" si="1"/>
        <v>0</v>
      </c>
      <c r="W10" s="67">
        <f t="shared" si="1"/>
        <v>0</v>
      </c>
      <c r="X10" s="94">
        <f t="shared" si="1"/>
        <v>0</v>
      </c>
      <c r="Y10" s="88">
        <f t="shared" si="2"/>
        <v>0</v>
      </c>
    </row>
    <row r="11" spans="1:27" ht="32.15" customHeight="1" x14ac:dyDescent="0.2">
      <c r="A11" s="80" t="s">
        <v>34</v>
      </c>
      <c r="B11" s="68"/>
      <c r="C11" s="66">
        <f>'2024'!C12</f>
        <v>0</v>
      </c>
      <c r="D11" s="66">
        <f>'2024SG'!C12</f>
        <v>0</v>
      </c>
      <c r="E11" s="66">
        <f>'2025'!C12</f>
        <v>0</v>
      </c>
      <c r="F11" s="66">
        <f>'2025SG'!C12</f>
        <v>0</v>
      </c>
      <c r="G11" s="66">
        <f>'2026'!C12</f>
        <v>0</v>
      </c>
      <c r="H11" s="66">
        <f>'2026SG'!C12</f>
        <v>0</v>
      </c>
      <c r="I11" s="66">
        <f>'2027'!C12</f>
        <v>0</v>
      </c>
      <c r="J11" s="66">
        <f>'2027SG'!C12</f>
        <v>0</v>
      </c>
      <c r="K11" s="66">
        <f>'2028'!C12</f>
        <v>0</v>
      </c>
      <c r="L11" s="66">
        <f>'2028SG'!C12</f>
        <v>0</v>
      </c>
      <c r="M11" s="66">
        <f>'2029'!C12</f>
        <v>0</v>
      </c>
      <c r="N11" s="66">
        <f>'2029SG'!C12</f>
        <v>0</v>
      </c>
      <c r="O11" s="66">
        <f>'2030'!C12</f>
        <v>0</v>
      </c>
      <c r="P11" s="66">
        <f>'2030SG'!C12</f>
        <v>0</v>
      </c>
      <c r="Q11" s="66">
        <f>'2031'!C12</f>
        <v>0</v>
      </c>
      <c r="R11" s="66">
        <f>'2031SG'!C12</f>
        <v>0</v>
      </c>
      <c r="S11" s="85">
        <f t="shared" si="0"/>
        <v>0</v>
      </c>
      <c r="T11" s="93">
        <f t="shared" si="1"/>
        <v>0</v>
      </c>
      <c r="U11" s="67">
        <f t="shared" si="1"/>
        <v>0</v>
      </c>
      <c r="V11" s="67">
        <f t="shared" si="1"/>
        <v>0</v>
      </c>
      <c r="W11" s="67">
        <f t="shared" si="1"/>
        <v>0</v>
      </c>
      <c r="X11" s="94">
        <f t="shared" si="1"/>
        <v>0</v>
      </c>
      <c r="Y11" s="88">
        <f t="shared" si="2"/>
        <v>0</v>
      </c>
    </row>
    <row r="12" spans="1:27" ht="32.15" customHeight="1" x14ac:dyDescent="0.2">
      <c r="A12" s="80" t="s">
        <v>35</v>
      </c>
      <c r="B12" s="68"/>
      <c r="C12" s="66">
        <f>'2024'!D13</f>
        <v>0</v>
      </c>
      <c r="D12" s="66">
        <f>'2024SG'!D13</f>
        <v>0</v>
      </c>
      <c r="E12" s="66">
        <f>'2025'!D13</f>
        <v>0</v>
      </c>
      <c r="F12" s="66">
        <f>'2025SG'!D13</f>
        <v>0</v>
      </c>
      <c r="G12" s="66">
        <f>'2026'!D13</f>
        <v>0</v>
      </c>
      <c r="H12" s="66">
        <f>'2026SG'!D13</f>
        <v>0</v>
      </c>
      <c r="I12" s="66">
        <f>'2027'!D13</f>
        <v>0</v>
      </c>
      <c r="J12" s="66">
        <f>'2027SG'!D13</f>
        <v>0</v>
      </c>
      <c r="K12" s="66">
        <f>'2028'!D13</f>
        <v>0</v>
      </c>
      <c r="L12" s="66">
        <f>'2028SG'!D13</f>
        <v>0</v>
      </c>
      <c r="M12" s="66">
        <f>'2029'!D13</f>
        <v>0</v>
      </c>
      <c r="N12" s="66">
        <f>'2029SG'!D13</f>
        <v>0</v>
      </c>
      <c r="O12" s="66">
        <f>'2030'!D13</f>
        <v>0</v>
      </c>
      <c r="P12" s="66">
        <f>'2030SG'!D13</f>
        <v>0</v>
      </c>
      <c r="Q12" s="66">
        <f>'2031'!D13</f>
        <v>0</v>
      </c>
      <c r="R12" s="66">
        <f>'2031SG'!D13</f>
        <v>0</v>
      </c>
      <c r="S12" s="85">
        <f t="shared" si="0"/>
        <v>0</v>
      </c>
      <c r="T12" s="93">
        <f t="shared" si="1"/>
        <v>0</v>
      </c>
      <c r="U12" s="67">
        <f t="shared" si="1"/>
        <v>0</v>
      </c>
      <c r="V12" s="67">
        <f t="shared" si="1"/>
        <v>0</v>
      </c>
      <c r="W12" s="67">
        <f t="shared" si="1"/>
        <v>0</v>
      </c>
      <c r="X12" s="94">
        <f t="shared" si="1"/>
        <v>0</v>
      </c>
      <c r="Y12" s="88">
        <f t="shared" si="2"/>
        <v>0</v>
      </c>
    </row>
    <row r="13" spans="1:27" ht="32.15" customHeight="1" x14ac:dyDescent="0.2">
      <c r="A13" s="80" t="s">
        <v>36</v>
      </c>
      <c r="B13" s="68"/>
      <c r="C13" s="66">
        <f>'2024'!D14</f>
        <v>0</v>
      </c>
      <c r="D13" s="66">
        <f>'2024SG'!D14</f>
        <v>0</v>
      </c>
      <c r="E13" s="66">
        <f>'2025'!D14</f>
        <v>0</v>
      </c>
      <c r="F13" s="66">
        <f>'2025SG'!D14</f>
        <v>0</v>
      </c>
      <c r="G13" s="66">
        <f>'2026'!D14</f>
        <v>0</v>
      </c>
      <c r="H13" s="66">
        <f>'2026SG'!D14</f>
        <v>0</v>
      </c>
      <c r="I13" s="66">
        <f>'2027'!D14</f>
        <v>0</v>
      </c>
      <c r="J13" s="66">
        <f>'2027SG'!D14</f>
        <v>0</v>
      </c>
      <c r="K13" s="66">
        <f>'2028'!D14</f>
        <v>0</v>
      </c>
      <c r="L13" s="66">
        <f>'2028SG'!D14</f>
        <v>0</v>
      </c>
      <c r="M13" s="66">
        <f>'2029'!D14</f>
        <v>0</v>
      </c>
      <c r="N13" s="66">
        <f>'2029SG'!D14</f>
        <v>0</v>
      </c>
      <c r="O13" s="66">
        <f>'2030'!D14</f>
        <v>0</v>
      </c>
      <c r="P13" s="66">
        <f>'2030SG'!D14</f>
        <v>0</v>
      </c>
      <c r="Q13" s="66">
        <f>'2031'!D14</f>
        <v>0</v>
      </c>
      <c r="R13" s="66">
        <f>'2031SG'!D14</f>
        <v>0</v>
      </c>
      <c r="S13" s="85">
        <f t="shared" si="0"/>
        <v>0</v>
      </c>
      <c r="T13" s="93">
        <f t="shared" si="1"/>
        <v>0</v>
      </c>
      <c r="U13" s="67">
        <f t="shared" si="1"/>
        <v>0</v>
      </c>
      <c r="V13" s="67">
        <f t="shared" si="1"/>
        <v>0</v>
      </c>
      <c r="W13" s="67">
        <f t="shared" si="1"/>
        <v>0</v>
      </c>
      <c r="X13" s="94">
        <f t="shared" si="1"/>
        <v>0</v>
      </c>
      <c r="Y13" s="88">
        <f t="shared" si="2"/>
        <v>0</v>
      </c>
    </row>
    <row r="14" spans="1:27" ht="32.15" customHeight="1" thickBot="1" x14ac:dyDescent="0.25">
      <c r="A14" s="77" t="s">
        <v>37</v>
      </c>
      <c r="B14" s="95" t="s">
        <v>129</v>
      </c>
      <c r="C14" s="96">
        <f>'2024'!D15</f>
        <v>0</v>
      </c>
      <c r="D14" s="96">
        <f>'2024SG'!D15</f>
        <v>0</v>
      </c>
      <c r="E14" s="96">
        <f>'2025'!D15</f>
        <v>0</v>
      </c>
      <c r="F14" s="96">
        <f>'2025SG'!D15</f>
        <v>0</v>
      </c>
      <c r="G14" s="96">
        <f>'2026'!D15</f>
        <v>0</v>
      </c>
      <c r="H14" s="96">
        <f>'2026SG'!D15</f>
        <v>0</v>
      </c>
      <c r="I14" s="96">
        <f>'2027'!D15</f>
        <v>0</v>
      </c>
      <c r="J14" s="96">
        <f>'2027SG'!D15</f>
        <v>0</v>
      </c>
      <c r="K14" s="96">
        <f>'2028'!D15</f>
        <v>0</v>
      </c>
      <c r="L14" s="96">
        <f>'2028SG'!D15</f>
        <v>0</v>
      </c>
      <c r="M14" s="96">
        <f>'2029'!D15</f>
        <v>0</v>
      </c>
      <c r="N14" s="96">
        <f>'2029SG'!D15</f>
        <v>0</v>
      </c>
      <c r="O14" s="96">
        <f>'2030'!D15</f>
        <v>0</v>
      </c>
      <c r="P14" s="96">
        <f>'2030SG'!D15</f>
        <v>0</v>
      </c>
      <c r="Q14" s="96">
        <f>'2031'!D15</f>
        <v>0</v>
      </c>
      <c r="R14" s="96">
        <f>'2031SG'!D15</f>
        <v>0</v>
      </c>
      <c r="S14" s="97">
        <f t="shared" si="0"/>
        <v>0</v>
      </c>
      <c r="T14" s="98">
        <f t="shared" si="1"/>
        <v>0</v>
      </c>
      <c r="U14" s="99">
        <f t="shared" si="1"/>
        <v>0</v>
      </c>
      <c r="V14" s="99">
        <f t="shared" si="1"/>
        <v>0</v>
      </c>
      <c r="W14" s="99">
        <f t="shared" si="1"/>
        <v>0</v>
      </c>
      <c r="X14" s="100">
        <f t="shared" si="1"/>
        <v>0</v>
      </c>
      <c r="Y14" s="101">
        <f t="shared" si="2"/>
        <v>0</v>
      </c>
    </row>
    <row r="15" spans="1:27" ht="32.15" customHeight="1" x14ac:dyDescent="0.2">
      <c r="A15" s="126" t="s">
        <v>38</v>
      </c>
      <c r="B15" s="127" t="s">
        <v>39</v>
      </c>
      <c r="C15" s="155"/>
      <c r="D15" s="155"/>
      <c r="E15" s="155"/>
      <c r="F15" s="155"/>
      <c r="G15" s="155"/>
      <c r="H15" s="155"/>
      <c r="I15" s="155"/>
      <c r="J15" s="155"/>
      <c r="K15" s="155"/>
      <c r="L15" s="155"/>
      <c r="M15" s="155"/>
      <c r="N15" s="155"/>
      <c r="O15" s="155"/>
      <c r="P15" s="155"/>
      <c r="Q15" s="155"/>
      <c r="R15" s="155"/>
      <c r="S15" s="156">
        <f t="shared" si="0"/>
        <v>0</v>
      </c>
      <c r="T15" s="106"/>
      <c r="U15" s="107"/>
      <c r="V15" s="107"/>
      <c r="W15" s="107"/>
      <c r="X15" s="108"/>
      <c r="Y15" s="132">
        <f>SUM(T15:X15)</f>
        <v>0</v>
      </c>
      <c r="AA15" s="152" t="s">
        <v>23</v>
      </c>
    </row>
    <row r="16" spans="1:27" ht="32.15" customHeight="1" x14ac:dyDescent="0.2">
      <c r="A16" s="128" t="s">
        <v>40</v>
      </c>
      <c r="B16" s="129" t="s">
        <v>41</v>
      </c>
      <c r="C16" s="157"/>
      <c r="D16" s="157"/>
      <c r="E16" s="157"/>
      <c r="F16" s="157"/>
      <c r="G16" s="157"/>
      <c r="H16" s="157"/>
      <c r="I16" s="157"/>
      <c r="J16" s="157"/>
      <c r="K16" s="157"/>
      <c r="L16" s="157"/>
      <c r="M16" s="157"/>
      <c r="N16" s="157"/>
      <c r="O16" s="157"/>
      <c r="P16" s="157"/>
      <c r="Q16" s="157"/>
      <c r="R16" s="157"/>
      <c r="S16" s="158">
        <f t="shared" si="0"/>
        <v>0</v>
      </c>
      <c r="T16" s="109"/>
      <c r="U16" s="110"/>
      <c r="V16" s="110"/>
      <c r="W16" s="110"/>
      <c r="X16" s="111"/>
      <c r="Y16" s="87">
        <f>SUM(T16:X16)</f>
        <v>0</v>
      </c>
    </row>
    <row r="17" spans="1:27" ht="32.15" customHeight="1" x14ac:dyDescent="0.2">
      <c r="A17" s="130" t="s">
        <v>42</v>
      </c>
      <c r="B17" s="220" t="s">
        <v>126</v>
      </c>
      <c r="C17" s="159">
        <f t="shared" ref="C17:R17" si="3">C14*1/3</f>
        <v>0</v>
      </c>
      <c r="D17" s="159">
        <f t="shared" si="3"/>
        <v>0</v>
      </c>
      <c r="E17" s="159">
        <f t="shared" si="3"/>
        <v>0</v>
      </c>
      <c r="F17" s="159">
        <f t="shared" si="3"/>
        <v>0</v>
      </c>
      <c r="G17" s="159">
        <f t="shared" si="3"/>
        <v>0</v>
      </c>
      <c r="H17" s="159">
        <f t="shared" si="3"/>
        <v>0</v>
      </c>
      <c r="I17" s="159">
        <f t="shared" si="3"/>
        <v>0</v>
      </c>
      <c r="J17" s="159">
        <f t="shared" si="3"/>
        <v>0</v>
      </c>
      <c r="K17" s="159">
        <f t="shared" si="3"/>
        <v>0</v>
      </c>
      <c r="L17" s="159">
        <f t="shared" si="3"/>
        <v>0</v>
      </c>
      <c r="M17" s="159">
        <f t="shared" si="3"/>
        <v>0</v>
      </c>
      <c r="N17" s="159">
        <f t="shared" si="3"/>
        <v>0</v>
      </c>
      <c r="O17" s="159">
        <f t="shared" si="3"/>
        <v>0</v>
      </c>
      <c r="P17" s="159">
        <f t="shared" si="3"/>
        <v>0</v>
      </c>
      <c r="Q17" s="159">
        <f t="shared" si="3"/>
        <v>0</v>
      </c>
      <c r="R17" s="159">
        <f t="shared" si="3"/>
        <v>0</v>
      </c>
      <c r="S17" s="160">
        <f t="shared" si="0"/>
        <v>0</v>
      </c>
      <c r="T17" s="89">
        <f>T14-T19</f>
        <v>0</v>
      </c>
      <c r="U17" s="75">
        <f>U14-U19</f>
        <v>0</v>
      </c>
      <c r="V17" s="75">
        <f>SUMIF($C$3:$R$3,V$3,$C17:$R17)</f>
        <v>0</v>
      </c>
      <c r="W17" s="75">
        <f>SUMIF($C$3:$R$3,W$3,$C17:$R17)</f>
        <v>0</v>
      </c>
      <c r="X17" s="90">
        <f>SUMIF($C$3:$R$3,X$3,$C17:$R17)</f>
        <v>0</v>
      </c>
      <c r="Y17" s="86">
        <f>SUM(T17:X17)</f>
        <v>0</v>
      </c>
    </row>
    <row r="18" spans="1:27" ht="32.15" customHeight="1" thickBot="1" x14ac:dyDescent="0.25">
      <c r="A18" s="140" t="s">
        <v>43</v>
      </c>
      <c r="B18" s="131" t="s">
        <v>44</v>
      </c>
      <c r="C18" s="161"/>
      <c r="D18" s="161"/>
      <c r="E18" s="161"/>
      <c r="F18" s="161"/>
      <c r="G18" s="161"/>
      <c r="H18" s="161"/>
      <c r="I18" s="161"/>
      <c r="J18" s="161"/>
      <c r="K18" s="161"/>
      <c r="L18" s="161"/>
      <c r="M18" s="161"/>
      <c r="N18" s="161"/>
      <c r="O18" s="161"/>
      <c r="P18" s="161"/>
      <c r="Q18" s="161"/>
      <c r="R18" s="161"/>
      <c r="S18" s="162">
        <f t="shared" si="0"/>
        <v>0</v>
      </c>
      <c r="T18" s="112"/>
      <c r="U18" s="113"/>
      <c r="V18" s="113"/>
      <c r="W18" s="113"/>
      <c r="X18" s="114"/>
      <c r="Y18" s="105">
        <f>SUM(T18:X18)</f>
        <v>0</v>
      </c>
    </row>
    <row r="19" spans="1:27" ht="40.5" customHeight="1" thickBot="1" x14ac:dyDescent="0.25">
      <c r="A19" s="102" t="s">
        <v>45</v>
      </c>
      <c r="B19" s="122" t="s">
        <v>127</v>
      </c>
      <c r="C19" s="103">
        <f t="shared" ref="C19:R19" si="4">C14*2/3</f>
        <v>0</v>
      </c>
      <c r="D19" s="103">
        <f t="shared" si="4"/>
        <v>0</v>
      </c>
      <c r="E19" s="103">
        <f t="shared" si="4"/>
        <v>0</v>
      </c>
      <c r="F19" s="103">
        <f t="shared" si="4"/>
        <v>0</v>
      </c>
      <c r="G19" s="103">
        <f t="shared" si="4"/>
        <v>0</v>
      </c>
      <c r="H19" s="103">
        <f t="shared" si="4"/>
        <v>0</v>
      </c>
      <c r="I19" s="103">
        <f t="shared" si="4"/>
        <v>0</v>
      </c>
      <c r="J19" s="103">
        <f t="shared" si="4"/>
        <v>0</v>
      </c>
      <c r="K19" s="103">
        <f t="shared" si="4"/>
        <v>0</v>
      </c>
      <c r="L19" s="103">
        <f t="shared" si="4"/>
        <v>0</v>
      </c>
      <c r="M19" s="103">
        <f t="shared" si="4"/>
        <v>0</v>
      </c>
      <c r="N19" s="103">
        <f t="shared" si="4"/>
        <v>0</v>
      </c>
      <c r="O19" s="103">
        <f t="shared" si="4"/>
        <v>0</v>
      </c>
      <c r="P19" s="103">
        <f t="shared" si="4"/>
        <v>0</v>
      </c>
      <c r="Q19" s="103">
        <f t="shared" si="4"/>
        <v>0</v>
      </c>
      <c r="R19" s="103">
        <f t="shared" si="4"/>
        <v>0</v>
      </c>
      <c r="S19" s="104">
        <f t="shared" si="0"/>
        <v>0</v>
      </c>
      <c r="T19" s="227">
        <f>'全期間(SG毎) 補助金額'!T14</f>
        <v>0</v>
      </c>
      <c r="U19" s="228">
        <f>'全期間(SG毎) 補助金額'!U14</f>
        <v>0</v>
      </c>
      <c r="V19" s="228">
        <f>'全期間(SG毎) 補助金額'!V14</f>
        <v>0</v>
      </c>
      <c r="W19" s="228">
        <f>'全期間(SG毎) 補助金額'!W14</f>
        <v>0</v>
      </c>
      <c r="X19" s="229">
        <f>'全期間(SG毎) 補助金額'!X14</f>
        <v>0</v>
      </c>
      <c r="Y19" s="230">
        <f>SUM(T19:X19)</f>
        <v>0</v>
      </c>
    </row>
    <row r="20" spans="1:27" ht="32.25" customHeight="1" x14ac:dyDescent="0.2">
      <c r="B20" s="76"/>
      <c r="T20" s="252" t="s">
        <v>130</v>
      </c>
      <c r="U20" s="253"/>
      <c r="V20" s="253"/>
      <c r="W20" s="253"/>
      <c r="X20" s="254"/>
      <c r="Y20" s="231"/>
      <c r="AA20" s="152" t="s">
        <v>23</v>
      </c>
    </row>
    <row r="21" spans="1:27" ht="47" customHeight="1" thickBot="1" x14ac:dyDescent="0.25">
      <c r="A21" s="62"/>
      <c r="T21" s="242" t="s">
        <v>136</v>
      </c>
      <c r="U21" s="243"/>
      <c r="V21" s="243"/>
      <c r="W21" s="243"/>
      <c r="X21" s="244"/>
      <c r="Y21" s="232">
        <f>Y16+Y20</f>
        <v>0</v>
      </c>
    </row>
    <row r="22" spans="1:27" x14ac:dyDescent="0.2">
      <c r="A22" s="62"/>
    </row>
    <row r="23" spans="1:27" x14ac:dyDescent="0.2">
      <c r="A23" s="62"/>
    </row>
    <row r="24" spans="1:27" x14ac:dyDescent="0.2">
      <c r="A24" s="62"/>
    </row>
  </sheetData>
  <mergeCells count="5">
    <mergeCell ref="T21:X21"/>
    <mergeCell ref="C2:R2"/>
    <mergeCell ref="T2:X2"/>
    <mergeCell ref="Y2:Y4"/>
    <mergeCell ref="T20:X20"/>
  </mergeCells>
  <phoneticPr fontId="3"/>
  <pageMargins left="0.7" right="0.7" top="0.75" bottom="0.75" header="0.3" footer="0.3"/>
  <pageSetup paperSize="9" scale="6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tabColor theme="8" tint="0.39997558519241921"/>
  </sheetPr>
  <dimension ref="A1:F15"/>
  <sheetViews>
    <sheetView showGridLines="0" view="pageBreakPreview" zoomScaleNormal="100" zoomScaleSheetLayoutView="100" workbookViewId="0">
      <selection activeCell="E13" sqref="E13"/>
    </sheetView>
  </sheetViews>
  <sheetFormatPr defaultColWidth="9" defaultRowHeight="18" x14ac:dyDescent="0.55000000000000004"/>
  <cols>
    <col min="1" max="1" width="20.6328125" style="27" customWidth="1"/>
    <col min="2" max="2" width="12.90625" style="27" customWidth="1"/>
    <col min="3" max="5" width="16.6328125" style="27" customWidth="1"/>
    <col min="6" max="6" width="13.90625" style="27" customWidth="1"/>
    <col min="7" max="16384" width="9" style="27"/>
  </cols>
  <sheetData>
    <row r="1" spans="1:6" x14ac:dyDescent="0.55000000000000004">
      <c r="A1" s="276" t="s">
        <v>104</v>
      </c>
      <c r="B1" s="276"/>
      <c r="C1" s="276"/>
      <c r="D1" s="276"/>
      <c r="E1" s="26"/>
      <c r="F1" s="150" t="s">
        <v>103</v>
      </c>
    </row>
    <row r="2" spans="1:6" ht="15" customHeight="1" x14ac:dyDescent="0.55000000000000004">
      <c r="A2" s="277" t="s">
        <v>48</v>
      </c>
      <c r="B2" s="277"/>
      <c r="C2" s="277"/>
      <c r="D2" s="28" t="s">
        <v>49</v>
      </c>
      <c r="E2" s="29" t="s">
        <v>50</v>
      </c>
    </row>
    <row r="3" spans="1:6" ht="40.4" customHeight="1" x14ac:dyDescent="0.55000000000000004">
      <c r="A3" s="30" t="s">
        <v>51</v>
      </c>
      <c r="B3" s="30" t="s">
        <v>52</v>
      </c>
      <c r="C3" s="31" t="s">
        <v>53</v>
      </c>
      <c r="D3" s="32" t="s">
        <v>54</v>
      </c>
      <c r="E3" s="33" t="s">
        <v>55</v>
      </c>
    </row>
    <row r="4" spans="1:6" x14ac:dyDescent="0.55000000000000004">
      <c r="A4" s="144" t="s">
        <v>56</v>
      </c>
      <c r="B4" s="34" t="s">
        <v>25</v>
      </c>
      <c r="C4" s="44">
        <f>'2024'!C6+'2024SG'!C6+'2025'!C6+'2025SG'!C6+'2026'!C6+'2026SG'!C6+'2027'!C6+'2027SG'!C6+'2028'!C6+'2028SG'!C6+'2029'!C6+'2029SG'!C6+'2030'!C6+'2030SG'!C6+'2031'!C6+'2031SG'!C6</f>
        <v>0</v>
      </c>
      <c r="D4" s="44">
        <f>'2024'!D6+'2024SG'!D6+'2025'!D6+'2025SG'!D6+'2026'!D6+'2026SG'!D6+'2027'!D6+'2027SG'!D6+'2028'!D6+'2028SG'!D6+'2029'!D6+'2029SG'!D6+'2030'!D6+'2030SG'!D6+'2031'!D6+'2031SG'!D6</f>
        <v>0</v>
      </c>
      <c r="E4" s="44">
        <f>'2024'!E6+'2024SG'!E6+'2025'!E6+'2025SG'!E6+'2026'!E6+'2026SG'!E6+'2027'!E6+'2027SG'!E6+'2028'!E6+'2028SG'!E6+'2029'!E6+'2029SG'!E6+'2030'!E6+'2030SG'!E6+'2031'!E6+'2031SG'!E6</f>
        <v>0</v>
      </c>
    </row>
    <row r="5" spans="1:6" x14ac:dyDescent="0.55000000000000004">
      <c r="A5" s="147"/>
      <c r="B5" s="34" t="s">
        <v>26</v>
      </c>
      <c r="C5" s="44">
        <f>'2024'!C7+'2024SG'!C7+'2025'!C7+'2025SG'!C7+'2026'!C7+'2026SG'!C7+'2027'!C7+'2027SG'!C7+'2028'!C7+'2028SG'!C7+'2029'!C7+'2029SG'!C7+'2030'!C7+'2030SG'!C7+'2031'!C7+'2031SG'!C7</f>
        <v>0</v>
      </c>
      <c r="D5" s="43"/>
      <c r="E5" s="43"/>
    </row>
    <row r="6" spans="1:6" x14ac:dyDescent="0.55000000000000004">
      <c r="A6" s="136" t="s">
        <v>57</v>
      </c>
      <c r="B6" s="38" t="s">
        <v>58</v>
      </c>
      <c r="C6" s="44">
        <f>'2024'!C8+'2024SG'!C8+'2025'!C8+'2025SG'!C8+'2026'!C8+'2026SG'!C8+'2027'!C8+'2027SG'!C8+'2028'!C8+'2028SG'!C8+'2029'!C8+'2029SG'!C8+'2030'!C8+'2030SG'!C8+'2031'!C8+'2031SG'!C8</f>
        <v>0</v>
      </c>
      <c r="D6" s="44">
        <f>'2024'!D8+'2024SG'!D8+'2025'!D8+'2025SG'!D8+'2026'!D8+'2026SG'!D8+'2027'!D8+'2027SG'!D8+'2028'!D8+'2028SG'!D8+'2029'!D8+'2029SG'!D8+'2030'!D8+'2030SG'!D8+'2031'!D8+'2031SG'!D8</f>
        <v>0</v>
      </c>
      <c r="E6" s="44">
        <f>'2024'!E8+'2024SG'!E8+'2025'!E8+'2025SG'!E8+'2026'!E8+'2026SG'!E8+'2027'!E8+'2027SG'!E8+'2028'!E8+'2028SG'!E8+'2029'!E8+'2029SG'!E8+'2030'!E8+'2030SG'!E8+'2031'!E8+'2031SG'!E8</f>
        <v>0</v>
      </c>
    </row>
    <row r="7" spans="1:6" x14ac:dyDescent="0.55000000000000004">
      <c r="A7" s="144" t="s">
        <v>59</v>
      </c>
      <c r="B7" s="34" t="s">
        <v>30</v>
      </c>
      <c r="C7" s="44">
        <f>'2024'!C9+'2024SG'!C9+'2025'!C9+'2025SG'!C9+'2026'!C9+'2026SG'!C9+'2027'!C9+'2027SG'!C9+'2028'!C9+'2028SG'!C9+'2029'!C9+'2029SG'!C9+'2030'!C9+'2030SG'!C9+'2031'!C9+'2031SG'!C9</f>
        <v>0</v>
      </c>
      <c r="D7" s="44">
        <f>'2024'!D9+'2024SG'!D9+'2025'!D9+'2025SG'!D9+'2026'!D9+'2026SG'!D9+'2027'!D9+'2027SG'!D9+'2028'!D9+'2028SG'!D9+'2029'!D9+'2029SG'!D9+'2030'!D9+'2030SG'!D9+'2031'!D9+'2031SG'!D9</f>
        <v>0</v>
      </c>
      <c r="E7" s="44">
        <f>'2024'!E9+'2024SG'!E9+'2025'!E9+'2025SG'!E9+'2026'!E9+'2026SG'!E9+'2027'!E9+'2027SG'!E9+'2028'!E9+'2028SG'!E9+'2029'!E9+'2029SG'!E9+'2030'!E9+'2030SG'!E9+'2031'!E9+'2031SG'!E9</f>
        <v>0</v>
      </c>
    </row>
    <row r="8" spans="1:6" x14ac:dyDescent="0.55000000000000004">
      <c r="A8" s="147"/>
      <c r="B8" s="34" t="s">
        <v>60</v>
      </c>
      <c r="C8" s="44">
        <f>'2024'!C10+'2024SG'!C10+'2025'!C10+'2025SG'!C10+'2026'!C10+'2026SG'!C10+'2027'!C10+'2027SG'!C10+'2028'!C10+'2028SG'!C10+'2029'!C10+'2029SG'!C10+'2030'!C10+'2030SG'!C10+'2031'!C10+'2031SG'!C10</f>
        <v>0</v>
      </c>
      <c r="D8" s="43"/>
      <c r="E8" s="43"/>
    </row>
    <row r="9" spans="1:6" x14ac:dyDescent="0.55000000000000004">
      <c r="A9" s="136" t="s">
        <v>61</v>
      </c>
      <c r="B9" s="34" t="s">
        <v>62</v>
      </c>
      <c r="C9" s="44">
        <f>'2024'!C11+'2024SG'!C11+'2025'!C11+'2025SG'!C11+'2026'!C11+'2026SG'!C11+'2027'!C11+'2027SG'!C11+'2028'!C11+'2028SG'!C11+'2029'!C11+'2029SG'!C11+'2030'!C11+'2030SG'!C11+'2031'!C11+'2031SG'!C11</f>
        <v>0</v>
      </c>
      <c r="D9" s="44">
        <f>'2024'!D11+'2024SG'!D11+'2025'!D11+'2025SG'!D11+'2026'!D11+'2026SG'!D11+'2027'!D11+'2027SG'!D11+'2028'!D11+'2028SG'!D11+'2029'!D11+'2029SG'!D11+'2030'!D11+'2030SG'!D11+'2031'!D11+'2031SG'!D11</f>
        <v>0</v>
      </c>
      <c r="E9" s="44">
        <f>'2024'!E11+'2024SG'!E11+'2025'!E11+'2025SG'!E11+'2026'!E11+'2026SG'!E11+'2027'!E11+'2027SG'!E11+'2028'!E11+'2028SG'!E11+'2029'!E11+'2029SG'!E11+'2030'!E11+'2030SG'!E11+'2031'!E11+'2031SG'!E11</f>
        <v>0</v>
      </c>
    </row>
    <row r="10" spans="1:6" x14ac:dyDescent="0.55000000000000004">
      <c r="A10" s="141" t="s">
        <v>63</v>
      </c>
      <c r="B10" s="143"/>
      <c r="C10" s="44">
        <f>'2024'!C12+'2024SG'!C12+'2025'!C12+'2025SG'!C12+'2026'!C12+'2026SG'!C12+'2027'!C12+'2027SG'!C12+'2028'!C12+'2028SG'!C12+'2029'!C12+'2029SG'!C12+'2030'!C12+'2030SG'!C12+'2031'!C12+'2031SG'!C12</f>
        <v>0</v>
      </c>
      <c r="D10" s="44">
        <f>'2024'!D12+'2024SG'!D12+'2025'!D12+'2025SG'!D12+'2026'!D12+'2026SG'!D12+'2027'!D12+'2027SG'!D12+'2028'!D12+'2028SG'!D12+'2029'!D12+'2029SG'!D12+'2030'!D12+'2030SG'!D12+'2031'!D12+'2031SG'!D12</f>
        <v>0</v>
      </c>
      <c r="E10" s="44">
        <f>'2024'!E12+'2024SG'!E12+'2025'!E12+'2025SG'!E12+'2026'!E12+'2026SG'!E12+'2027'!E12+'2027SG'!E12+'2028'!E12+'2028SG'!E12+'2029'!E12+'2029SG'!E12+'2030'!E12+'2030SG'!E12+'2031'!E12+'2031SG'!E12</f>
        <v>0</v>
      </c>
    </row>
    <row r="11" spans="1:6" ht="18.75" customHeight="1" x14ac:dyDescent="0.55000000000000004">
      <c r="A11" s="141" t="s">
        <v>100</v>
      </c>
      <c r="B11" s="149"/>
      <c r="C11" s="148"/>
      <c r="D11" s="44">
        <f>'2024'!D13+'2024SG'!D13+'2025'!D13+'2025SG'!D13+'2026'!D13+'2026SG'!D13+'2027'!D13+'2027SG'!D13+'2028'!D13+'2028SG'!D13+'2029'!D13+'2029SG'!D13+'2030'!D13+'2030SG'!D13+'2031'!D13+'2031SG'!D13</f>
        <v>0</v>
      </c>
      <c r="E11" s="44">
        <f>'2024'!E13+'2024SG'!E13+'2025'!E13+'2025SG'!E13+'2026'!E13+'2026SG'!E13+'2027'!E13+'2027SG'!E13+'2028'!E13+'2028SG'!E13+'2029'!E13+'2029SG'!E13+'2030'!E13+'2030SG'!E13+'2031'!E13+'2031SG'!E13</f>
        <v>0</v>
      </c>
    </row>
    <row r="12" spans="1:6" x14ac:dyDescent="0.55000000000000004">
      <c r="A12" s="139" t="s">
        <v>65</v>
      </c>
      <c r="B12" s="148"/>
      <c r="C12" s="44">
        <f>'2024'!C14+'2024SG'!C14+'2025'!C14+'2025SG'!C14+'2026'!C14+'2026SG'!C14+'2027'!C14+'2027SG'!C14+'2028'!C14+'2028SG'!C14+'2029'!C14+'2029SG'!C14+'2030'!C14+'2030SG'!C14+'2031'!C14+'2031SG'!C14</f>
        <v>0</v>
      </c>
      <c r="D12" s="44">
        <f>'2024'!D14+'2024SG'!D14+'2025'!D14+'2025SG'!D14+'2026'!D14+'2026SG'!D14+'2027'!D14+'2027SG'!D14+'2028'!D14+'2028SG'!D14+'2029'!D14+'2029SG'!D14+'2030'!D14+'2030SG'!D14+'2031'!D14+'2031SG'!D14</f>
        <v>0</v>
      </c>
      <c r="E12" s="44">
        <f>'2024'!E14+'2024SG'!E14+'2025'!E14+'2025SG'!E14+'2026'!E14+'2026SG'!E14+'2027'!E14+'2027SG'!E14+'2028'!E14+'2028SG'!E14+'2029'!E14+'2029SG'!E14+'2030'!E14+'2030SG'!E14+'2031'!E14+'2031SG'!E14</f>
        <v>0</v>
      </c>
    </row>
    <row r="13" spans="1:6" x14ac:dyDescent="0.55000000000000004">
      <c r="A13" s="141" t="s">
        <v>66</v>
      </c>
      <c r="B13" s="142"/>
      <c r="C13" s="148"/>
      <c r="D13" s="44">
        <f>'2024'!D15+'2024SG'!D15+'2025'!D15+'2025SG'!D15+'2026'!D15+'2026SG'!D15+'2027'!D15+'2027SG'!D15+'2028'!D15+'2028SG'!D15+'2029'!D15+'2029SG'!D15+'2030'!D15+'2030SG'!D15+'2031'!D15+'2031SG'!D15</f>
        <v>0</v>
      </c>
      <c r="E13" s="44">
        <f>'2024'!E15+'2024SG'!E15+'2025'!E15+'2025SG'!E15+'2026'!E15+'2026SG'!E15+'2027'!E15+'2027SG'!E15+'2028'!E15+'2028SG'!E15+'2029'!E15+'2029SG'!E15+'2030'!E15+'2030SG'!E15+'2031'!E15+'2031SG'!E15</f>
        <v>0</v>
      </c>
    </row>
    <row r="15" spans="1:6" x14ac:dyDescent="0.55000000000000004">
      <c r="F15" s="42"/>
    </row>
  </sheetData>
  <mergeCells count="2">
    <mergeCell ref="A1:D1"/>
    <mergeCell ref="A2:C2"/>
  </mergeCells>
  <phoneticPr fontId="3"/>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tabColor theme="7" tint="0.59999389629810485"/>
  </sheetPr>
  <dimension ref="A1:G20"/>
  <sheetViews>
    <sheetView showGridLines="0" view="pageBreakPreview" zoomScaleNormal="85" zoomScaleSheetLayoutView="100" workbookViewId="0">
      <selection activeCell="C30" sqref="C30"/>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105</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v>1</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'全期間(SG毎)'!T5</f>
        <v>0</v>
      </c>
      <c r="D6" s="180">
        <f>C6+C7</f>
        <v>0</v>
      </c>
      <c r="E6" s="181">
        <f>'全期間(SG毎) 補助金額'!T5</f>
        <v>0</v>
      </c>
    </row>
    <row r="7" spans="1:7" s="164" customFormat="1" ht="18" customHeight="1" x14ac:dyDescent="0.2">
      <c r="A7" s="182"/>
      <c r="B7" s="183" t="s">
        <v>26</v>
      </c>
      <c r="C7" s="179">
        <f>'全期間(SG毎)'!T6</f>
        <v>0</v>
      </c>
      <c r="D7" s="184"/>
      <c r="E7" s="185"/>
    </row>
    <row r="8" spans="1:7" s="164" customFormat="1" ht="18" customHeight="1" x14ac:dyDescent="0.2">
      <c r="A8" s="186" t="s">
        <v>27</v>
      </c>
      <c r="B8" s="177" t="s">
        <v>28</v>
      </c>
      <c r="C8" s="179">
        <f>'全期間(SG毎)'!T7</f>
        <v>0</v>
      </c>
      <c r="D8" s="178">
        <f>C8</f>
        <v>0</v>
      </c>
      <c r="E8" s="187">
        <f>'全期間(SG毎) 補助金額'!T7</f>
        <v>0</v>
      </c>
    </row>
    <row r="9" spans="1:7" s="164" customFormat="1" ht="18" customHeight="1" x14ac:dyDescent="0.2">
      <c r="A9" s="169" t="s">
        <v>29</v>
      </c>
      <c r="B9" s="177" t="s">
        <v>30</v>
      </c>
      <c r="C9" s="179">
        <f>'全期間(SG毎)'!T8</f>
        <v>0</v>
      </c>
      <c r="D9" s="188">
        <f>C9+C10</f>
        <v>0</v>
      </c>
      <c r="E9" s="189">
        <f>'全期間(SG毎) 補助金額'!T8+'全期間(SG毎) 補助金額'!T9</f>
        <v>0</v>
      </c>
    </row>
    <row r="10" spans="1:7" s="164" customFormat="1" ht="18" customHeight="1" x14ac:dyDescent="0.2">
      <c r="A10" s="182"/>
      <c r="B10" s="183" t="s">
        <v>31</v>
      </c>
      <c r="C10" s="179">
        <f>'全期間(SG毎)'!T9</f>
        <v>0</v>
      </c>
      <c r="D10" s="184"/>
      <c r="E10" s="185"/>
    </row>
    <row r="11" spans="1:7" s="164" customFormat="1" ht="18" customHeight="1" x14ac:dyDescent="0.2">
      <c r="A11" s="186" t="s">
        <v>32</v>
      </c>
      <c r="B11" s="177" t="s">
        <v>33</v>
      </c>
      <c r="C11" s="179">
        <f>'全期間(SG毎)'!T10</f>
        <v>0</v>
      </c>
      <c r="D11" s="178">
        <f>C11</f>
        <v>0</v>
      </c>
      <c r="E11" s="187">
        <f>'全期間(SG毎) 補助金額'!T10</f>
        <v>0</v>
      </c>
    </row>
    <row r="12" spans="1:7" s="164" customFormat="1" ht="18" customHeight="1" x14ac:dyDescent="0.2">
      <c r="A12" s="190" t="s">
        <v>34</v>
      </c>
      <c r="B12" s="191"/>
      <c r="C12" s="179">
        <f>'全期間(SG毎)'!T11</f>
        <v>0</v>
      </c>
      <c r="D12" s="178">
        <f t="shared" ref="D12:D15" si="0">C12</f>
        <v>0</v>
      </c>
      <c r="E12" s="187">
        <f>'全期間(SG毎) 補助金額'!T11</f>
        <v>0</v>
      </c>
    </row>
    <row r="13" spans="1:7" s="164" customFormat="1" ht="18" customHeight="1" x14ac:dyDescent="0.2">
      <c r="A13" s="168" t="s">
        <v>64</v>
      </c>
      <c r="B13" s="191"/>
      <c r="C13" s="179">
        <f>'全期間(SG毎)'!T12</f>
        <v>0</v>
      </c>
      <c r="D13" s="178">
        <f t="shared" si="0"/>
        <v>0</v>
      </c>
      <c r="E13" s="187">
        <f>'全期間(SG毎) 補助金額'!T12</f>
        <v>0</v>
      </c>
    </row>
    <row r="14" spans="1:7" s="164" customFormat="1" ht="18" customHeight="1" x14ac:dyDescent="0.2">
      <c r="A14" s="190" t="s">
        <v>36</v>
      </c>
      <c r="B14" s="191"/>
      <c r="C14" s="179">
        <f>'全期間(SG毎)'!T13</f>
        <v>0</v>
      </c>
      <c r="D14" s="178">
        <f t="shared" si="0"/>
        <v>0</v>
      </c>
      <c r="E14" s="187">
        <f>'全期間(SG毎) 補助金額'!T13</f>
        <v>0</v>
      </c>
    </row>
    <row r="15" spans="1:7" s="164" customFormat="1" ht="18" customHeight="1" x14ac:dyDescent="0.2">
      <c r="A15" s="186" t="s">
        <v>110</v>
      </c>
      <c r="B15" s="192"/>
      <c r="C15" s="179">
        <f>'全期間(SG毎)'!T14</f>
        <v>0</v>
      </c>
      <c r="D15" s="178">
        <f t="shared" si="0"/>
        <v>0</v>
      </c>
      <c r="E15" s="187">
        <f>'全期間(SG毎) 補助金額'!T14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tabColor theme="7" tint="0.59999389629810485"/>
  </sheetPr>
  <dimension ref="A1:G20"/>
  <sheetViews>
    <sheetView showGridLines="0" view="pageBreakPreview" zoomScaleNormal="85" zoomScaleSheetLayoutView="100" workbookViewId="0">
      <selection activeCell="E12" sqref="E12"/>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111</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122</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'SG1(累計)'!C6+'全期間(SG毎)'!U5</f>
        <v>0</v>
      </c>
      <c r="D6" s="180">
        <f>C6+C7</f>
        <v>0</v>
      </c>
      <c r="E6" s="181">
        <f>'SG1(累計)'!E6+'全期間(SG毎) 補助金額'!U5</f>
        <v>0</v>
      </c>
    </row>
    <row r="7" spans="1:7" s="164" customFormat="1" ht="18" customHeight="1" x14ac:dyDescent="0.2">
      <c r="A7" s="182"/>
      <c r="B7" s="183" t="s">
        <v>26</v>
      </c>
      <c r="C7" s="179">
        <f>'SG1(累計)'!C7+'全期間(SG毎)'!U6</f>
        <v>0</v>
      </c>
      <c r="D7" s="184"/>
      <c r="E7" s="185"/>
    </row>
    <row r="8" spans="1:7" s="164" customFormat="1" ht="18" customHeight="1" x14ac:dyDescent="0.2">
      <c r="A8" s="186" t="s">
        <v>27</v>
      </c>
      <c r="B8" s="177" t="s">
        <v>28</v>
      </c>
      <c r="C8" s="179">
        <f>'SG1(累計)'!C8+'全期間(SG毎)'!U7</f>
        <v>0</v>
      </c>
      <c r="D8" s="178">
        <f>C8</f>
        <v>0</v>
      </c>
      <c r="E8" s="187">
        <f>'SG1(累計)'!E8+'全期間(SG毎) 補助金額'!U7</f>
        <v>0</v>
      </c>
    </row>
    <row r="9" spans="1:7" s="164" customFormat="1" ht="18" customHeight="1" x14ac:dyDescent="0.2">
      <c r="A9" s="169" t="s">
        <v>29</v>
      </c>
      <c r="B9" s="177" t="s">
        <v>30</v>
      </c>
      <c r="C9" s="179">
        <f>'SG1(累計)'!C9+'全期間(SG毎)'!U8</f>
        <v>0</v>
      </c>
      <c r="D9" s="188">
        <f>C9+C10</f>
        <v>0</v>
      </c>
      <c r="E9" s="189">
        <f>'SG1(累計)'!E9+'全期間(SG毎) 補助金額'!U8+'全期間(SG毎) 補助金額'!U9</f>
        <v>0</v>
      </c>
    </row>
    <row r="10" spans="1:7" s="164" customFormat="1" ht="18" customHeight="1" x14ac:dyDescent="0.2">
      <c r="A10" s="182"/>
      <c r="B10" s="183" t="s">
        <v>31</v>
      </c>
      <c r="C10" s="179">
        <f>'SG1(累計)'!C10+'全期間(SG毎)'!U9</f>
        <v>0</v>
      </c>
      <c r="D10" s="184"/>
      <c r="E10" s="185"/>
    </row>
    <row r="11" spans="1:7" s="164" customFormat="1" ht="18" customHeight="1" x14ac:dyDescent="0.2">
      <c r="A11" s="186" t="s">
        <v>32</v>
      </c>
      <c r="B11" s="177" t="s">
        <v>33</v>
      </c>
      <c r="C11" s="179">
        <f>'SG1(累計)'!C11+'全期間(SG毎)'!U10</f>
        <v>0</v>
      </c>
      <c r="D11" s="178">
        <f>C11</f>
        <v>0</v>
      </c>
      <c r="E11" s="187">
        <f>'SG1(累計)'!E11+'全期間(SG毎) 補助金額'!U10</f>
        <v>0</v>
      </c>
    </row>
    <row r="12" spans="1:7" s="164" customFormat="1" ht="18" customHeight="1" x14ac:dyDescent="0.2">
      <c r="A12" s="190" t="s">
        <v>34</v>
      </c>
      <c r="B12" s="191"/>
      <c r="C12" s="179">
        <f>'SG1(累計)'!C12+'全期間(SG毎)'!U11</f>
        <v>0</v>
      </c>
      <c r="D12" s="178">
        <f t="shared" ref="D12:D15" si="0">C12</f>
        <v>0</v>
      </c>
      <c r="E12" s="187">
        <f>'SG1(累計)'!E12+'全期間(SG毎) 補助金額'!U11</f>
        <v>0</v>
      </c>
    </row>
    <row r="13" spans="1:7" s="164" customFormat="1" ht="18" customHeight="1" x14ac:dyDescent="0.2">
      <c r="A13" s="168" t="s">
        <v>64</v>
      </c>
      <c r="B13" s="191"/>
      <c r="C13" s="179">
        <f>'SG1(累計)'!C13+'全期間(SG毎)'!U12</f>
        <v>0</v>
      </c>
      <c r="D13" s="178">
        <f t="shared" si="0"/>
        <v>0</v>
      </c>
      <c r="E13" s="187">
        <f>'SG1(累計)'!E13+'全期間(SG毎) 補助金額'!U12</f>
        <v>0</v>
      </c>
    </row>
    <row r="14" spans="1:7" s="164" customFormat="1" ht="18" customHeight="1" x14ac:dyDescent="0.2">
      <c r="A14" s="190" t="s">
        <v>36</v>
      </c>
      <c r="B14" s="191"/>
      <c r="C14" s="179">
        <f>'SG1(累計)'!C14+'全期間(SG毎)'!U13</f>
        <v>0</v>
      </c>
      <c r="D14" s="178">
        <f t="shared" si="0"/>
        <v>0</v>
      </c>
      <c r="E14" s="187">
        <f>'SG1(累計)'!E14+'全期間(SG毎) 補助金額'!U13</f>
        <v>0</v>
      </c>
    </row>
    <row r="15" spans="1:7" s="164" customFormat="1" ht="18" customHeight="1" x14ac:dyDescent="0.2">
      <c r="A15" s="186" t="s">
        <v>110</v>
      </c>
      <c r="B15" s="192"/>
      <c r="C15" s="179">
        <f>'SG1(累計)'!C15+'全期間(SG毎)'!U14</f>
        <v>0</v>
      </c>
      <c r="D15" s="178">
        <f t="shared" si="0"/>
        <v>0</v>
      </c>
      <c r="E15" s="187">
        <f>'SG1(累計)'!E15+'全期間(SG毎) 補助金額'!U14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tabColor theme="7" tint="0.59999389629810485"/>
  </sheetPr>
  <dimension ref="A1:G20"/>
  <sheetViews>
    <sheetView showGridLines="0" view="pageBreakPreview" zoomScaleNormal="85" zoomScaleSheetLayoutView="100" workbookViewId="0">
      <selection activeCell="K28" sqref="K28"/>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112</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217" t="s">
        <v>123</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'SG2(累計)'!C6+'全期間(SG毎)'!V5</f>
        <v>0</v>
      </c>
      <c r="D6" s="180">
        <f>C6+C7</f>
        <v>0</v>
      </c>
      <c r="E6" s="188">
        <f>'SG2(累計)'!E6+'全期間(SG毎) 補助金額'!V5</f>
        <v>0</v>
      </c>
    </row>
    <row r="7" spans="1:7" s="164" customFormat="1" ht="18" customHeight="1" x14ac:dyDescent="0.2">
      <c r="A7" s="182"/>
      <c r="B7" s="183" t="s">
        <v>26</v>
      </c>
      <c r="C7" s="179">
        <f>'SG2(累計)'!C7+'全期間(SG毎)'!V6</f>
        <v>0</v>
      </c>
      <c r="D7" s="184"/>
      <c r="E7" s="184"/>
    </row>
    <row r="8" spans="1:7" s="164" customFormat="1" ht="18" customHeight="1" x14ac:dyDescent="0.2">
      <c r="A8" s="186" t="s">
        <v>27</v>
      </c>
      <c r="B8" s="177" t="s">
        <v>28</v>
      </c>
      <c r="C8" s="179">
        <f>'SG2(累計)'!C8+'全期間(SG毎)'!V7</f>
        <v>0</v>
      </c>
      <c r="D8" s="178">
        <f>C8</f>
        <v>0</v>
      </c>
      <c r="E8" s="188">
        <f>'SG2(累計)'!E8+'全期間(SG毎) 補助金額'!V7</f>
        <v>0</v>
      </c>
    </row>
    <row r="9" spans="1:7" s="164" customFormat="1" ht="18" customHeight="1" x14ac:dyDescent="0.2">
      <c r="A9" s="169" t="s">
        <v>29</v>
      </c>
      <c r="B9" s="177" t="s">
        <v>30</v>
      </c>
      <c r="C9" s="179">
        <f>'SG2(累計)'!C9+'全期間(SG毎)'!V8</f>
        <v>0</v>
      </c>
      <c r="D9" s="218">
        <f>C9+C10</f>
        <v>0</v>
      </c>
      <c r="E9" s="188">
        <f>'SG2(累計)'!E9+'全期間(SG毎) 補助金額'!V8+'全期間(SG毎) 補助金額'!V9</f>
        <v>0</v>
      </c>
    </row>
    <row r="10" spans="1:7" s="164" customFormat="1" ht="18" customHeight="1" x14ac:dyDescent="0.2">
      <c r="A10" s="182"/>
      <c r="B10" s="183" t="s">
        <v>31</v>
      </c>
      <c r="C10" s="179">
        <f>'SG2(累計)'!C10+'全期間(SG毎)'!V9</f>
        <v>0</v>
      </c>
      <c r="D10" s="219"/>
      <c r="E10" s="184"/>
    </row>
    <row r="11" spans="1:7" s="164" customFormat="1" ht="18" customHeight="1" x14ac:dyDescent="0.2">
      <c r="A11" s="186" t="s">
        <v>32</v>
      </c>
      <c r="B11" s="177" t="s">
        <v>33</v>
      </c>
      <c r="C11" s="179">
        <f>'SG2(累計)'!C11+'全期間(SG毎)'!V10</f>
        <v>0</v>
      </c>
      <c r="D11" s="178">
        <f>C11</f>
        <v>0</v>
      </c>
      <c r="E11" s="178">
        <f>'SG2(累計)'!E11+'全期間(SG毎) 補助金額'!V10</f>
        <v>0</v>
      </c>
    </row>
    <row r="12" spans="1:7" s="164" customFormat="1" ht="18" customHeight="1" x14ac:dyDescent="0.2">
      <c r="A12" s="190" t="s">
        <v>34</v>
      </c>
      <c r="B12" s="191"/>
      <c r="C12" s="179">
        <f>'SG2(累計)'!C12+'全期間(SG毎)'!V11</f>
        <v>0</v>
      </c>
      <c r="D12" s="178">
        <f t="shared" ref="D12:D15" si="0">C12</f>
        <v>0</v>
      </c>
      <c r="E12" s="178">
        <f>'SG2(累計)'!E12+'全期間(SG毎) 補助金額'!V11</f>
        <v>0</v>
      </c>
    </row>
    <row r="13" spans="1:7" s="164" customFormat="1" ht="18" customHeight="1" x14ac:dyDescent="0.2">
      <c r="A13" s="168" t="s">
        <v>64</v>
      </c>
      <c r="B13" s="191"/>
      <c r="C13" s="179">
        <f>'SG2(累計)'!C13+'全期間(SG毎)'!V12</f>
        <v>0</v>
      </c>
      <c r="D13" s="178">
        <f t="shared" si="0"/>
        <v>0</v>
      </c>
      <c r="E13" s="178">
        <f>'SG2(累計)'!E13+'全期間(SG毎) 補助金額'!V12</f>
        <v>0</v>
      </c>
    </row>
    <row r="14" spans="1:7" s="164" customFormat="1" ht="18" customHeight="1" x14ac:dyDescent="0.2">
      <c r="A14" s="190" t="s">
        <v>36</v>
      </c>
      <c r="B14" s="191"/>
      <c r="C14" s="179">
        <f>'SG2(累計)'!C14+'全期間(SG毎)'!V13</f>
        <v>0</v>
      </c>
      <c r="D14" s="178">
        <f t="shared" si="0"/>
        <v>0</v>
      </c>
      <c r="E14" s="178">
        <f>'SG2(累計)'!E14+'全期間(SG毎) 補助金額'!V13</f>
        <v>0</v>
      </c>
    </row>
    <row r="15" spans="1:7" s="164" customFormat="1" ht="18" customHeight="1" x14ac:dyDescent="0.2">
      <c r="A15" s="186" t="s">
        <v>110</v>
      </c>
      <c r="B15" s="192"/>
      <c r="C15" s="179">
        <f>'SG2(累計)'!C15+'全期間(SG毎)'!V14</f>
        <v>0</v>
      </c>
      <c r="D15" s="178">
        <f t="shared" si="0"/>
        <v>0</v>
      </c>
      <c r="E15" s="178">
        <f>'SG2(累計)'!E15+'全期間(SG毎) 補助金額'!V14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tabColor theme="7" tint="0.59999389629810485"/>
  </sheetPr>
  <dimension ref="A1:G20"/>
  <sheetViews>
    <sheetView showGridLines="0" view="pageBreakPreview" zoomScaleNormal="85" zoomScaleSheetLayoutView="100" workbookViewId="0">
      <selection activeCell="L28" sqref="L28"/>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113</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124</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'SG3(累計)'!C6+'全期間(SG毎)'!W5</f>
        <v>0</v>
      </c>
      <c r="D6" s="180">
        <f>C6+C7</f>
        <v>0</v>
      </c>
      <c r="E6" s="181">
        <f>'SG3(累計)'!E6+'全期間(SG毎) 補助金額'!W5</f>
        <v>0</v>
      </c>
    </row>
    <row r="7" spans="1:7" s="164" customFormat="1" ht="18" customHeight="1" x14ac:dyDescent="0.2">
      <c r="A7" s="182"/>
      <c r="B7" s="183" t="s">
        <v>26</v>
      </c>
      <c r="C7" s="179">
        <f>'SG3(累計)'!C7+'全期間(SG毎)'!W6</f>
        <v>0</v>
      </c>
      <c r="D7" s="184"/>
      <c r="E7" s="185"/>
    </row>
    <row r="8" spans="1:7" s="164" customFormat="1" ht="18" customHeight="1" x14ac:dyDescent="0.2">
      <c r="A8" s="186" t="s">
        <v>27</v>
      </c>
      <c r="B8" s="177" t="s">
        <v>28</v>
      </c>
      <c r="C8" s="179">
        <f>'SG3(累計)'!C8+'全期間(SG毎)'!W7</f>
        <v>0</v>
      </c>
      <c r="D8" s="178">
        <f>C8</f>
        <v>0</v>
      </c>
      <c r="E8" s="187">
        <f>'SG3(累計)'!E8+'全期間(SG毎) 補助金額'!W7</f>
        <v>0</v>
      </c>
    </row>
    <row r="9" spans="1:7" s="164" customFormat="1" ht="18" customHeight="1" x14ac:dyDescent="0.2">
      <c r="A9" s="169" t="s">
        <v>29</v>
      </c>
      <c r="B9" s="177" t="s">
        <v>30</v>
      </c>
      <c r="C9" s="179">
        <f>'SG3(累計)'!C9+'全期間(SG毎)'!W8</f>
        <v>0</v>
      </c>
      <c r="D9" s="188">
        <f>C9+C10</f>
        <v>0</v>
      </c>
      <c r="E9" s="189">
        <f>'SG3(累計)'!E9+'全期間(SG毎) 補助金額'!W8+'全期間(SG毎) 補助金額'!W9</f>
        <v>0</v>
      </c>
    </row>
    <row r="10" spans="1:7" s="164" customFormat="1" ht="18" customHeight="1" x14ac:dyDescent="0.2">
      <c r="A10" s="182"/>
      <c r="B10" s="183" t="s">
        <v>31</v>
      </c>
      <c r="C10" s="179">
        <f>'SG3(累計)'!C10+'全期間(SG毎)'!W9</f>
        <v>0</v>
      </c>
      <c r="D10" s="184"/>
      <c r="E10" s="185"/>
    </row>
    <row r="11" spans="1:7" s="164" customFormat="1" ht="18" customHeight="1" x14ac:dyDescent="0.2">
      <c r="A11" s="186" t="s">
        <v>32</v>
      </c>
      <c r="B11" s="177" t="s">
        <v>33</v>
      </c>
      <c r="C11" s="179">
        <f>'SG3(累計)'!C11+'全期間(SG毎)'!W10</f>
        <v>0</v>
      </c>
      <c r="D11" s="178">
        <f>C11</f>
        <v>0</v>
      </c>
      <c r="E11" s="187">
        <f>'SG3(累計)'!E11+'全期間(SG毎) 補助金額'!W10</f>
        <v>0</v>
      </c>
    </row>
    <row r="12" spans="1:7" s="164" customFormat="1" ht="18" customHeight="1" x14ac:dyDescent="0.2">
      <c r="A12" s="190" t="s">
        <v>34</v>
      </c>
      <c r="B12" s="191"/>
      <c r="C12" s="179">
        <f>'SG3(累計)'!C12+'全期間(SG毎)'!W11</f>
        <v>0</v>
      </c>
      <c r="D12" s="178">
        <f t="shared" ref="D12:D15" si="0">C12</f>
        <v>0</v>
      </c>
      <c r="E12" s="187">
        <f>'SG3(累計)'!E12+'全期間(SG毎) 補助金額'!W11</f>
        <v>0</v>
      </c>
    </row>
    <row r="13" spans="1:7" s="164" customFormat="1" ht="18" customHeight="1" x14ac:dyDescent="0.2">
      <c r="A13" s="168" t="s">
        <v>64</v>
      </c>
      <c r="B13" s="191"/>
      <c r="C13" s="179">
        <f>'SG3(累計)'!C13+'全期間(SG毎)'!W12</f>
        <v>0</v>
      </c>
      <c r="D13" s="178">
        <f t="shared" si="0"/>
        <v>0</v>
      </c>
      <c r="E13" s="187">
        <f>'SG3(累計)'!E13+'全期間(SG毎) 補助金額'!W12</f>
        <v>0</v>
      </c>
    </row>
    <row r="14" spans="1:7" s="164" customFormat="1" ht="18" customHeight="1" x14ac:dyDescent="0.2">
      <c r="A14" s="190" t="s">
        <v>36</v>
      </c>
      <c r="B14" s="191"/>
      <c r="C14" s="179">
        <f>'SG3(累計)'!C14+'全期間(SG毎)'!W13</f>
        <v>0</v>
      </c>
      <c r="D14" s="178">
        <f t="shared" si="0"/>
        <v>0</v>
      </c>
      <c r="E14" s="187">
        <f>'SG3(累計)'!E14+'全期間(SG毎) 補助金額'!W13</f>
        <v>0</v>
      </c>
    </row>
    <row r="15" spans="1:7" s="164" customFormat="1" ht="18" customHeight="1" x14ac:dyDescent="0.2">
      <c r="A15" s="186" t="s">
        <v>110</v>
      </c>
      <c r="B15" s="192"/>
      <c r="C15" s="179">
        <f>'SG3(累計)'!C15+'全期間(SG毎)'!W14</f>
        <v>0</v>
      </c>
      <c r="D15" s="178">
        <f t="shared" si="0"/>
        <v>0</v>
      </c>
      <c r="E15" s="187">
        <f>'SG3(累計)'!E15+'全期間(SG毎) 補助金額'!W14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tabColor theme="7" tint="0.59999389629810485"/>
  </sheetPr>
  <dimension ref="A1:G20"/>
  <sheetViews>
    <sheetView showGridLines="0" view="pageBreakPreview" zoomScaleNormal="85" zoomScaleSheetLayoutView="100" workbookViewId="0">
      <selection activeCell="C6" sqref="C6"/>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114</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125</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'SG4(累計)'!C6+'全期間(SG毎)'!X5</f>
        <v>0</v>
      </c>
      <c r="D6" s="180">
        <f>C6+C7</f>
        <v>0</v>
      </c>
      <c r="E6" s="181">
        <f>'SG4(累計)'!E6+'全期間(SG毎) 補助金額'!X5</f>
        <v>0</v>
      </c>
    </row>
    <row r="7" spans="1:7" s="164" customFormat="1" ht="18" customHeight="1" x14ac:dyDescent="0.2">
      <c r="A7" s="182"/>
      <c r="B7" s="183" t="s">
        <v>26</v>
      </c>
      <c r="C7" s="179">
        <f>'SG4(累計)'!C7+'全期間(SG毎)'!X6</f>
        <v>0</v>
      </c>
      <c r="D7" s="184"/>
      <c r="E7" s="185"/>
    </row>
    <row r="8" spans="1:7" s="164" customFormat="1" ht="18" customHeight="1" x14ac:dyDescent="0.2">
      <c r="A8" s="186" t="s">
        <v>27</v>
      </c>
      <c r="B8" s="177" t="s">
        <v>28</v>
      </c>
      <c r="C8" s="179">
        <f>'SG4(累計)'!C8+'全期間(SG毎)'!X7</f>
        <v>0</v>
      </c>
      <c r="D8" s="178">
        <f>C8</f>
        <v>0</v>
      </c>
      <c r="E8" s="187">
        <f>'SG4(累計)'!E8+'全期間(SG毎) 補助金額'!X7</f>
        <v>0</v>
      </c>
    </row>
    <row r="9" spans="1:7" s="164" customFormat="1" ht="18" customHeight="1" x14ac:dyDescent="0.2">
      <c r="A9" s="169" t="s">
        <v>29</v>
      </c>
      <c r="B9" s="177" t="s">
        <v>30</v>
      </c>
      <c r="C9" s="179">
        <f>'SG4(累計)'!C9+'全期間(SG毎)'!X8</f>
        <v>0</v>
      </c>
      <c r="D9" s="188">
        <f>C9+C10</f>
        <v>0</v>
      </c>
      <c r="E9" s="189">
        <f>'SG4(累計)'!E9+'全期間(SG毎) 補助金額'!X8+'全期間(SG毎) 補助金額'!X9</f>
        <v>0</v>
      </c>
    </row>
    <row r="10" spans="1:7" s="164" customFormat="1" ht="18" customHeight="1" x14ac:dyDescent="0.2">
      <c r="A10" s="182"/>
      <c r="B10" s="183" t="s">
        <v>31</v>
      </c>
      <c r="C10" s="179">
        <f>'SG4(累計)'!C10+'全期間(SG毎)'!X9</f>
        <v>0</v>
      </c>
      <c r="D10" s="184"/>
      <c r="E10" s="185"/>
    </row>
    <row r="11" spans="1:7" s="164" customFormat="1" ht="18" customHeight="1" x14ac:dyDescent="0.2">
      <c r="A11" s="186" t="s">
        <v>32</v>
      </c>
      <c r="B11" s="177" t="s">
        <v>33</v>
      </c>
      <c r="C11" s="179">
        <f>'SG4(累計)'!C11+'全期間(SG毎)'!X10</f>
        <v>0</v>
      </c>
      <c r="D11" s="178">
        <f>C11</f>
        <v>0</v>
      </c>
      <c r="E11" s="187">
        <f>'SG4(累計)'!E11+'全期間(SG毎) 補助金額'!X10</f>
        <v>0</v>
      </c>
    </row>
    <row r="12" spans="1:7" s="164" customFormat="1" ht="18" customHeight="1" x14ac:dyDescent="0.2">
      <c r="A12" s="190" t="s">
        <v>34</v>
      </c>
      <c r="B12" s="191"/>
      <c r="C12" s="179">
        <f>'SG4(累計)'!C12+'全期間(SG毎)'!X11</f>
        <v>0</v>
      </c>
      <c r="D12" s="178">
        <f t="shared" ref="D12:D15" si="0">C12</f>
        <v>0</v>
      </c>
      <c r="E12" s="187">
        <f>'SG4(累計)'!E12+'全期間(SG毎) 補助金額'!X11</f>
        <v>0</v>
      </c>
    </row>
    <row r="13" spans="1:7" s="164" customFormat="1" ht="18" customHeight="1" x14ac:dyDescent="0.2">
      <c r="A13" s="168" t="s">
        <v>64</v>
      </c>
      <c r="B13" s="191"/>
      <c r="C13" s="179">
        <f>'SG4(累計)'!C13+'全期間(SG毎)'!X12</f>
        <v>0</v>
      </c>
      <c r="D13" s="178">
        <f t="shared" si="0"/>
        <v>0</v>
      </c>
      <c r="E13" s="187">
        <f>'SG4(累計)'!E13+'全期間(SG毎) 補助金額'!X12</f>
        <v>0</v>
      </c>
    </row>
    <row r="14" spans="1:7" s="164" customFormat="1" ht="18" customHeight="1" x14ac:dyDescent="0.2">
      <c r="A14" s="190" t="s">
        <v>36</v>
      </c>
      <c r="B14" s="191"/>
      <c r="C14" s="179">
        <f>'SG4(累計)'!C14+'全期間(SG毎)'!X13</f>
        <v>0</v>
      </c>
      <c r="D14" s="178">
        <f t="shared" si="0"/>
        <v>0</v>
      </c>
      <c r="E14" s="187">
        <f>'SG4(累計)'!E14+'全期間(SG毎) 補助金額'!X13</f>
        <v>0</v>
      </c>
    </row>
    <row r="15" spans="1:7" s="164" customFormat="1" ht="18" customHeight="1" x14ac:dyDescent="0.2">
      <c r="A15" s="186" t="s">
        <v>110</v>
      </c>
      <c r="B15" s="192"/>
      <c r="C15" s="179">
        <f>'SG4(累計)'!C15+'全期間(SG毎)'!X14</f>
        <v>0</v>
      </c>
      <c r="D15" s="178">
        <f t="shared" si="0"/>
        <v>0</v>
      </c>
      <c r="E15" s="187">
        <f>'SG4(累計)'!E15+'全期間(SG毎) 補助金額'!X14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tabColor theme="5" tint="0.79998168889431442"/>
    <pageSetUpPr fitToPage="1"/>
  </sheetPr>
  <dimension ref="A1:AA19"/>
  <sheetViews>
    <sheetView showGridLines="0" view="pageBreakPreview" zoomScale="85" zoomScaleNormal="85" zoomScaleSheetLayoutView="85" workbookViewId="0">
      <selection activeCell="AC8" sqref="AC8"/>
    </sheetView>
  </sheetViews>
  <sheetFormatPr defaultColWidth="9" defaultRowHeight="16" x14ac:dyDescent="0.2"/>
  <cols>
    <col min="1" max="1" width="16.453125" style="63" customWidth="1"/>
    <col min="2" max="2" width="11.90625" style="63" customWidth="1"/>
    <col min="3" max="19" width="15.6328125" style="63" hidden="1" customWidth="1"/>
    <col min="20" max="25" width="15.6328125" style="63" customWidth="1"/>
    <col min="26" max="26" width="3.6328125" style="63" customWidth="1"/>
    <col min="27" max="16384" width="9" style="63"/>
  </cols>
  <sheetData>
    <row r="1" spans="1:27" ht="19.5" thickBot="1" x14ac:dyDescent="0.25">
      <c r="A1" s="135" t="s">
        <v>121</v>
      </c>
      <c r="Y1" s="64" t="s">
        <v>10</v>
      </c>
    </row>
    <row r="2" spans="1:27" ht="20.149999999999999" customHeight="1" x14ac:dyDescent="0.2">
      <c r="A2" s="120"/>
      <c r="B2" s="121"/>
      <c r="C2" s="245"/>
      <c r="D2" s="245"/>
      <c r="E2" s="245"/>
      <c r="F2" s="245"/>
      <c r="G2" s="245"/>
      <c r="H2" s="245"/>
      <c r="I2" s="245"/>
      <c r="J2" s="245"/>
      <c r="K2" s="245"/>
      <c r="L2" s="245"/>
      <c r="M2" s="245"/>
      <c r="N2" s="245"/>
      <c r="O2" s="245"/>
      <c r="P2" s="245"/>
      <c r="Q2" s="245"/>
      <c r="R2" s="245"/>
      <c r="S2" s="81"/>
      <c r="T2" s="246" t="s">
        <v>11</v>
      </c>
      <c r="U2" s="247"/>
      <c r="V2" s="247"/>
      <c r="W2" s="247"/>
      <c r="X2" s="248"/>
      <c r="Y2" s="249" t="s">
        <v>12</v>
      </c>
    </row>
    <row r="3" spans="1:27" ht="20.149999999999999" customHeight="1" x14ac:dyDescent="0.2">
      <c r="A3" s="119"/>
      <c r="B3" s="69"/>
      <c r="C3" s="153">
        <f>'2024'!B1</f>
        <v>0</v>
      </c>
      <c r="D3" s="153">
        <f>'2024SG'!B1</f>
        <v>0</v>
      </c>
      <c r="E3" s="153">
        <f>'2025'!B1</f>
        <v>0</v>
      </c>
      <c r="F3" s="153">
        <f>'2025SG'!B1</f>
        <v>0</v>
      </c>
      <c r="G3" s="153">
        <f>'2026'!B1</f>
        <v>0</v>
      </c>
      <c r="H3" s="153">
        <f>'2026SG'!B1</f>
        <v>0</v>
      </c>
      <c r="I3" s="153">
        <f>'2027'!B1</f>
        <v>0</v>
      </c>
      <c r="J3" s="153">
        <f>'2027SG'!B1</f>
        <v>0</v>
      </c>
      <c r="K3" s="153">
        <f>'2028'!B1</f>
        <v>0</v>
      </c>
      <c r="L3" s="153">
        <f>'2028SG'!B1</f>
        <v>0</v>
      </c>
      <c r="M3" s="153">
        <f>'2029'!B1</f>
        <v>0</v>
      </c>
      <c r="N3" s="153">
        <f>'2029SG'!B1</f>
        <v>0</v>
      </c>
      <c r="O3" s="153">
        <f>'2030'!B1</f>
        <v>0</v>
      </c>
      <c r="P3" s="153">
        <f>'2030SG'!B1</f>
        <v>0</v>
      </c>
      <c r="Q3" s="153">
        <f>'2031'!B1</f>
        <v>0</v>
      </c>
      <c r="R3" s="153">
        <f>'2031SG'!B1</f>
        <v>0</v>
      </c>
      <c r="S3" s="82"/>
      <c r="T3" s="123">
        <v>1</v>
      </c>
      <c r="U3" s="124">
        <v>2</v>
      </c>
      <c r="V3" s="124">
        <v>3</v>
      </c>
      <c r="W3" s="205">
        <v>4</v>
      </c>
      <c r="X3" s="125">
        <v>5</v>
      </c>
      <c r="Y3" s="250"/>
    </row>
    <row r="4" spans="1:27" ht="32.15" customHeight="1" thickBot="1" x14ac:dyDescent="0.25">
      <c r="A4" s="207" t="s">
        <v>13</v>
      </c>
      <c r="B4" s="62"/>
      <c r="C4" s="154">
        <v>2024</v>
      </c>
      <c r="D4" s="154" t="s">
        <v>14</v>
      </c>
      <c r="E4" s="154">
        <v>2025</v>
      </c>
      <c r="F4" s="154" t="s">
        <v>15</v>
      </c>
      <c r="G4" s="154">
        <v>2026</v>
      </c>
      <c r="H4" s="154" t="s">
        <v>16</v>
      </c>
      <c r="I4" s="154">
        <v>2027</v>
      </c>
      <c r="J4" s="154" t="s">
        <v>17</v>
      </c>
      <c r="K4" s="154">
        <v>2028</v>
      </c>
      <c r="L4" s="154" t="s">
        <v>18</v>
      </c>
      <c r="M4" s="154">
        <v>2029</v>
      </c>
      <c r="N4" s="154" t="s">
        <v>19</v>
      </c>
      <c r="O4" s="154">
        <v>2030</v>
      </c>
      <c r="P4" s="154" t="s">
        <v>20</v>
      </c>
      <c r="Q4" s="154">
        <v>2031</v>
      </c>
      <c r="R4" s="154" t="s">
        <v>21</v>
      </c>
      <c r="S4" s="82"/>
      <c r="T4" s="214"/>
      <c r="U4" s="215"/>
      <c r="V4" s="215"/>
      <c r="W4" s="215"/>
      <c r="X4" s="216"/>
      <c r="Y4" s="251"/>
      <c r="AA4" s="152"/>
    </row>
    <row r="5" spans="1:27" ht="32.15" customHeight="1" x14ac:dyDescent="0.2">
      <c r="A5" s="208" t="s">
        <v>24</v>
      </c>
      <c r="B5" s="209"/>
      <c r="C5" s="74">
        <f>'2024'!E6</f>
        <v>0</v>
      </c>
      <c r="D5" s="74">
        <f>'2024SG'!E6</f>
        <v>0</v>
      </c>
      <c r="E5" s="74">
        <f>'2025'!E6</f>
        <v>0</v>
      </c>
      <c r="F5" s="74">
        <f>'2025SG'!E6</f>
        <v>0</v>
      </c>
      <c r="G5" s="74">
        <f>'2026'!E6</f>
        <v>0</v>
      </c>
      <c r="H5" s="74">
        <f>'2026SG'!E6</f>
        <v>0</v>
      </c>
      <c r="I5" s="74">
        <f>'2027'!E6</f>
        <v>0</v>
      </c>
      <c r="J5" s="74">
        <f>'2027SG'!E6</f>
        <v>0</v>
      </c>
      <c r="K5" s="74">
        <f>'2028'!E6</f>
        <v>0</v>
      </c>
      <c r="L5" s="74">
        <f>'2028SG'!E6</f>
        <v>0</v>
      </c>
      <c r="M5" s="74">
        <f>'2029'!E6</f>
        <v>0</v>
      </c>
      <c r="N5" s="74">
        <f>'2029SG'!E6</f>
        <v>0</v>
      </c>
      <c r="O5" s="74">
        <f>'2030'!E6</f>
        <v>0</v>
      </c>
      <c r="P5" s="74">
        <f>'2030SG'!E6</f>
        <v>0</v>
      </c>
      <c r="Q5" s="74">
        <f>'2031'!E6</f>
        <v>0</v>
      </c>
      <c r="R5" s="74">
        <f>'2031SG'!E6</f>
        <v>0</v>
      </c>
      <c r="S5" s="83">
        <f>SUM(C5:R5)</f>
        <v>0</v>
      </c>
      <c r="T5" s="115">
        <f>SUMIF($C$3:$R$3,T$3,$C5:$R5)</f>
        <v>0</v>
      </c>
      <c r="U5" s="116">
        <f>SUMIF($C$3:$R$3,U$3,$C5:$R5)</f>
        <v>0</v>
      </c>
      <c r="V5" s="116">
        <f>SUMIF($C$3:$R$3,V$3,$C5:$R5)</f>
        <v>0</v>
      </c>
      <c r="W5" s="116">
        <f>SUMIF($C$3:$R$3,W$3,$C5:$R5)</f>
        <v>0</v>
      </c>
      <c r="X5" s="117">
        <f>SUMIF($C$3:$R$3,X$3,$C5:$R5)</f>
        <v>0</v>
      </c>
      <c r="Y5" s="118">
        <f>SUM(T5:X5)</f>
        <v>0</v>
      </c>
    </row>
    <row r="6" spans="1:27" ht="32.15" customHeight="1" x14ac:dyDescent="0.2">
      <c r="A6" s="210"/>
      <c r="B6" s="211"/>
      <c r="C6" s="71"/>
      <c r="D6" s="71"/>
      <c r="E6" s="71"/>
      <c r="F6" s="71"/>
      <c r="G6" s="71"/>
      <c r="H6" s="71"/>
      <c r="I6" s="71"/>
      <c r="J6" s="71"/>
      <c r="K6" s="71"/>
      <c r="L6" s="71"/>
      <c r="M6" s="71"/>
      <c r="N6" s="71"/>
      <c r="O6" s="71"/>
      <c r="P6" s="71"/>
      <c r="Q6" s="71"/>
      <c r="R6" s="71"/>
      <c r="S6" s="84"/>
      <c r="T6" s="91"/>
      <c r="U6" s="72"/>
      <c r="V6" s="72"/>
      <c r="W6" s="72"/>
      <c r="X6" s="92"/>
      <c r="Y6" s="87"/>
    </row>
    <row r="7" spans="1:27" ht="32.15" customHeight="1" x14ac:dyDescent="0.2">
      <c r="A7" s="78" t="s">
        <v>27</v>
      </c>
      <c r="B7" s="70" t="s">
        <v>28</v>
      </c>
      <c r="C7" s="66">
        <f>'2024'!E8</f>
        <v>0</v>
      </c>
      <c r="D7" s="66">
        <f>'2024SG'!E8</f>
        <v>0</v>
      </c>
      <c r="E7" s="66">
        <f>'2025'!E8</f>
        <v>0</v>
      </c>
      <c r="F7" s="66">
        <f>'2025SG'!E8</f>
        <v>0</v>
      </c>
      <c r="G7" s="66">
        <f>'2026'!E8</f>
        <v>0</v>
      </c>
      <c r="H7" s="66">
        <f>'2026SG'!E8</f>
        <v>0</v>
      </c>
      <c r="I7" s="66">
        <f>'2027'!E8</f>
        <v>0</v>
      </c>
      <c r="J7" s="66">
        <f>'2027SG'!E8</f>
        <v>0</v>
      </c>
      <c r="K7" s="66">
        <f>'2028'!E8</f>
        <v>0</v>
      </c>
      <c r="L7" s="66">
        <f>'2028SG'!E8</f>
        <v>0</v>
      </c>
      <c r="M7" s="66">
        <f>'2029'!E8</f>
        <v>0</v>
      </c>
      <c r="N7" s="66">
        <f>'2029SG'!E8</f>
        <v>0</v>
      </c>
      <c r="O7" s="66">
        <f>'2030'!E8</f>
        <v>0</v>
      </c>
      <c r="P7" s="66">
        <f>'2030SG'!E8</f>
        <v>0</v>
      </c>
      <c r="Q7" s="66">
        <f>'2031'!E8</f>
        <v>0</v>
      </c>
      <c r="R7" s="66">
        <f>'2031SG'!E8</f>
        <v>0</v>
      </c>
      <c r="S7" s="85">
        <f t="shared" ref="S7:S14" si="0">SUM(C7:R7)</f>
        <v>0</v>
      </c>
      <c r="T7" s="93">
        <f t="shared" ref="T7:X14" si="1">SUMIF($C$3:$R$3,T$3,$C7:$R7)</f>
        <v>0</v>
      </c>
      <c r="U7" s="67">
        <f t="shared" si="1"/>
        <v>0</v>
      </c>
      <c r="V7" s="67">
        <f t="shared" si="1"/>
        <v>0</v>
      </c>
      <c r="W7" s="67">
        <f t="shared" si="1"/>
        <v>0</v>
      </c>
      <c r="X7" s="94">
        <f t="shared" si="1"/>
        <v>0</v>
      </c>
      <c r="Y7" s="88">
        <f t="shared" ref="Y7:Y14" si="2">SUM(T7:X7)</f>
        <v>0</v>
      </c>
    </row>
    <row r="8" spans="1:27" ht="32.15" customHeight="1" x14ac:dyDescent="0.2">
      <c r="A8" s="77" t="s">
        <v>29</v>
      </c>
      <c r="B8" s="73" t="s">
        <v>30</v>
      </c>
      <c r="C8" s="74">
        <f>'2024'!E9</f>
        <v>0</v>
      </c>
      <c r="D8" s="74">
        <f>'2024SG'!E9</f>
        <v>0</v>
      </c>
      <c r="E8" s="74">
        <f>'2025'!E9</f>
        <v>0</v>
      </c>
      <c r="F8" s="74">
        <f>'2025SG'!E9</f>
        <v>0</v>
      </c>
      <c r="G8" s="74">
        <f>'2026'!E9</f>
        <v>0</v>
      </c>
      <c r="H8" s="74">
        <f>'2026SG'!E9</f>
        <v>0</v>
      </c>
      <c r="I8" s="74">
        <f>'2027'!E9</f>
        <v>0</v>
      </c>
      <c r="J8" s="74">
        <f>'2027SG'!E9</f>
        <v>0</v>
      </c>
      <c r="K8" s="74">
        <f>'2028'!E9</f>
        <v>0</v>
      </c>
      <c r="L8" s="74">
        <f>'2028SG'!E9</f>
        <v>0</v>
      </c>
      <c r="M8" s="74">
        <f>'2029'!E9</f>
        <v>0</v>
      </c>
      <c r="N8" s="74">
        <f>'2029SG'!E9</f>
        <v>0</v>
      </c>
      <c r="O8" s="74">
        <f>'2030'!E9</f>
        <v>0</v>
      </c>
      <c r="P8" s="74">
        <f>'2030SG'!E9</f>
        <v>0</v>
      </c>
      <c r="Q8" s="74">
        <f>'2031'!E9</f>
        <v>0</v>
      </c>
      <c r="R8" s="74">
        <f>'2031SG'!E9</f>
        <v>0</v>
      </c>
      <c r="S8" s="83">
        <f t="shared" si="0"/>
        <v>0</v>
      </c>
      <c r="T8" s="89">
        <f t="shared" si="1"/>
        <v>0</v>
      </c>
      <c r="U8" s="75">
        <f t="shared" si="1"/>
        <v>0</v>
      </c>
      <c r="V8" s="75">
        <f t="shared" si="1"/>
        <v>0</v>
      </c>
      <c r="W8" s="75">
        <f t="shared" si="1"/>
        <v>0</v>
      </c>
      <c r="X8" s="90">
        <f t="shared" si="1"/>
        <v>0</v>
      </c>
      <c r="Y8" s="86">
        <f t="shared" si="2"/>
        <v>0</v>
      </c>
    </row>
    <row r="9" spans="1:27" ht="32.15" customHeight="1" x14ac:dyDescent="0.2">
      <c r="A9" s="78"/>
      <c r="B9" s="70" t="s">
        <v>31</v>
      </c>
      <c r="C9" s="71">
        <f>'2024'!E10</f>
        <v>0</v>
      </c>
      <c r="D9" s="71">
        <f>'2024SG'!E10</f>
        <v>0</v>
      </c>
      <c r="E9" s="71">
        <f>'2025'!E10</f>
        <v>0</v>
      </c>
      <c r="F9" s="71">
        <f>'2025SG'!E10</f>
        <v>0</v>
      </c>
      <c r="G9" s="71">
        <f>'2026'!E10</f>
        <v>0</v>
      </c>
      <c r="H9" s="71">
        <f>'2026SG'!E10</f>
        <v>0</v>
      </c>
      <c r="I9" s="71">
        <f>'2027'!E10</f>
        <v>0</v>
      </c>
      <c r="J9" s="71">
        <f>'2027SG'!E10</f>
        <v>0</v>
      </c>
      <c r="K9" s="71">
        <f>'2028'!E10</f>
        <v>0</v>
      </c>
      <c r="L9" s="71">
        <f>'2028SG'!E10</f>
        <v>0</v>
      </c>
      <c r="M9" s="71">
        <f>'2029'!E10</f>
        <v>0</v>
      </c>
      <c r="N9" s="71">
        <f>'2029SG'!E10</f>
        <v>0</v>
      </c>
      <c r="O9" s="71">
        <f>'2030'!E10</f>
        <v>0</v>
      </c>
      <c r="P9" s="71">
        <f>'2030SG'!E10</f>
        <v>0</v>
      </c>
      <c r="Q9" s="71">
        <f>'2031'!E10</f>
        <v>0</v>
      </c>
      <c r="R9" s="71">
        <f>'2031SG'!E10</f>
        <v>0</v>
      </c>
      <c r="S9" s="84">
        <f t="shared" si="0"/>
        <v>0</v>
      </c>
      <c r="T9" s="91">
        <f t="shared" si="1"/>
        <v>0</v>
      </c>
      <c r="U9" s="72">
        <f t="shared" si="1"/>
        <v>0</v>
      </c>
      <c r="V9" s="72">
        <f t="shared" si="1"/>
        <v>0</v>
      </c>
      <c r="W9" s="72">
        <f t="shared" si="1"/>
        <v>0</v>
      </c>
      <c r="X9" s="92">
        <f t="shared" si="1"/>
        <v>0</v>
      </c>
      <c r="Y9" s="87">
        <f t="shared" si="2"/>
        <v>0</v>
      </c>
    </row>
    <row r="10" spans="1:27" ht="32.15" customHeight="1" x14ac:dyDescent="0.2">
      <c r="A10" s="79" t="s">
        <v>32</v>
      </c>
      <c r="B10" s="65" t="s">
        <v>33</v>
      </c>
      <c r="C10" s="66">
        <f>'2024'!E11</f>
        <v>0</v>
      </c>
      <c r="D10" s="66">
        <f>'2024SG'!E11</f>
        <v>0</v>
      </c>
      <c r="E10" s="66">
        <f>'2025'!E11</f>
        <v>0</v>
      </c>
      <c r="F10" s="66">
        <f>'2025SG'!E11</f>
        <v>0</v>
      </c>
      <c r="G10" s="66">
        <f>'2026'!E11</f>
        <v>0</v>
      </c>
      <c r="H10" s="66">
        <f>'2026SG'!E11</f>
        <v>0</v>
      </c>
      <c r="I10" s="66">
        <f>'2027'!E11</f>
        <v>0</v>
      </c>
      <c r="J10" s="66">
        <f>'2027SG'!E11</f>
        <v>0</v>
      </c>
      <c r="K10" s="66">
        <f>'2028'!E11</f>
        <v>0</v>
      </c>
      <c r="L10" s="66">
        <f>'2028SG'!E11</f>
        <v>0</v>
      </c>
      <c r="M10" s="66">
        <f>'2029'!E11</f>
        <v>0</v>
      </c>
      <c r="N10" s="66">
        <f>'2029SG'!E11</f>
        <v>0</v>
      </c>
      <c r="O10" s="66">
        <f>'2030'!E11</f>
        <v>0</v>
      </c>
      <c r="P10" s="66">
        <f>'2030SG'!E11</f>
        <v>0</v>
      </c>
      <c r="Q10" s="66">
        <f>'2031'!E11</f>
        <v>0</v>
      </c>
      <c r="R10" s="66">
        <f>'2031SG'!E11</f>
        <v>0</v>
      </c>
      <c r="S10" s="85">
        <f t="shared" si="0"/>
        <v>0</v>
      </c>
      <c r="T10" s="93">
        <f t="shared" si="1"/>
        <v>0</v>
      </c>
      <c r="U10" s="67">
        <f t="shared" si="1"/>
        <v>0</v>
      </c>
      <c r="V10" s="67">
        <f t="shared" si="1"/>
        <v>0</v>
      </c>
      <c r="W10" s="67">
        <f t="shared" si="1"/>
        <v>0</v>
      </c>
      <c r="X10" s="94">
        <f t="shared" si="1"/>
        <v>0</v>
      </c>
      <c r="Y10" s="88">
        <f t="shared" si="2"/>
        <v>0</v>
      </c>
    </row>
    <row r="11" spans="1:27" ht="32.15" customHeight="1" x14ac:dyDescent="0.2">
      <c r="A11" s="80" t="s">
        <v>34</v>
      </c>
      <c r="B11" s="68"/>
      <c r="C11" s="66">
        <f>'2024'!E12</f>
        <v>0</v>
      </c>
      <c r="D11" s="66">
        <f>'2024SG'!E12</f>
        <v>0</v>
      </c>
      <c r="E11" s="66">
        <f>'2025'!E12</f>
        <v>0</v>
      </c>
      <c r="F11" s="66">
        <f>'2025SG'!E12</f>
        <v>0</v>
      </c>
      <c r="G11" s="66">
        <f>'2026'!E12</f>
        <v>0</v>
      </c>
      <c r="H11" s="66">
        <f>'2026SG'!E12</f>
        <v>0</v>
      </c>
      <c r="I11" s="66">
        <f>'2027'!E12</f>
        <v>0</v>
      </c>
      <c r="J11" s="66">
        <f>'2027SG'!E12</f>
        <v>0</v>
      </c>
      <c r="K11" s="66">
        <f>'2028'!E12</f>
        <v>0</v>
      </c>
      <c r="L11" s="66">
        <f>'2028SG'!E12</f>
        <v>0</v>
      </c>
      <c r="M11" s="66">
        <f>'2029'!E12</f>
        <v>0</v>
      </c>
      <c r="N11" s="66">
        <f>'2029SG'!E12</f>
        <v>0</v>
      </c>
      <c r="O11" s="66">
        <f>'2030'!E12</f>
        <v>0</v>
      </c>
      <c r="P11" s="66">
        <f>'2030SG'!E12</f>
        <v>0</v>
      </c>
      <c r="Q11" s="66">
        <f>'2031'!E12</f>
        <v>0</v>
      </c>
      <c r="R11" s="66">
        <f>'2031SG'!E12</f>
        <v>0</v>
      </c>
      <c r="S11" s="85">
        <f t="shared" si="0"/>
        <v>0</v>
      </c>
      <c r="T11" s="93">
        <f t="shared" si="1"/>
        <v>0</v>
      </c>
      <c r="U11" s="67">
        <f t="shared" si="1"/>
        <v>0</v>
      </c>
      <c r="V11" s="67">
        <f t="shared" si="1"/>
        <v>0</v>
      </c>
      <c r="W11" s="67">
        <f t="shared" si="1"/>
        <v>0</v>
      </c>
      <c r="X11" s="94">
        <f t="shared" si="1"/>
        <v>0</v>
      </c>
      <c r="Y11" s="88">
        <f t="shared" si="2"/>
        <v>0</v>
      </c>
    </row>
    <row r="12" spans="1:27" ht="32.15" customHeight="1" x14ac:dyDescent="0.2">
      <c r="A12" s="80" t="s">
        <v>35</v>
      </c>
      <c r="B12" s="68"/>
      <c r="C12" s="66">
        <f>'2024'!E13</f>
        <v>0</v>
      </c>
      <c r="D12" s="66">
        <f>'2024SG'!E13</f>
        <v>0</v>
      </c>
      <c r="E12" s="66">
        <f>'2025'!E13</f>
        <v>0</v>
      </c>
      <c r="F12" s="66">
        <f>'2025SG'!E13</f>
        <v>0</v>
      </c>
      <c r="G12" s="66">
        <f>'2026'!E13</f>
        <v>0</v>
      </c>
      <c r="H12" s="66">
        <f>'2026SG'!E13</f>
        <v>0</v>
      </c>
      <c r="I12" s="66">
        <f>'2027'!E13</f>
        <v>0</v>
      </c>
      <c r="J12" s="66">
        <f>'2027SG'!E13</f>
        <v>0</v>
      </c>
      <c r="K12" s="66">
        <f>'2028'!E13</f>
        <v>0</v>
      </c>
      <c r="L12" s="66">
        <f>'2028SG'!E13</f>
        <v>0</v>
      </c>
      <c r="M12" s="66">
        <f>'2029'!E13</f>
        <v>0</v>
      </c>
      <c r="N12" s="66">
        <f>'2029SG'!E13</f>
        <v>0</v>
      </c>
      <c r="O12" s="66">
        <f>'2030'!E13</f>
        <v>0</v>
      </c>
      <c r="P12" s="66">
        <f>'2030SG'!E13</f>
        <v>0</v>
      </c>
      <c r="Q12" s="66">
        <f>'2031'!E13</f>
        <v>0</v>
      </c>
      <c r="R12" s="66">
        <f>'2031SG'!E13</f>
        <v>0</v>
      </c>
      <c r="S12" s="85">
        <f t="shared" si="0"/>
        <v>0</v>
      </c>
      <c r="T12" s="93">
        <f t="shared" si="1"/>
        <v>0</v>
      </c>
      <c r="U12" s="67">
        <f t="shared" si="1"/>
        <v>0</v>
      </c>
      <c r="V12" s="67">
        <f t="shared" si="1"/>
        <v>0</v>
      </c>
      <c r="W12" s="67">
        <f t="shared" si="1"/>
        <v>0</v>
      </c>
      <c r="X12" s="94">
        <f t="shared" si="1"/>
        <v>0</v>
      </c>
      <c r="Y12" s="88">
        <f t="shared" si="2"/>
        <v>0</v>
      </c>
    </row>
    <row r="13" spans="1:27" ht="32.15" customHeight="1" x14ac:dyDescent="0.2">
      <c r="A13" s="206" t="s">
        <v>36</v>
      </c>
      <c r="B13" s="209"/>
      <c r="C13" s="66">
        <f>'2024'!E14</f>
        <v>0</v>
      </c>
      <c r="D13" s="66">
        <f>'2024SG'!E14</f>
        <v>0</v>
      </c>
      <c r="E13" s="66">
        <f>'2025'!E14</f>
        <v>0</v>
      </c>
      <c r="F13" s="66">
        <f>'2025SG'!E14</f>
        <v>0</v>
      </c>
      <c r="G13" s="66">
        <f>'2026'!E14</f>
        <v>0</v>
      </c>
      <c r="H13" s="66">
        <f>'2026SG'!E14</f>
        <v>0</v>
      </c>
      <c r="I13" s="66">
        <f>'2027'!E14</f>
        <v>0</v>
      </c>
      <c r="J13" s="66">
        <f>'2027SG'!E14</f>
        <v>0</v>
      </c>
      <c r="K13" s="66">
        <f>'2028'!E14</f>
        <v>0</v>
      </c>
      <c r="L13" s="66">
        <f>'2028SG'!E14</f>
        <v>0</v>
      </c>
      <c r="M13" s="66">
        <f>'2029'!E14</f>
        <v>0</v>
      </c>
      <c r="N13" s="66">
        <f>'2029SG'!E14</f>
        <v>0</v>
      </c>
      <c r="O13" s="66">
        <f>'2030'!E14</f>
        <v>0</v>
      </c>
      <c r="P13" s="66">
        <f>'2030SG'!E14</f>
        <v>0</v>
      </c>
      <c r="Q13" s="66">
        <f>'2031'!E14</f>
        <v>0</v>
      </c>
      <c r="R13" s="66">
        <f>'2031SG'!E14</f>
        <v>0</v>
      </c>
      <c r="S13" s="85">
        <f t="shared" si="0"/>
        <v>0</v>
      </c>
      <c r="T13" s="93">
        <f t="shared" si="1"/>
        <v>0</v>
      </c>
      <c r="U13" s="67">
        <f t="shared" si="1"/>
        <v>0</v>
      </c>
      <c r="V13" s="67">
        <f t="shared" si="1"/>
        <v>0</v>
      </c>
      <c r="W13" s="67">
        <f t="shared" si="1"/>
        <v>0</v>
      </c>
      <c r="X13" s="94">
        <f t="shared" si="1"/>
        <v>0</v>
      </c>
      <c r="Y13" s="88">
        <f t="shared" si="2"/>
        <v>0</v>
      </c>
    </row>
    <row r="14" spans="1:27" ht="32.15" customHeight="1" x14ac:dyDescent="0.2">
      <c r="A14" s="212" t="s">
        <v>110</v>
      </c>
      <c r="B14" s="213"/>
      <c r="C14" s="96">
        <f>'2024'!E15</f>
        <v>0</v>
      </c>
      <c r="D14" s="96">
        <f>'2024SG'!E15</f>
        <v>0</v>
      </c>
      <c r="E14" s="96">
        <f>'2025'!E15</f>
        <v>0</v>
      </c>
      <c r="F14" s="96">
        <f>'2025SG'!E15</f>
        <v>0</v>
      </c>
      <c r="G14" s="96">
        <f>'2026'!E15</f>
        <v>0</v>
      </c>
      <c r="H14" s="96">
        <f>'2026SG'!E15</f>
        <v>0</v>
      </c>
      <c r="I14" s="96">
        <f>'2027'!E15</f>
        <v>0</v>
      </c>
      <c r="J14" s="96">
        <f>'2027SG'!E15</f>
        <v>0</v>
      </c>
      <c r="K14" s="96">
        <f>'2028'!E15</f>
        <v>0</v>
      </c>
      <c r="L14" s="96">
        <f>'2028SG'!E15</f>
        <v>0</v>
      </c>
      <c r="M14" s="96">
        <f>'2029'!E15</f>
        <v>0</v>
      </c>
      <c r="N14" s="96">
        <f>'2029SG'!E15</f>
        <v>0</v>
      </c>
      <c r="O14" s="96">
        <f>'2030'!E15</f>
        <v>0</v>
      </c>
      <c r="P14" s="96">
        <f>'2030SG'!E15</f>
        <v>0</v>
      </c>
      <c r="Q14" s="96">
        <f>'2031'!E15</f>
        <v>0</v>
      </c>
      <c r="R14" s="96">
        <f>'2031SG'!E15</f>
        <v>0</v>
      </c>
      <c r="S14" s="97">
        <f t="shared" si="0"/>
        <v>0</v>
      </c>
      <c r="T14" s="98">
        <f t="shared" si="1"/>
        <v>0</v>
      </c>
      <c r="U14" s="99">
        <f t="shared" si="1"/>
        <v>0</v>
      </c>
      <c r="V14" s="99">
        <f t="shared" si="1"/>
        <v>0</v>
      </c>
      <c r="W14" s="99">
        <f t="shared" si="1"/>
        <v>0</v>
      </c>
      <c r="X14" s="100">
        <f t="shared" si="1"/>
        <v>0</v>
      </c>
      <c r="Y14" s="101">
        <f t="shared" si="2"/>
        <v>0</v>
      </c>
    </row>
    <row r="15" spans="1:27" x14ac:dyDescent="0.2">
      <c r="B15" s="76"/>
    </row>
    <row r="16" spans="1:27" x14ac:dyDescent="0.2">
      <c r="A16" s="62"/>
    </row>
    <row r="17" spans="1:1" x14ac:dyDescent="0.2">
      <c r="A17" s="62"/>
    </row>
    <row r="18" spans="1:1" x14ac:dyDescent="0.2">
      <c r="A18" s="62"/>
    </row>
    <row r="19" spans="1:1" x14ac:dyDescent="0.2">
      <c r="A19" s="62"/>
    </row>
  </sheetData>
  <mergeCells count="3">
    <mergeCell ref="C2:R2"/>
    <mergeCell ref="T2:X2"/>
    <mergeCell ref="Y2:Y4"/>
  </mergeCells>
  <phoneticPr fontId="3"/>
  <pageMargins left="0.7" right="0.7" top="0.75" bottom="0.75" header="0.3" footer="0.3"/>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BB1B-AA3B-4A62-828D-E53CA53DCA09}">
  <dimension ref="A1"/>
  <sheetViews>
    <sheetView workbookViewId="0"/>
  </sheetViews>
  <sheetFormatPr defaultRowHeight="13" x14ac:dyDescent="0.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67</v>
      </c>
      <c r="B3" s="45"/>
      <c r="C3" s="45"/>
      <c r="D3" s="45"/>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533260A8-916C-41C8-AA13-D2EC0ECDE425}">
      <formula1>"1,2,3,4,5"</formula1>
    </dataValidation>
  </dataValidation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67</v>
      </c>
      <c r="B3" s="45"/>
      <c r="C3" s="45"/>
      <c r="D3" s="45"/>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9EEA5B79-246E-4CED-9C28-5CE190C1B2EA}">
      <formula1>"1,2,3,4,5"</formula1>
    </dataValidation>
  </dataValidation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68</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10D24A02-5B58-471A-B5E5-4C8D5FC9B9C2}">
      <formula1>"1,2,3,4,5"</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tabColor theme="3" tint="0.79998168889431442"/>
  </sheetPr>
  <dimension ref="A1:F17"/>
  <sheetViews>
    <sheetView showGridLines="0" view="pageBreakPreview" zoomScaleNormal="100" zoomScaleSheetLayoutView="100" workbookViewId="0">
      <selection activeCell="I13" sqref="I13"/>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68</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7B13CC3-AAD1-4D02-B5DA-45137A423241}">
      <formula1>"1,2,3,4,5"</formula1>
    </dataValidation>
  </dataValidation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69</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1C1879B3-40C0-4AA1-B1F8-7011EE3921B6}">
      <formula1>"1,2,3,4,5"</formula1>
    </dataValidation>
  </dataValidation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69</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04F1BBAD-3D14-4B62-AFE3-7D2E7C180DD3}">
      <formula1>"1,2,3,4,5"</formula1>
    </dataValidation>
  </dataValidation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70</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BAAD4EBE-84AA-4660-B496-C916B4B4831C}">
      <formula1>"1,2,3,4,5"</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【作成方法】</vt:lpstr>
      <vt:lpstr>全期間(SG毎)</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Sheet1</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2023-03-07T00:20:24Z</dcterms:created>
  <dcterms:modified xsi:type="dcterms:W3CDTF">2024-05-16T02:59:04Z</dcterms:modified>
  <cp:category/>
  <cp:contentStatus/>
</cp:coreProperties>
</file>