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1" documentId="13_ncr:1_{17FB86E1-18E3-410B-8BDC-7BD8F0083AC4}" xr6:coauthVersionLast="47" xr6:coauthVersionMax="47" xr10:uidLastSave="{CD844B87-A3FE-4711-B735-0840E7C8C4F2}"/>
  <bookViews>
    <workbookView xWindow="32925" yWindow="960" windowWidth="20520" windowHeight="12045" tabRatio="838" xr2:uid="{00000000-000D-0000-FFFF-FFFF00000000}"/>
  </bookViews>
  <sheets>
    <sheet name="基本情報シート(添付不要)" sheetId="22" r:id="rId1"/>
    <sheet name="様式９" sheetId="23" r:id="rId2"/>
    <sheet name="①報告様式1-1収支決算書（年度末分）" sheetId="26" r:id="rId3"/>
    <sheet name="報告様式１－２" sheetId="24" r:id="rId4"/>
    <sheet name="様式9別添" sheetId="27" r:id="rId5"/>
  </sheets>
  <definedNames>
    <definedName name="_Hlk35430413" localSheetId="1">様式９!$C$57</definedName>
    <definedName name="_xlnm.Print_Area" localSheetId="0">'基本情報シート(添付不要)'!$A$1:$K$24</definedName>
    <definedName name="_xlnm.Print_Area" localSheetId="3">'報告様式１－２'!$A$1:$N$30</definedName>
    <definedName name="_xlnm.Print_Area" localSheetId="1">様式９!$B$1:$L$65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1" i="26" l="1"/>
  <c r="G129" i="26"/>
  <c r="G117" i="26"/>
  <c r="G105" i="26"/>
  <c r="G93" i="26"/>
  <c r="G81" i="26"/>
  <c r="G69" i="26"/>
  <c r="G57" i="26"/>
  <c r="G45" i="26"/>
  <c r="H24" i="27" l="1"/>
  <c r="E24" i="27"/>
  <c r="E22" i="27"/>
  <c r="E21" i="27"/>
  <c r="E20" i="27"/>
  <c r="E19" i="27"/>
  <c r="E17" i="27"/>
  <c r="E16" i="27"/>
  <c r="E15" i="27"/>
  <c r="J4" i="27"/>
  <c r="K142" i="26"/>
  <c r="H142" i="26"/>
  <c r="L140" i="26"/>
  <c r="G140" i="26"/>
  <c r="G135" i="26" s="1"/>
  <c r="F140" i="26"/>
  <c r="K139" i="26"/>
  <c r="H139" i="26"/>
  <c r="K138" i="26"/>
  <c r="H138" i="26"/>
  <c r="K137" i="26"/>
  <c r="H137" i="26"/>
  <c r="K136" i="26"/>
  <c r="K140" i="26" s="1"/>
  <c r="H136" i="26"/>
  <c r="H140" i="26" s="1"/>
  <c r="L135" i="26"/>
  <c r="K130" i="26"/>
  <c r="H130" i="26"/>
  <c r="H22" i="26" s="1"/>
  <c r="F129" i="26"/>
  <c r="F123" i="26" s="1"/>
  <c r="N128" i="26"/>
  <c r="L128" i="26"/>
  <c r="G128" i="26"/>
  <c r="G123" i="26" s="1"/>
  <c r="F128" i="26"/>
  <c r="K127" i="26"/>
  <c r="H127" i="26"/>
  <c r="K126" i="26"/>
  <c r="H126" i="26"/>
  <c r="K125" i="26"/>
  <c r="K128" i="26" s="1"/>
  <c r="H125" i="26"/>
  <c r="K124" i="26"/>
  <c r="H124" i="26"/>
  <c r="N123" i="26"/>
  <c r="L123" i="26"/>
  <c r="K118" i="26"/>
  <c r="K22" i="26" s="1"/>
  <c r="H118" i="26"/>
  <c r="N116" i="26"/>
  <c r="N111" i="26" s="1"/>
  <c r="L116" i="26"/>
  <c r="G116" i="26"/>
  <c r="F116" i="26"/>
  <c r="F117" i="26" s="1"/>
  <c r="K115" i="26"/>
  <c r="K19" i="26" s="1"/>
  <c r="H115" i="26"/>
  <c r="K114" i="26"/>
  <c r="H114" i="26"/>
  <c r="J114" i="26" s="1"/>
  <c r="M114" i="26" s="1"/>
  <c r="O114" i="26" s="1"/>
  <c r="I126" i="26" s="1"/>
  <c r="K113" i="26"/>
  <c r="H113" i="26"/>
  <c r="K112" i="26"/>
  <c r="H112" i="26"/>
  <c r="H116" i="26" s="1"/>
  <c r="L111" i="26"/>
  <c r="G111" i="26"/>
  <c r="K106" i="26"/>
  <c r="H106" i="26"/>
  <c r="N104" i="26"/>
  <c r="N99" i="26" s="1"/>
  <c r="L104" i="26"/>
  <c r="L99" i="26" s="1"/>
  <c r="G104" i="26"/>
  <c r="F104" i="26"/>
  <c r="K103" i="26"/>
  <c r="H103" i="26"/>
  <c r="K102" i="26"/>
  <c r="H102" i="26"/>
  <c r="K101" i="26"/>
  <c r="H101" i="26"/>
  <c r="K100" i="26"/>
  <c r="K104" i="26" s="1"/>
  <c r="H100" i="26"/>
  <c r="H104" i="26" s="1"/>
  <c r="G99" i="26"/>
  <c r="K94" i="26"/>
  <c r="H94" i="26"/>
  <c r="J94" i="26" s="1"/>
  <c r="M94" i="26" s="1"/>
  <c r="O94" i="26" s="1"/>
  <c r="I106" i="26" s="1"/>
  <c r="G87" i="26"/>
  <c r="F93" i="26"/>
  <c r="N92" i="26"/>
  <c r="L92" i="26"/>
  <c r="L87" i="26" s="1"/>
  <c r="G92" i="26"/>
  <c r="F92" i="26"/>
  <c r="K91" i="26"/>
  <c r="H91" i="26"/>
  <c r="H92" i="26" s="1"/>
  <c r="K90" i="26"/>
  <c r="H90" i="26"/>
  <c r="K89" i="26"/>
  <c r="H89" i="26"/>
  <c r="K88" i="26"/>
  <c r="H88" i="26"/>
  <c r="N87" i="26"/>
  <c r="F87" i="26"/>
  <c r="K82" i="26"/>
  <c r="H82" i="26"/>
  <c r="J82" i="26" s="1"/>
  <c r="M82" i="26" s="1"/>
  <c r="O82" i="26" s="1"/>
  <c r="I94" i="26" s="1"/>
  <c r="G75" i="26"/>
  <c r="N80" i="26"/>
  <c r="L80" i="26"/>
  <c r="L75" i="26" s="1"/>
  <c r="G80" i="26"/>
  <c r="F80" i="26"/>
  <c r="F81" i="26" s="1"/>
  <c r="F75" i="26" s="1"/>
  <c r="K79" i="26"/>
  <c r="H79" i="26"/>
  <c r="H80" i="26" s="1"/>
  <c r="K78" i="26"/>
  <c r="H78" i="26"/>
  <c r="J78" i="26" s="1"/>
  <c r="M78" i="26" s="1"/>
  <c r="O78" i="26" s="1"/>
  <c r="I90" i="26" s="1"/>
  <c r="J90" i="26" s="1"/>
  <c r="M90" i="26" s="1"/>
  <c r="O90" i="26" s="1"/>
  <c r="I102" i="26" s="1"/>
  <c r="J102" i="26" s="1"/>
  <c r="M102" i="26" s="1"/>
  <c r="O102" i="26" s="1"/>
  <c r="I114" i="26" s="1"/>
  <c r="K77" i="26"/>
  <c r="J77" i="26"/>
  <c r="M77" i="26" s="1"/>
  <c r="O77" i="26" s="1"/>
  <c r="I89" i="26" s="1"/>
  <c r="H77" i="26"/>
  <c r="K76" i="26"/>
  <c r="K80" i="26" s="1"/>
  <c r="J76" i="26"/>
  <c r="M76" i="26" s="1"/>
  <c r="H76" i="26"/>
  <c r="N75" i="26"/>
  <c r="K70" i="26"/>
  <c r="H70" i="26"/>
  <c r="N68" i="26"/>
  <c r="N63" i="26" s="1"/>
  <c r="L68" i="26"/>
  <c r="G68" i="26"/>
  <c r="F68" i="26"/>
  <c r="K67" i="26"/>
  <c r="H67" i="26"/>
  <c r="K66" i="26"/>
  <c r="H66" i="26"/>
  <c r="K65" i="26"/>
  <c r="K17" i="26" s="1"/>
  <c r="H65" i="26"/>
  <c r="K64" i="26"/>
  <c r="H64" i="26"/>
  <c r="H68" i="26" s="1"/>
  <c r="L63" i="26"/>
  <c r="K58" i="26"/>
  <c r="H58" i="26"/>
  <c r="G51" i="26"/>
  <c r="N56" i="26"/>
  <c r="L56" i="26"/>
  <c r="G56" i="26"/>
  <c r="F56" i="26"/>
  <c r="F57" i="26" s="1"/>
  <c r="K55" i="26"/>
  <c r="H55" i="26"/>
  <c r="K54" i="26"/>
  <c r="H54" i="26"/>
  <c r="K53" i="26"/>
  <c r="H53" i="26"/>
  <c r="K52" i="26"/>
  <c r="K56" i="26" s="1"/>
  <c r="H52" i="26"/>
  <c r="N51" i="26"/>
  <c r="L51" i="26"/>
  <c r="K46" i="26"/>
  <c r="H46" i="26"/>
  <c r="J46" i="26" s="1"/>
  <c r="M46" i="26" s="1"/>
  <c r="O46" i="26" s="1"/>
  <c r="I58" i="26" s="1"/>
  <c r="J58" i="26" s="1"/>
  <c r="M58" i="26" s="1"/>
  <c r="O58" i="26" s="1"/>
  <c r="I70" i="26" s="1"/>
  <c r="J70" i="26" s="1"/>
  <c r="M70" i="26" s="1"/>
  <c r="O70" i="26" s="1"/>
  <c r="F45" i="26"/>
  <c r="N44" i="26"/>
  <c r="L44" i="26"/>
  <c r="L39" i="26" s="1"/>
  <c r="G44" i="26"/>
  <c r="G39" i="26" s="1"/>
  <c r="F44" i="26"/>
  <c r="K43" i="26"/>
  <c r="H43" i="26"/>
  <c r="K42" i="26"/>
  <c r="H42" i="26"/>
  <c r="K41" i="26"/>
  <c r="H41" i="26"/>
  <c r="K40" i="26"/>
  <c r="K44" i="26" s="1"/>
  <c r="H40" i="26"/>
  <c r="H44" i="26" s="1"/>
  <c r="N39" i="26"/>
  <c r="F39" i="26"/>
  <c r="K34" i="26"/>
  <c r="J34" i="26"/>
  <c r="M34" i="26" s="1"/>
  <c r="O34" i="26" s="1"/>
  <c r="I46" i="26" s="1"/>
  <c r="H34" i="26"/>
  <c r="F33" i="26"/>
  <c r="F27" i="26" s="1"/>
  <c r="N32" i="26"/>
  <c r="N27" i="26" s="1"/>
  <c r="L32" i="26"/>
  <c r="G32" i="26"/>
  <c r="G33" i="26" s="1"/>
  <c r="F32" i="26"/>
  <c r="K31" i="26"/>
  <c r="H31" i="26"/>
  <c r="J31" i="26" s="1"/>
  <c r="M31" i="26" s="1"/>
  <c r="O31" i="26" s="1"/>
  <c r="I43" i="26" s="1"/>
  <c r="K30" i="26"/>
  <c r="J30" i="26"/>
  <c r="H30" i="26"/>
  <c r="K29" i="26"/>
  <c r="H29" i="26"/>
  <c r="H32" i="26" s="1"/>
  <c r="K28" i="26"/>
  <c r="J28" i="26"/>
  <c r="H28" i="26"/>
  <c r="L27" i="26"/>
  <c r="L22" i="26"/>
  <c r="G22" i="26"/>
  <c r="F22" i="26"/>
  <c r="L21" i="26"/>
  <c r="L20" i="26"/>
  <c r="F20" i="26"/>
  <c r="L19" i="26"/>
  <c r="G19" i="26"/>
  <c r="F19" i="26"/>
  <c r="L18" i="26"/>
  <c r="G18" i="26"/>
  <c r="F18" i="26"/>
  <c r="L17" i="26"/>
  <c r="H17" i="26"/>
  <c r="G17" i="26"/>
  <c r="F17" i="26"/>
  <c r="L16" i="26"/>
  <c r="H16" i="26"/>
  <c r="G16" i="26"/>
  <c r="F16" i="26"/>
  <c r="L15" i="26"/>
  <c r="L5" i="24"/>
  <c r="L4" i="24"/>
  <c r="M27" i="24"/>
  <c r="M26" i="24"/>
  <c r="M25" i="24"/>
  <c r="M24" i="24"/>
  <c r="M23" i="24"/>
  <c r="M22" i="24"/>
  <c r="M18" i="24"/>
  <c r="M17" i="24"/>
  <c r="M16" i="24"/>
  <c r="M15" i="24"/>
  <c r="M14" i="24"/>
  <c r="M13" i="24"/>
  <c r="H34" i="23"/>
  <c r="E34" i="23"/>
  <c r="E33" i="23"/>
  <c r="E32" i="23"/>
  <c r="E31" i="23"/>
  <c r="E30" i="23"/>
  <c r="E28" i="23"/>
  <c r="E27" i="23"/>
  <c r="E26" i="23"/>
  <c r="I14" i="23"/>
  <c r="I13" i="23"/>
  <c r="I12" i="23"/>
  <c r="J6" i="23"/>
  <c r="K18" i="26" l="1"/>
  <c r="M30" i="26"/>
  <c r="O30" i="26" s="1"/>
  <c r="I42" i="26" s="1"/>
  <c r="J42" i="26" s="1"/>
  <c r="M42" i="26" s="1"/>
  <c r="O42" i="26" s="1"/>
  <c r="I54" i="26" s="1"/>
  <c r="J54" i="26" s="1"/>
  <c r="M54" i="26" s="1"/>
  <c r="O54" i="26" s="1"/>
  <c r="I66" i="26" s="1"/>
  <c r="J66" i="26" s="1"/>
  <c r="M66" i="26" s="1"/>
  <c r="O66" i="26" s="1"/>
  <c r="K32" i="26"/>
  <c r="K33" i="26" s="1"/>
  <c r="K16" i="26"/>
  <c r="M16" i="26" s="1"/>
  <c r="M28" i="26"/>
  <c r="M17" i="26"/>
  <c r="M22" i="26"/>
  <c r="O28" i="26"/>
  <c r="I40" i="26" s="1"/>
  <c r="J40" i="26" s="1"/>
  <c r="M40" i="26" s="1"/>
  <c r="K20" i="26"/>
  <c r="K39" i="26"/>
  <c r="H105" i="26"/>
  <c r="H99" i="26"/>
  <c r="F99" i="26"/>
  <c r="G27" i="26"/>
  <c r="H63" i="26"/>
  <c r="H69" i="26"/>
  <c r="H141" i="26"/>
  <c r="H135" i="26"/>
  <c r="J41" i="26"/>
  <c r="M41" i="26" s="1"/>
  <c r="O41" i="26" s="1"/>
  <c r="I53" i="26" s="1"/>
  <c r="J53" i="26" s="1"/>
  <c r="M53" i="26" s="1"/>
  <c r="O53" i="26" s="1"/>
  <c r="I65" i="26" s="1"/>
  <c r="J65" i="26" s="1"/>
  <c r="M65" i="26" s="1"/>
  <c r="O65" i="26" s="1"/>
  <c r="H27" i="26"/>
  <c r="H33" i="26"/>
  <c r="J32" i="26"/>
  <c r="H18" i="26"/>
  <c r="J89" i="26"/>
  <c r="M89" i="26" s="1"/>
  <c r="O89" i="26" s="1"/>
  <c r="I101" i="26" s="1"/>
  <c r="J101" i="26" s="1"/>
  <c r="M101" i="26" s="1"/>
  <c r="O101" i="26" s="1"/>
  <c r="I113" i="26" s="1"/>
  <c r="J113" i="26" s="1"/>
  <c r="M113" i="26" s="1"/>
  <c r="O113" i="26" s="1"/>
  <c r="I125" i="26" s="1"/>
  <c r="J125" i="26" s="1"/>
  <c r="M125" i="26" s="1"/>
  <c r="O125" i="26" s="1"/>
  <c r="I137" i="26" s="1"/>
  <c r="J137" i="26" s="1"/>
  <c r="M137" i="26" s="1"/>
  <c r="N137" i="26" s="1"/>
  <c r="K105" i="26"/>
  <c r="K99" i="26" s="1"/>
  <c r="H117" i="26"/>
  <c r="H111" i="26"/>
  <c r="K141" i="26"/>
  <c r="K135" i="26"/>
  <c r="H56" i="26"/>
  <c r="H20" i="26" s="1"/>
  <c r="K68" i="26"/>
  <c r="H81" i="26"/>
  <c r="J81" i="26" s="1"/>
  <c r="J80" i="26"/>
  <c r="J43" i="26"/>
  <c r="M43" i="26" s="1"/>
  <c r="O43" i="26" s="1"/>
  <c r="I55" i="26" s="1"/>
  <c r="J55" i="26" s="1"/>
  <c r="M55" i="26" s="1"/>
  <c r="O55" i="26" s="1"/>
  <c r="I67" i="26" s="1"/>
  <c r="J67" i="26" s="1"/>
  <c r="M67" i="26" s="1"/>
  <c r="O67" i="26" s="1"/>
  <c r="K51" i="26"/>
  <c r="K57" i="26"/>
  <c r="G63" i="26"/>
  <c r="G20" i="26"/>
  <c r="O76" i="26"/>
  <c r="I88" i="26" s="1"/>
  <c r="J88" i="26" s="1"/>
  <c r="M88" i="26" s="1"/>
  <c r="M80" i="26"/>
  <c r="H93" i="26"/>
  <c r="J106" i="26"/>
  <c r="M106" i="26" s="1"/>
  <c r="O106" i="26" s="1"/>
  <c r="I118" i="26" s="1"/>
  <c r="K129" i="26"/>
  <c r="K123" i="26"/>
  <c r="H45" i="26"/>
  <c r="H39" i="26"/>
  <c r="K45" i="26"/>
  <c r="F51" i="26"/>
  <c r="K81" i="26"/>
  <c r="K75" i="26" s="1"/>
  <c r="J118" i="26"/>
  <c r="M118" i="26" s="1"/>
  <c r="O118" i="26" s="1"/>
  <c r="I130" i="26" s="1"/>
  <c r="J130" i="26" s="1"/>
  <c r="M130" i="26" s="1"/>
  <c r="O130" i="26" s="1"/>
  <c r="I142" i="26" s="1"/>
  <c r="J142" i="26" s="1"/>
  <c r="M142" i="26" s="1"/>
  <c r="N142" i="26" s="1"/>
  <c r="J126" i="26"/>
  <c r="M126" i="26" s="1"/>
  <c r="O126" i="26" s="1"/>
  <c r="I138" i="26" s="1"/>
  <c r="J138" i="26" s="1"/>
  <c r="M138" i="26" s="1"/>
  <c r="N138" i="26" s="1"/>
  <c r="K116" i="26"/>
  <c r="H128" i="26"/>
  <c r="F69" i="26"/>
  <c r="F63" i="26" s="1"/>
  <c r="J79" i="26"/>
  <c r="M79" i="26" s="1"/>
  <c r="O79" i="26" s="1"/>
  <c r="I91" i="26" s="1"/>
  <c r="J91" i="26"/>
  <c r="M91" i="26" s="1"/>
  <c r="O91" i="26" s="1"/>
  <c r="I103" i="26" s="1"/>
  <c r="J103" i="26" s="1"/>
  <c r="M103" i="26" s="1"/>
  <c r="O103" i="26" s="1"/>
  <c r="I115" i="26" s="1"/>
  <c r="J115" i="26" s="1"/>
  <c r="M115" i="26" s="1"/>
  <c r="O115" i="26" s="1"/>
  <c r="I127" i="26" s="1"/>
  <c r="J127" i="26" s="1"/>
  <c r="M127" i="26" s="1"/>
  <c r="O127" i="26" s="1"/>
  <c r="I139" i="26" s="1"/>
  <c r="J139" i="26" s="1"/>
  <c r="M139" i="26" s="1"/>
  <c r="N139" i="26" s="1"/>
  <c r="F111" i="26"/>
  <c r="F141" i="26"/>
  <c r="F21" i="26" s="1"/>
  <c r="K92" i="26"/>
  <c r="F105" i="26"/>
  <c r="J29" i="26"/>
  <c r="M29" i="26" s="1"/>
  <c r="O29" i="26" s="1"/>
  <c r="I41" i="26" s="1"/>
  <c r="G21" i="26"/>
  <c r="H19" i="26"/>
  <c r="M19" i="26" s="1"/>
  <c r="M18" i="26" l="1"/>
  <c r="G15" i="26"/>
  <c r="M20" i="26"/>
  <c r="K21" i="26"/>
  <c r="M92" i="26"/>
  <c r="O88" i="26"/>
  <c r="I100" i="26" s="1"/>
  <c r="J100" i="26" s="1"/>
  <c r="M100" i="26" s="1"/>
  <c r="K27" i="26"/>
  <c r="F135" i="26"/>
  <c r="O80" i="26"/>
  <c r="I92" i="26" s="1"/>
  <c r="J92" i="26" s="1"/>
  <c r="F15" i="26"/>
  <c r="H75" i="26"/>
  <c r="J75" i="26" s="1"/>
  <c r="O40" i="26"/>
  <c r="I52" i="26" s="1"/>
  <c r="J52" i="26" s="1"/>
  <c r="M52" i="26" s="1"/>
  <c r="M44" i="26"/>
  <c r="H87" i="26"/>
  <c r="J33" i="26"/>
  <c r="M33" i="26" s="1"/>
  <c r="O33" i="26" s="1"/>
  <c r="I45" i="26" s="1"/>
  <c r="J45" i="26" s="1"/>
  <c r="M45" i="26" s="1"/>
  <c r="O45" i="26" s="1"/>
  <c r="I57" i="26" s="1"/>
  <c r="H21" i="26"/>
  <c r="M32" i="26"/>
  <c r="H57" i="26"/>
  <c r="M81" i="26"/>
  <c r="O81" i="26" s="1"/>
  <c r="I93" i="26" s="1"/>
  <c r="J93" i="26" s="1"/>
  <c r="M93" i="26" s="1"/>
  <c r="O93" i="26" s="1"/>
  <c r="I105" i="26" s="1"/>
  <c r="J105" i="26" s="1"/>
  <c r="M105" i="26" s="1"/>
  <c r="O105" i="26" s="1"/>
  <c r="I117" i="26" s="1"/>
  <c r="J117" i="26" s="1"/>
  <c r="M117" i="26" s="1"/>
  <c r="O117" i="26" s="1"/>
  <c r="I129" i="26" s="1"/>
  <c r="H123" i="26"/>
  <c r="H129" i="26"/>
  <c r="K93" i="26"/>
  <c r="K87" i="26" s="1"/>
  <c r="K117" i="26"/>
  <c r="K111" i="26" s="1"/>
  <c r="K69" i="26"/>
  <c r="K63" i="26"/>
  <c r="J27" i="26"/>
  <c r="F23" i="26" l="1"/>
  <c r="M21" i="26"/>
  <c r="J129" i="26"/>
  <c r="M129" i="26" s="1"/>
  <c r="O129" i="26" s="1"/>
  <c r="I141" i="26" s="1"/>
  <c r="J141" i="26" s="1"/>
  <c r="M141" i="26" s="1"/>
  <c r="N141" i="26" s="1"/>
  <c r="M83" i="26"/>
  <c r="K15" i="26"/>
  <c r="O92" i="26"/>
  <c r="I104" i="26" s="1"/>
  <c r="J104" i="26" s="1"/>
  <c r="M87" i="26"/>
  <c r="O87" i="26" s="1"/>
  <c r="I99" i="26" s="1"/>
  <c r="J99" i="26" s="1"/>
  <c r="J57" i="26"/>
  <c r="M57" i="26" s="1"/>
  <c r="O57" i="26" s="1"/>
  <c r="I69" i="26" s="1"/>
  <c r="J69" i="26" s="1"/>
  <c r="M69" i="26" s="1"/>
  <c r="O69" i="26" s="1"/>
  <c r="M75" i="26"/>
  <c r="O75" i="26" s="1"/>
  <c r="I87" i="26" s="1"/>
  <c r="J87" i="26" s="1"/>
  <c r="M95" i="26" s="1"/>
  <c r="M104" i="26"/>
  <c r="O100" i="26"/>
  <c r="I112" i="26" s="1"/>
  <c r="J112" i="26" s="1"/>
  <c r="M112" i="26" s="1"/>
  <c r="H51" i="26"/>
  <c r="M39" i="26"/>
  <c r="O39" i="26" s="1"/>
  <c r="I51" i="26" s="1"/>
  <c r="O44" i="26"/>
  <c r="I56" i="26" s="1"/>
  <c r="J56" i="26" s="1"/>
  <c r="M27" i="26"/>
  <c r="O27" i="26" s="1"/>
  <c r="I39" i="26" s="1"/>
  <c r="J39" i="26" s="1"/>
  <c r="O32" i="26"/>
  <c r="I44" i="26" s="1"/>
  <c r="J44" i="26" s="1"/>
  <c r="M56" i="26"/>
  <c r="O52" i="26"/>
  <c r="I64" i="26" s="1"/>
  <c r="J64" i="26" s="1"/>
  <c r="M64" i="26" s="1"/>
  <c r="M47" i="26" l="1"/>
  <c r="M35" i="26"/>
  <c r="O56" i="26"/>
  <c r="I68" i="26" s="1"/>
  <c r="J68" i="26" s="1"/>
  <c r="M51" i="26"/>
  <c r="O51" i="26" s="1"/>
  <c r="I63" i="26" s="1"/>
  <c r="J63" i="26" s="1"/>
  <c r="M107" i="26"/>
  <c r="M116" i="26"/>
  <c r="O112" i="26"/>
  <c r="I124" i="26" s="1"/>
  <c r="J124" i="26" s="1"/>
  <c r="M124" i="26" s="1"/>
  <c r="M68" i="26"/>
  <c r="O64" i="26"/>
  <c r="M99" i="26"/>
  <c r="O99" i="26" s="1"/>
  <c r="I111" i="26" s="1"/>
  <c r="J111" i="26" s="1"/>
  <c r="O104" i="26"/>
  <c r="I116" i="26" s="1"/>
  <c r="J116" i="26" s="1"/>
  <c r="J51" i="26"/>
  <c r="M59" i="26" s="1"/>
  <c r="H15" i="26"/>
  <c r="M15" i="26" l="1"/>
  <c r="M23" i="26" s="1"/>
  <c r="M63" i="26"/>
  <c r="O63" i="26" s="1"/>
  <c r="O68" i="26"/>
  <c r="M128" i="26"/>
  <c r="O124" i="26"/>
  <c r="I136" i="26" s="1"/>
  <c r="J136" i="26" s="1"/>
  <c r="M136" i="26" s="1"/>
  <c r="O116" i="26"/>
  <c r="I128" i="26" s="1"/>
  <c r="J128" i="26" s="1"/>
  <c r="M111" i="26"/>
  <c r="O111" i="26" s="1"/>
  <c r="I123" i="26" s="1"/>
  <c r="J123" i="26" s="1"/>
  <c r="M71" i="26" l="1"/>
  <c r="M131" i="26"/>
  <c r="M140" i="26"/>
  <c r="N136" i="26"/>
  <c r="O128" i="26"/>
  <c r="I140" i="26" s="1"/>
  <c r="J140" i="26" s="1"/>
  <c r="M123" i="26"/>
  <c r="O123" i="26" s="1"/>
  <c r="I135" i="26" s="1"/>
  <c r="J135" i="26" s="1"/>
  <c r="M119" i="26"/>
  <c r="M135" i="26" l="1"/>
  <c r="N135" i="26" s="1"/>
  <c r="N140" i="26"/>
  <c r="M143" i="26"/>
</calcChain>
</file>

<file path=xl/sharedStrings.xml><?xml version="1.0" encoding="utf-8"?>
<sst xmlns="http://schemas.openxmlformats.org/spreadsheetml/2006/main" count="680" uniqueCount="285">
  <si>
    <t>（単位：円）</t>
    <rPh sb="1" eb="3">
      <t>タンイ</t>
    </rPh>
    <rPh sb="4" eb="5">
      <t>エン</t>
    </rPh>
    <phoneticPr fontId="7"/>
  </si>
  <si>
    <t>総額</t>
    <rPh sb="0" eb="2">
      <t>ソウガク</t>
    </rPh>
    <phoneticPr fontId="7"/>
  </si>
  <si>
    <t>物品費</t>
    <rPh sb="0" eb="2">
      <t>ブッピン</t>
    </rPh>
    <rPh sb="2" eb="3">
      <t>ヒ</t>
    </rPh>
    <phoneticPr fontId="7"/>
  </si>
  <si>
    <t>旅費</t>
    <rPh sb="0" eb="2">
      <t>リョヒ</t>
    </rPh>
    <phoneticPr fontId="7"/>
  </si>
  <si>
    <t>人件費・謝金</t>
    <rPh sb="0" eb="3">
      <t>ジンケンヒ</t>
    </rPh>
    <rPh sb="4" eb="6">
      <t>シャキン</t>
    </rPh>
    <phoneticPr fontId="7"/>
  </si>
  <si>
    <t>合計</t>
    <rPh sb="0" eb="2">
      <t>ゴウケイ</t>
    </rPh>
    <phoneticPr fontId="7"/>
  </si>
  <si>
    <t>自己充当額</t>
    <rPh sb="0" eb="2">
      <t>ジコ</t>
    </rPh>
    <rPh sb="2" eb="4">
      <t>ジュウトウ</t>
    </rPh>
    <rPh sb="4" eb="5">
      <t>ガク</t>
    </rPh>
    <phoneticPr fontId="7"/>
  </si>
  <si>
    <t>【基本情報の入力用シート】</t>
    <rPh sb="1" eb="3">
      <t>キホン</t>
    </rPh>
    <rPh sb="3" eb="5">
      <t>ジョウホウ</t>
    </rPh>
    <rPh sb="6" eb="8">
      <t>ニュウリョク</t>
    </rPh>
    <rPh sb="8" eb="9">
      <t>ヨウ</t>
    </rPh>
    <phoneticPr fontId="7"/>
  </si>
  <si>
    <t>〔提出は不要〕</t>
    <rPh sb="1" eb="3">
      <t>テイシュツ</t>
    </rPh>
    <rPh sb="4" eb="6">
      <t>フヨウ</t>
    </rPh>
    <phoneticPr fontId="7"/>
  </si>
  <si>
    <t>該当年度</t>
    <rPh sb="0" eb="2">
      <t>ガイトウ</t>
    </rPh>
    <rPh sb="2" eb="4">
      <t>ネンド</t>
    </rPh>
    <phoneticPr fontId="7"/>
  </si>
  <si>
    <t>令和</t>
    <rPh sb="0" eb="2">
      <t>レイワ</t>
    </rPh>
    <phoneticPr fontId="7"/>
  </si>
  <si>
    <t>契約者情報</t>
    <rPh sb="0" eb="2">
      <t>ケイヤク</t>
    </rPh>
    <rPh sb="2" eb="3">
      <t>シャ</t>
    </rPh>
    <rPh sb="3" eb="5">
      <t>ジョウホウ</t>
    </rPh>
    <phoneticPr fontId="7"/>
  </si>
  <si>
    <t>機関名</t>
    <rPh sb="0" eb="2">
      <t>キカン</t>
    </rPh>
    <rPh sb="2" eb="3">
      <t>メイ</t>
    </rPh>
    <phoneticPr fontId="7"/>
  </si>
  <si>
    <t>国立大学法人 日本医療研究開発大学</t>
    <rPh sb="0" eb="2">
      <t>コクリツ</t>
    </rPh>
    <rPh sb="7" eb="9">
      <t>ニホン</t>
    </rPh>
    <rPh sb="9" eb="11">
      <t>イリョウ</t>
    </rPh>
    <rPh sb="11" eb="13">
      <t>ケンキュウ</t>
    </rPh>
    <rPh sb="13" eb="15">
      <t>カイハツ</t>
    </rPh>
    <rPh sb="15" eb="17">
      <t>ダイガク</t>
    </rPh>
    <phoneticPr fontId="7"/>
  </si>
  <si>
    <t>所　属</t>
    <rPh sb="0" eb="1">
      <t>ショ</t>
    </rPh>
    <rPh sb="2" eb="3">
      <t>ゾク</t>
    </rPh>
    <phoneticPr fontId="7"/>
  </si>
  <si>
    <t>大学院</t>
    <rPh sb="0" eb="3">
      <t>ダイガクイン</t>
    </rPh>
    <phoneticPr fontId="7"/>
  </si>
  <si>
    <t>役　職</t>
    <rPh sb="0" eb="1">
      <t>ヤク</t>
    </rPh>
    <rPh sb="2" eb="3">
      <t>ショク</t>
    </rPh>
    <phoneticPr fontId="7"/>
  </si>
  <si>
    <t>医学研究院長</t>
    <rPh sb="0" eb="2">
      <t>イガク</t>
    </rPh>
    <rPh sb="2" eb="4">
      <t>ケンキュウ</t>
    </rPh>
    <rPh sb="4" eb="6">
      <t>インチョウ</t>
    </rPh>
    <phoneticPr fontId="7"/>
  </si>
  <si>
    <t>氏　名</t>
    <rPh sb="0" eb="1">
      <t>シ</t>
    </rPh>
    <rPh sb="2" eb="3">
      <t>ナ</t>
    </rPh>
    <phoneticPr fontId="7"/>
  </si>
  <si>
    <t>日本　太郎</t>
    <rPh sb="0" eb="2">
      <t>ニホン</t>
    </rPh>
    <rPh sb="3" eb="5">
      <t>タロウ</t>
    </rPh>
    <phoneticPr fontId="7"/>
  </si>
  <si>
    <t>課題管理番号</t>
    <phoneticPr fontId="7"/>
  </si>
  <si>
    <t>80ab0123456j0001</t>
    <phoneticPr fontId="7"/>
  </si>
  <si>
    <t>事業名</t>
    <rPh sb="0" eb="2">
      <t>ジギョウ</t>
    </rPh>
    <rPh sb="2" eb="3">
      <t>メイ</t>
    </rPh>
    <phoneticPr fontId="7"/>
  </si>
  <si>
    <t>プログラム名</t>
    <rPh sb="5" eb="6">
      <t>メイ</t>
    </rPh>
    <phoneticPr fontId="7"/>
  </si>
  <si>
    <t>研究開発室</t>
    <rPh sb="0" eb="2">
      <t>ケンキュウ</t>
    </rPh>
    <rPh sb="2" eb="5">
      <t>カイハツシツ</t>
    </rPh>
    <phoneticPr fontId="7"/>
  </si>
  <si>
    <t>室長</t>
    <rPh sb="0" eb="2">
      <t>シツチョウ</t>
    </rPh>
    <phoneticPr fontId="7"/>
  </si>
  <si>
    <t>栄目戸　太郎</t>
    <rPh sb="2" eb="3">
      <t>ト</t>
    </rPh>
    <phoneticPr fontId="7"/>
  </si>
  <si>
    <t>実施期間</t>
    <rPh sb="0" eb="2">
      <t>ジッシ</t>
    </rPh>
    <rPh sb="2" eb="4">
      <t>キカン</t>
    </rPh>
    <phoneticPr fontId="7"/>
  </si>
  <si>
    <t>開始日</t>
    <rPh sb="0" eb="3">
      <t>カイシビ</t>
    </rPh>
    <phoneticPr fontId="7"/>
  </si>
  <si>
    <t>終了日</t>
    <rPh sb="0" eb="2">
      <t>シュウリョウ</t>
    </rPh>
    <rPh sb="2" eb="3">
      <t>ヒ</t>
    </rPh>
    <phoneticPr fontId="7"/>
  </si>
  <si>
    <t>【様式９】</t>
    <phoneticPr fontId="7"/>
  </si>
  <si>
    <t>【文書番号・決裁番号】 </t>
    <phoneticPr fontId="7"/>
  </si>
  <si>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7"/>
  </si>
  <si>
    <t xml:space="preserve">課題管理番号： </t>
    <phoneticPr fontId="7"/>
  </si>
  <si>
    <t>国立研究開発法人日本医療研究開発機構</t>
  </si>
  <si>
    <t>理事長　殿</t>
  </si>
  <si>
    <t>(機関の代表者　※代表者から権限を委任された者でも可）</t>
    <phoneticPr fontId="7"/>
  </si>
  <si>
    <t>住　所：</t>
    <rPh sb="0" eb="1">
      <t>スミ</t>
    </rPh>
    <rPh sb="2" eb="3">
      <t>ショ</t>
    </rPh>
    <phoneticPr fontId="7"/>
  </si>
  <si>
    <t>←入力</t>
  </si>
  <si>
    <t>機関名：</t>
    <rPh sb="0" eb="2">
      <t>キカン</t>
    </rPh>
    <rPh sb="2" eb="3">
      <t>メイ</t>
    </rPh>
    <phoneticPr fontId="7"/>
  </si>
  <si>
    <t>←自動</t>
    <rPh sb="1" eb="3">
      <t>ジドウ</t>
    </rPh>
    <phoneticPr fontId="7"/>
  </si>
  <si>
    <t>役　職：</t>
    <rPh sb="0" eb="1">
      <t>ヤク</t>
    </rPh>
    <rPh sb="2" eb="3">
      <t>ショク</t>
    </rPh>
    <phoneticPr fontId="7"/>
  </si>
  <si>
    <t>氏　名：</t>
    <rPh sb="0" eb="1">
      <t>シ</t>
    </rPh>
    <rPh sb="2" eb="3">
      <t>ナ</t>
    </rPh>
    <phoneticPr fontId="7"/>
  </si>
  <si>
    <t>自動→</t>
    <rPh sb="0" eb="2">
      <t>ジドウ</t>
    </rPh>
    <phoneticPr fontId="7"/>
  </si>
  <si>
    <t>第１６条第２項及び第１８条第２項の規定により、下記のとおり報告します。</t>
    <phoneticPr fontId="7"/>
  </si>
  <si>
    <t>記</t>
    <phoneticPr fontId="7"/>
  </si>
  <si>
    <t>１．基本情報</t>
  </si>
  <si>
    <t>実施期間</t>
    <phoneticPr fontId="7"/>
  </si>
  <si>
    <t>～</t>
    <phoneticPr fontId="7"/>
  </si>
  <si>
    <t>記</t>
    <rPh sb="0" eb="1">
      <t>キ</t>
    </rPh>
    <phoneticPr fontId="7"/>
  </si>
  <si>
    <t>補助対象経費</t>
    <rPh sb="0" eb="2">
      <t>ホジョ</t>
    </rPh>
    <rPh sb="2" eb="4">
      <t>タイショウ</t>
    </rPh>
    <rPh sb="4" eb="6">
      <t>ケイヒ</t>
    </rPh>
    <phoneticPr fontId="7"/>
  </si>
  <si>
    <t>補助金の額</t>
    <rPh sb="0" eb="3">
      <t>ホジョキン</t>
    </rPh>
    <rPh sb="4" eb="5">
      <t>ガク</t>
    </rPh>
    <phoneticPr fontId="7"/>
  </si>
  <si>
    <t>交付決定額</t>
    <rPh sb="0" eb="2">
      <t>コウフ</t>
    </rPh>
    <rPh sb="2" eb="4">
      <t>ケッテイ</t>
    </rPh>
    <rPh sb="4" eb="5">
      <t>ガク</t>
    </rPh>
    <phoneticPr fontId="7"/>
  </si>
  <si>
    <t>実績額</t>
    <rPh sb="0" eb="3">
      <t>ジッセキガク</t>
    </rPh>
    <phoneticPr fontId="7"/>
  </si>
  <si>
    <t>４．処分制限財産の内訳</t>
  </si>
  <si>
    <t>区分</t>
    <rPh sb="0" eb="2">
      <t>クブン</t>
    </rPh>
    <phoneticPr fontId="7"/>
  </si>
  <si>
    <t>財産名</t>
    <rPh sb="0" eb="2">
      <t>ザイサン</t>
    </rPh>
    <rPh sb="2" eb="3">
      <t>メイ</t>
    </rPh>
    <phoneticPr fontId="7"/>
  </si>
  <si>
    <t>規格</t>
    <rPh sb="0" eb="2">
      <t>キカク</t>
    </rPh>
    <phoneticPr fontId="7"/>
  </si>
  <si>
    <t>数量</t>
    <rPh sb="0" eb="2">
      <t>スウリョウ</t>
    </rPh>
    <phoneticPr fontId="7"/>
  </si>
  <si>
    <t>単価</t>
    <rPh sb="0" eb="2">
      <t>タンカ</t>
    </rPh>
    <phoneticPr fontId="7"/>
  </si>
  <si>
    <t>金額</t>
    <rPh sb="0" eb="2">
      <t>キンガク</t>
    </rPh>
    <phoneticPr fontId="7"/>
  </si>
  <si>
    <t>取得年月日</t>
    <rPh sb="0" eb="5">
      <t>シュトクネンガッピ</t>
    </rPh>
    <phoneticPr fontId="7"/>
  </si>
  <si>
    <t>耐用年数</t>
    <rPh sb="0" eb="2">
      <t>タイヨウ</t>
    </rPh>
    <rPh sb="2" eb="4">
      <t>ネンスウ</t>
    </rPh>
    <phoneticPr fontId="7"/>
  </si>
  <si>
    <t>保管場所</t>
    <rPh sb="0" eb="2">
      <t>ホカン</t>
    </rPh>
    <rPh sb="2" eb="4">
      <t>バショ</t>
    </rPh>
    <phoneticPr fontId="7"/>
  </si>
  <si>
    <t>（注）処分制限財産がない場合は「該当なし」と記載してください。</t>
    <phoneticPr fontId="7"/>
  </si>
  <si>
    <t>５．その他</t>
    <phoneticPr fontId="7"/>
  </si>
  <si>
    <t>①成果報告書【様式９　別添】</t>
    <phoneticPr fontId="7"/>
  </si>
  <si>
    <t>②収支決算書【報告様式１－１】（注1）</t>
    <phoneticPr fontId="7"/>
  </si>
  <si>
    <t>④取得財産等管理明細表（令和　年度）【様式１６】（注3）</t>
    <phoneticPr fontId="7"/>
  </si>
  <si>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7"/>
  </si>
  <si>
    <t>（報告様式１－２）</t>
    <phoneticPr fontId="7"/>
  </si>
  <si>
    <t>課題管理番号:</t>
    <rPh sb="0" eb="2">
      <t>カダイ</t>
    </rPh>
    <rPh sb="2" eb="4">
      <t>カンリ</t>
    </rPh>
    <rPh sb="4" eb="6">
      <t>バンゴウ</t>
    </rPh>
    <phoneticPr fontId="7"/>
  </si>
  <si>
    <t>（１）経費等内訳書の設備備品費の変更</t>
  </si>
  <si>
    <t>【　該当：　有　・　無　】</t>
  </si>
  <si>
    <t>※</t>
    <phoneticPr fontId="7"/>
  </si>
  <si>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7"/>
  </si>
  <si>
    <t>変更した内容（変更が無かった物品は記載不要です。）</t>
  </si>
  <si>
    <t>（変更前）</t>
  </si>
  <si>
    <t>品名</t>
    <rPh sb="0" eb="2">
      <t>ヒンメイ</t>
    </rPh>
    <phoneticPr fontId="7"/>
  </si>
  <si>
    <t>仕様</t>
    <rPh sb="0" eb="2">
      <t>シヨウ</t>
    </rPh>
    <phoneticPr fontId="7"/>
  </si>
  <si>
    <t>単価(円)</t>
    <rPh sb="0" eb="2">
      <t>タンカ</t>
    </rPh>
    <rPh sb="3" eb="4">
      <t>エン</t>
    </rPh>
    <phoneticPr fontId="7"/>
  </si>
  <si>
    <t>金額(円)</t>
    <rPh sb="0" eb="2">
      <t>キンガク</t>
    </rPh>
    <rPh sb="3" eb="4">
      <t>エン</t>
    </rPh>
    <phoneticPr fontId="7"/>
  </si>
  <si>
    <t>←金額は自動計算</t>
    <rPh sb="1" eb="3">
      <t>キンガク</t>
    </rPh>
    <rPh sb="4" eb="6">
      <t>ジドウ</t>
    </rPh>
    <rPh sb="6" eb="8">
      <t>ケイサン</t>
    </rPh>
    <phoneticPr fontId="7"/>
  </si>
  <si>
    <t>（変更後）</t>
    <rPh sb="3" eb="4">
      <t>ノチ</t>
    </rPh>
    <phoneticPr fontId="7"/>
  </si>
  <si>
    <t>変更を必要とした理由（物品毎に具体的に必要性を説明してください。）</t>
  </si>
  <si>
    <t>（様式９　別添）</t>
    <phoneticPr fontId="7"/>
  </si>
  <si>
    <t>令和　年　月　日</t>
  </si>
  <si>
    <t>※Ⅰ～ⅢはAMEDのウェブサイト及びAMED研究開発課題データベース（AMEDfind）での公開情報となります。作成及び提出に当たり、最終ページに記載の留意事項をご確認ください。</t>
  </si>
  <si>
    <t>Ⅰ. 基本情報（公開）</t>
    <phoneticPr fontId="7"/>
  </si>
  <si>
    <t>Ⅱ. 成果の概要（公開）</t>
    <phoneticPr fontId="7"/>
  </si>
  <si>
    <t>※ 今年度の研究実績及び成果に関して、500～1000字、文字の大きさ10～12ポイント</t>
    <phoneticPr fontId="7"/>
  </si>
  <si>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7"/>
  </si>
  <si>
    <t>　に基づき、当該研究機関の成果の概要の記載をお願いします。</t>
    <phoneticPr fontId="7"/>
  </si>
  <si>
    <t>　記載してください。</t>
    <phoneticPr fontId="7"/>
  </si>
  <si>
    <t>　得られたか記載してください。</t>
    <phoneticPr fontId="7"/>
  </si>
  <si>
    <t>←図形テキストボックス</t>
    <rPh sb="1" eb="3">
      <t>ズケイ</t>
    </rPh>
    <phoneticPr fontId="7"/>
  </si>
  <si>
    <t>Ⅲ. 成果の外部への発表（当該年度発表分のみ記載してください）（公開）</t>
    <phoneticPr fontId="7"/>
  </si>
  <si>
    <t xml:space="preserve">    ここでいう｢成果｣とは、本課題の研究開発計画書に記載された計画に対応
　　して得られた成果を指します。</t>
    <phoneticPr fontId="7"/>
  </si>
  <si>
    <t>（１）学会誌・雑誌等における論文一覧</t>
  </si>
  <si>
    <t>(記載例) AMED T, AMED H, AMED K. Research for △△. Journal of ○○. 2019, 111, 2222-33, doi:110.1241/××.60.502.</t>
  </si>
  <si>
    <t>※ Researchmapのテキスト出力をコピー＆ペーストでも可能です。</t>
  </si>
  <si>
    <t>（国内誌</t>
    <phoneticPr fontId="7"/>
  </si>
  <si>
    <t>件）</t>
    <phoneticPr fontId="7"/>
  </si>
  <si>
    <t>（国際誌</t>
    <rPh sb="1" eb="3">
      <t>コクサイ</t>
    </rPh>
    <phoneticPr fontId="7"/>
  </si>
  <si>
    <t>1.      </t>
  </si>
  <si>
    <t>2.    </t>
  </si>
  <si>
    <t>    </t>
    <phoneticPr fontId="7"/>
  </si>
  <si>
    <t>3.        </t>
  </si>
  <si>
    <t>（２）学会・シンポジウム等における口頭・ポスター発表</t>
  </si>
  <si>
    <t>(記載例) △△について, 栄目戸太郎, 栄目戸花子, ××フォーラム, 2019/11/11, 国内, 口頭.</t>
  </si>
  <si>
    <t xml:space="preserve">  </t>
    <phoneticPr fontId="7"/>
  </si>
  <si>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</si>
  <si>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</si>
  <si>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</si>
  <si>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</si>
  <si>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</si>
  <si>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</si>
  <si>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</si>
  <si>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7"/>
  </si>
  <si>
    <t>※ 前年度からの継続分がある場合は、それを含めた総数を記載してください。</t>
  </si>
  <si>
    <t>（記載例）○○についての臨床研究に○名が参加した。○○の解析に用いる</t>
    <phoneticPr fontId="7"/>
  </si>
  <si>
    <t>データ・サンプルが○名から提供された。</t>
  </si>
  <si>
    <t>Ⅴ. 【該当事業・最終年度のみ】</t>
    <phoneticPr fontId="7"/>
  </si>
  <si>
    <t>医学研究・臨床試験における患者・市民参画（PPI：Patient and Public Involvement）の取組（非公開）＊</t>
  </si>
  <si>
    <t>Ⅵ. 【該当事業・最終年度のみ】</t>
    <phoneticPr fontId="7"/>
  </si>
  <si>
    <t>事業ごとに「研究計画・方法」で記載している項目以外で研究成果の数値指標等があれば、記載できるよう項目を設定してください。（非公開）＊</t>
    <phoneticPr fontId="7"/>
  </si>
  <si>
    <t>設定例：データベース等への登録</t>
  </si>
  <si>
    <t>行った場合は、その概要を記載してください。</t>
    <phoneticPr fontId="7"/>
  </si>
  <si>
    <t>Ⅶ. 【該当事業・最終年度のみ】人材育成についての実績及び成果（非公開）＊</t>
    <phoneticPr fontId="7"/>
  </si>
  <si>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</si>
  <si>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</si>
  <si>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</si>
  <si>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</si>
  <si>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</si>
  <si>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Ⅷ. 倫理審査の状況（非公開）</t>
    <phoneticPr fontId="7"/>
  </si>
  <si>
    <t>　法律・指針等</t>
  </si>
  <si>
    <t>非該当</t>
  </si>
  <si>
    <t>審査済</t>
  </si>
  <si>
    <t>審査機関名</t>
  </si>
  <si>
    <t>未審査</t>
  </si>
  <si>
    <t>再生医療等の安全性の確保等に関する法律</t>
  </si>
  <si>
    <t>□</t>
    <phoneticPr fontId="7"/>
  </si>
  <si>
    <t>□</t>
  </si>
  <si>
    <t>その他の指針等（下に記載）</t>
  </si>
  <si>
    <t>（　　　　　　　　　　　　　　　　　　）</t>
    <phoneticPr fontId="7"/>
  </si>
  <si>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</si>
  <si>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</si>
  <si>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</si>
  <si>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</si>
  <si>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</si>
  <si>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7"/>
  </si>
  <si>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</si>
  <si>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</si>
  <si>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phoneticPr fontId="7"/>
  </si>
  <si>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</si>
  <si>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</si>
  <si>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</si>
  <si>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7"/>
  </si>
  <si>
    <t>1.特許出願について</t>
  </si>
  <si>
    <t>No</t>
    <phoneticPr fontId="7"/>
  </si>
  <si>
    <t>発明の名称</t>
  </si>
  <si>
    <t>出願人</t>
    <phoneticPr fontId="7"/>
  </si>
  <si>
    <t>出願番号</t>
    <phoneticPr fontId="7"/>
  </si>
  <si>
    <t>出願日</t>
  </si>
  <si>
    <t>例</t>
  </si>
  <si>
    <t>映像装置</t>
  </si>
  <si>
    <t>国立大学法人医療研究開発大学＊1</t>
    <rPh sb="8" eb="10">
      <t>ケンキュウ</t>
    </rPh>
    <rPh sb="10" eb="12">
      <t>カイハツ</t>
    </rPh>
    <phoneticPr fontId="7"/>
  </si>
  <si>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</si>
  <si>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</si>
  <si>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</si>
  <si>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</si>
  <si>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</si>
  <si>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</si>
  <si>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7"/>
  </si>
  <si>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</si>
  <si>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</si>
  <si>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</si>
  <si>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</si>
  <si>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</si>
  <si>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r>
      <t>2.特許出願等に関する事後調査の窓口となる担当者</t>
    </r>
    <r>
      <rPr>
        <b/>
        <sz val="11"/>
        <color theme="1"/>
        <rFont val="ＭＳ 明朝"/>
        <family val="1"/>
        <charset val="128"/>
      </rPr>
      <t>（特許出願等を管理する担当者等）</t>
    </r>
    <phoneticPr fontId="7"/>
  </si>
  <si>
    <t>所属</t>
  </si>
  <si>
    <t>役職</t>
  </si>
  <si>
    <t>氏名　</t>
  </si>
  <si>
    <t>Emailアドレス</t>
  </si>
  <si>
    <t>電話番号</t>
  </si>
  <si>
    <t>成果報告書の作成上の留意事項</t>
  </si>
  <si>
    <t>1. </t>
    <phoneticPr fontId="7"/>
  </si>
  <si>
    <t>公表に関して</t>
    <phoneticPr fontId="7"/>
  </si>
  <si>
    <t>(1)</t>
    <phoneticPr fontId="7"/>
  </si>
  <si>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7"/>
  </si>
  <si>
    <t>(2)</t>
    <phoneticPr fontId="7"/>
  </si>
  <si>
    <t>成果報告書（様式９　別添）を提出した時点で、公表について承諾したものとします。　</t>
    <phoneticPr fontId="7"/>
  </si>
  <si>
    <t>　(3)</t>
    <phoneticPr fontId="7"/>
  </si>
  <si>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7"/>
  </si>
  <si>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</si>
  <si>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</si>
  <si>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</si>
  <si>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</si>
  <si>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</si>
  <si>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課題名：化合物Ｘを有効成分とするＹＺキナーゼ阻害剤－新規機序による</t>
    <phoneticPr fontId="7"/>
  </si>
  <si>
    <t xml:space="preserve">    抗がん剤の開発</t>
    <phoneticPr fontId="7"/>
  </si>
  <si>
    <t>○　課題名：化合物Ｘを有効成分とする新規抗がん剤の開発</t>
  </si>
  <si>
    <t>→　公表資料においては、ＹＺキナーゼが抗がん剤の新規ターゲットとなることは</t>
    <phoneticPr fontId="7"/>
  </si>
  <si>
    <t>　　できる限り開示しない。化合物Ｘの具体的な開示も避ける。</t>
    <phoneticPr fontId="7"/>
  </si>
  <si>
    <t>2. </t>
    <phoneticPr fontId="7"/>
  </si>
  <si>
    <t>電子媒体での提出に関して</t>
    <phoneticPr fontId="7"/>
  </si>
  <si>
    <r>
      <t>成果報告書（様式９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7"/>
  </si>
  <si>
    <t>革新的研究開発推進基金補助金</t>
    <phoneticPr fontId="7"/>
  </si>
  <si>
    <t>革新的研究開発推進基金補助金</t>
    <phoneticPr fontId="6"/>
  </si>
  <si>
    <t>補助事業年度末報告書</t>
    <rPh sb="0" eb="2">
      <t>ホジョ</t>
    </rPh>
    <rPh sb="2" eb="4">
      <t>ジギョウ</t>
    </rPh>
    <rPh sb="4" eb="7">
      <t>ネンドマツ</t>
    </rPh>
    <phoneticPr fontId="7"/>
  </si>
  <si>
    <t>補助事業成果報告書</t>
    <rPh sb="0" eb="2">
      <t>ホジョ</t>
    </rPh>
    <rPh sb="2" eb="4">
      <t>ジギョウ</t>
    </rPh>
    <phoneticPr fontId="7"/>
  </si>
  <si>
    <t>研究機関等における動物実験等の実施に関する基本指針</t>
    <phoneticPr fontId="7"/>
  </si>
  <si>
    <t>医薬品の臨床試験の実施の基準に関する省令</t>
    <phoneticPr fontId="7"/>
  </si>
  <si>
    <t>　令和●年●月●日≪文書番号≫で交付決定のありました革新的研究開発推進基金補助金</t>
    <phoneticPr fontId="7"/>
  </si>
  <si>
    <t xml:space="preserve"> </t>
    <phoneticPr fontId="6"/>
  </si>
  <si>
    <t>収　支　決　算　書（基金用）</t>
    <rPh sb="0" eb="1">
      <t>オサム</t>
    </rPh>
    <rPh sb="2" eb="3">
      <t>シ</t>
    </rPh>
    <rPh sb="4" eb="5">
      <t>ケッ</t>
    </rPh>
    <rPh sb="6" eb="7">
      <t>サン</t>
    </rPh>
    <rPh sb="8" eb="9">
      <t>ショ</t>
    </rPh>
    <rPh sb="10" eb="12">
      <t>キキン</t>
    </rPh>
    <rPh sb="12" eb="13">
      <t>ヨウ</t>
    </rPh>
    <phoneticPr fontId="7"/>
  </si>
  <si>
    <t>入力箇所</t>
    <rPh sb="0" eb="2">
      <t>ニュウリョク</t>
    </rPh>
    <rPh sb="2" eb="4">
      <t>カショ</t>
    </rPh>
    <phoneticPr fontId="7"/>
  </si>
  <si>
    <t>課題管理番号（AMED）</t>
    <rPh sb="0" eb="2">
      <t>カダイ</t>
    </rPh>
    <rPh sb="2" eb="4">
      <t>カンリ</t>
    </rPh>
    <rPh sb="4" eb="6">
      <t>バンゴウ</t>
    </rPh>
    <phoneticPr fontId="7"/>
  </si>
  <si>
    <t>初年度の課題管理番号を記載してください。</t>
    <rPh sb="0" eb="3">
      <t>ショネンド</t>
    </rPh>
    <rPh sb="4" eb="6">
      <t>カダイ</t>
    </rPh>
    <rPh sb="6" eb="8">
      <t>カンリ</t>
    </rPh>
    <rPh sb="8" eb="10">
      <t>バンゴウ</t>
    </rPh>
    <rPh sb="11" eb="13">
      <t>キサイ</t>
    </rPh>
    <phoneticPr fontId="7"/>
  </si>
  <si>
    <t>課題ID（e-Rad）</t>
    <rPh sb="0" eb="2">
      <t>カダイ</t>
    </rPh>
    <phoneticPr fontId="7"/>
  </si>
  <si>
    <t>機関名</t>
    <rPh sb="0" eb="3">
      <t>キカンメイ</t>
    </rPh>
    <phoneticPr fontId="7"/>
  </si>
  <si>
    <t>研究機関番号（e-Rad）</t>
    <rPh sb="0" eb="2">
      <t>ケンキュウ</t>
    </rPh>
    <rPh sb="2" eb="4">
      <t>キカン</t>
    </rPh>
    <rPh sb="4" eb="6">
      <t>バンゴウ</t>
    </rPh>
    <phoneticPr fontId="7"/>
  </si>
  <si>
    <t>研究者番号（e-Rad）</t>
    <rPh sb="0" eb="2">
      <t>ケンキュウ</t>
    </rPh>
    <rPh sb="2" eb="3">
      <t>シャ</t>
    </rPh>
    <rPh sb="3" eb="5">
      <t>バンゴウ</t>
    </rPh>
    <phoneticPr fontId="7"/>
  </si>
  <si>
    <t>補助率（分子/分母）</t>
    <rPh sb="0" eb="3">
      <t>ホジョリツ</t>
    </rPh>
    <rPh sb="4" eb="6">
      <t>ブンシ</t>
    </rPh>
    <rPh sb="7" eb="9">
      <t>ブンボ</t>
    </rPh>
    <phoneticPr fontId="7"/>
  </si>
  <si>
    <t>/</t>
    <phoneticPr fontId="7"/>
  </si>
  <si>
    <t>間接経費率（％）</t>
    <rPh sb="0" eb="5">
      <t>カンセツケイヒリツ</t>
    </rPh>
    <phoneticPr fontId="7"/>
  </si>
  <si>
    <t>合　　　計</t>
    <rPh sb="0" eb="1">
      <t>ゴウ</t>
    </rPh>
    <rPh sb="4" eb="5">
      <t>ケイ</t>
    </rPh>
    <phoneticPr fontId="7"/>
  </si>
  <si>
    <t>補助対象経費実績</t>
    <rPh sb="0" eb="2">
      <t>ホジョ</t>
    </rPh>
    <rPh sb="2" eb="4">
      <t>タイショウ</t>
    </rPh>
    <rPh sb="4" eb="6">
      <t>ケイヒ</t>
    </rPh>
    <rPh sb="6" eb="8">
      <t>ジッセキ</t>
    </rPh>
    <phoneticPr fontId="7"/>
  </si>
  <si>
    <t>交付決定額</t>
    <rPh sb="0" eb="2">
      <t>コウフ</t>
    </rPh>
    <rPh sb="2" eb="5">
      <t>ケッテイガク</t>
    </rPh>
    <phoneticPr fontId="7"/>
  </si>
  <si>
    <t>執行残額
（前年度分）</t>
    <rPh sb="0" eb="2">
      <t>シッコウ</t>
    </rPh>
    <rPh sb="2" eb="4">
      <t>ザンガク</t>
    </rPh>
    <rPh sb="6" eb="9">
      <t>ゼンネンド</t>
    </rPh>
    <rPh sb="9" eb="10">
      <t>ブン</t>
    </rPh>
    <phoneticPr fontId="7"/>
  </si>
  <si>
    <t>執行可能額</t>
    <rPh sb="0" eb="2">
      <t>シッコウ</t>
    </rPh>
    <rPh sb="2" eb="5">
      <t>カノウガク</t>
    </rPh>
    <phoneticPr fontId="7"/>
  </si>
  <si>
    <t>補助対象実績×補助率</t>
    <rPh sb="0" eb="2">
      <t>ホジョ</t>
    </rPh>
    <rPh sb="2" eb="4">
      <t>タイショウ</t>
    </rPh>
    <rPh sb="4" eb="6">
      <t>ジッセキ</t>
    </rPh>
    <rPh sb="7" eb="10">
      <t>ホジョリツ</t>
    </rPh>
    <phoneticPr fontId="7"/>
  </si>
  <si>
    <t>差引額</t>
    <rPh sb="0" eb="3">
      <t>サシヒキガク</t>
    </rPh>
    <phoneticPr fontId="7"/>
  </si>
  <si>
    <t>うち返還額</t>
    <rPh sb="2" eb="5">
      <t>ヘンカンガク</t>
    </rPh>
    <phoneticPr fontId="7"/>
  </si>
  <si>
    <t>うち執行残額</t>
    <rPh sb="2" eb="4">
      <t>シッコウ</t>
    </rPh>
    <rPh sb="4" eb="6">
      <t>ザンガク</t>
    </rPh>
    <phoneticPr fontId="7"/>
  </si>
  <si>
    <t>人件費・旅費</t>
    <rPh sb="0" eb="3">
      <t>ジンケンヒ</t>
    </rPh>
    <rPh sb="4" eb="6">
      <t>リョヒ</t>
    </rPh>
    <phoneticPr fontId="7"/>
  </si>
  <si>
    <t>その他</t>
    <rPh sb="2" eb="3">
      <t>タ</t>
    </rPh>
    <phoneticPr fontId="7"/>
  </si>
  <si>
    <t>間接経費</t>
    <rPh sb="0" eb="2">
      <t>カンセツ</t>
    </rPh>
    <rPh sb="2" eb="4">
      <t>ケイヒ</t>
    </rPh>
    <phoneticPr fontId="7"/>
  </si>
  <si>
    <t>委託費</t>
    <rPh sb="0" eb="3">
      <t>イタクヒ</t>
    </rPh>
    <phoneticPr fontId="7"/>
  </si>
  <si>
    <t>令和4年度</t>
    <rPh sb="0" eb="2">
      <t>レイワ</t>
    </rPh>
    <rPh sb="3" eb="5">
      <t>ネンド</t>
    </rPh>
    <phoneticPr fontId="7"/>
  </si>
  <si>
    <t>（課題管理番号）</t>
    <rPh sb="1" eb="3">
      <t>カダイ</t>
    </rPh>
    <rPh sb="3" eb="5">
      <t>カンリ</t>
    </rPh>
    <rPh sb="5" eb="7">
      <t>バンゴウ</t>
    </rPh>
    <phoneticPr fontId="7"/>
  </si>
  <si>
    <t>補助対象実績</t>
    <rPh sb="0" eb="2">
      <t>ホジョ</t>
    </rPh>
    <rPh sb="2" eb="4">
      <t>タイショウ</t>
    </rPh>
    <rPh sb="4" eb="6">
      <t>ジッセキ</t>
    </rPh>
    <phoneticPr fontId="7"/>
  </si>
  <si>
    <t>計画額</t>
    <rPh sb="0" eb="3">
      <t>ケイカクガク</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</si>
  <si>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</si>
  <si>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</si>
  <si>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</si>
  <si>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補助対象経費×補助率</t>
    <rPh sb="0" eb="2">
      <t>ホジョ</t>
    </rPh>
    <rPh sb="2" eb="4">
      <t>タイショウ</t>
    </rPh>
    <rPh sb="4" eb="6">
      <t>ケイヒ</t>
    </rPh>
    <rPh sb="7" eb="10">
      <t>ホジョリツ</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</si>
  <si>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</si>
  <si>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</si>
  <si>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</si>
  <si>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</si>
  <si>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</si>
  <si>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</si>
  <si>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t>
  </si>
  <si>
    <t>遺伝子組換え生物等の使用等の規制による生物の多様性の確保に関する法律</t>
    <phoneticPr fontId="7"/>
  </si>
  <si>
    <t>臨床研究法</t>
    <phoneticPr fontId="7"/>
  </si>
  <si>
    <t>遺伝子治療臨床研究に関する指針</t>
    <phoneticPr fontId="6"/>
  </si>
  <si>
    <t>人を対象とする生命科学・医学系研究に関する倫理指針</t>
    <phoneticPr fontId="6"/>
  </si>
  <si>
    <t>←　当該年度の課題番号はこちらに記載してください。</t>
    <rPh sb="2" eb="6">
      <t>トウガイネンド</t>
    </rPh>
    <rPh sb="7" eb="9">
      <t>カダイ</t>
    </rPh>
    <rPh sb="9" eb="11">
      <t>バンゴウ</t>
    </rPh>
    <rPh sb="16" eb="18">
      <t>キサイ</t>
    </rPh>
    <phoneticPr fontId="7"/>
  </si>
  <si>
    <t>←　当該年度の課題番号はこちらに記載してください。</t>
    <rPh sb="7" eb="9">
      <t>カダイ</t>
    </rPh>
    <rPh sb="9" eb="11">
      <t>バンゴウ</t>
    </rPh>
    <rPh sb="16" eb="18">
      <t>キサイ</t>
    </rPh>
    <phoneticPr fontId="7"/>
  </si>
  <si>
    <t>・委託分担機関における審査済みの指針等（必要に応じて行を追加して下さい）</t>
    <phoneticPr fontId="6"/>
  </si>
  <si>
    <t>研究開発代表者情報</t>
    <rPh sb="0" eb="9">
      <t>ケンキュウカイハツダイヒョウシャジョウホウ</t>
    </rPh>
    <phoneticPr fontId="6"/>
  </si>
  <si>
    <t>研究開発課題情報</t>
    <rPh sb="0" eb="8">
      <t>ケンキュウカイハツカダイジョウホウ</t>
    </rPh>
    <phoneticPr fontId="6"/>
  </si>
  <si>
    <t>研究開発課題名</t>
    <rPh sb="0" eb="4">
      <t>ケンキュウカイハツ</t>
    </rPh>
    <rPh sb="4" eb="6">
      <t>カダイ</t>
    </rPh>
    <rPh sb="6" eb="7">
      <t>メイ</t>
    </rPh>
    <phoneticPr fontId="7"/>
  </si>
  <si>
    <t>＊本研究開発課題を行った期間又は中止までの期間</t>
    <rPh sb="2" eb="8">
      <t>ケンキュウカイハツカダイ</t>
    </rPh>
    <phoneticPr fontId="7"/>
  </si>
  <si>
    <t>研究開発代表者</t>
    <rPh sb="0" eb="4">
      <t>ケンキュウカイハツ</t>
    </rPh>
    <rPh sb="4" eb="7">
      <t>ダイヒョウシャ</t>
    </rPh>
    <phoneticPr fontId="7"/>
  </si>
  <si>
    <t>２．研究開発課題の実施内容
成果報告書【様式９　別添】のとおり。</t>
    <rPh sb="2" eb="6">
      <t>ケンキュウカイハツ</t>
    </rPh>
    <rPh sb="6" eb="8">
      <t>カダイ</t>
    </rPh>
    <phoneticPr fontId="7"/>
  </si>
  <si>
    <t>３．研究開発課題の収支決算</t>
    <rPh sb="2" eb="6">
      <t>ケンキュウカイハツ</t>
    </rPh>
    <rPh sb="6" eb="8">
      <t>カダイ</t>
    </rPh>
    <phoneticPr fontId="6"/>
  </si>
  <si>
    <t>研究開発に要する（要した）経費</t>
    <rPh sb="0" eb="4">
      <t>ケンキュウカイハツ</t>
    </rPh>
    <rPh sb="5" eb="6">
      <t>ヨウ</t>
    </rPh>
    <rPh sb="9" eb="10">
      <t>ヨウ</t>
    </rPh>
    <rPh sb="13" eb="15">
      <t>ケイヒ</t>
    </rPh>
    <phoneticPr fontId="7"/>
  </si>
  <si>
    <t>③その他、研究開発課題の設備備品費に係る変更内容の説明【報告様式１－２】（注2）</t>
    <rPh sb="5" eb="9">
      <t>ケンキュウカイハツ</t>
    </rPh>
    <rPh sb="9" eb="11">
      <t>カダイ</t>
    </rPh>
    <rPh sb="12" eb="14">
      <t>セツビ</t>
    </rPh>
    <rPh sb="14" eb="17">
      <t>ビヒンヒ</t>
    </rPh>
    <phoneticPr fontId="7"/>
  </si>
  <si>
    <t>直接経費</t>
    <rPh sb="0" eb="4">
      <t>チョクセツケイヒ</t>
    </rPh>
    <phoneticPr fontId="7"/>
  </si>
  <si>
    <t>その他、研究開発課題に係る変更内容の説明</t>
    <rPh sb="4" eb="10">
      <t>ケンキュウカイハツカダイ</t>
    </rPh>
    <phoneticPr fontId="7"/>
  </si>
  <si>
    <t>※ 一つの研究開発課題において、研究開発代表者以外にAMEDと直接補助金交付を受けた</t>
    <rPh sb="5" eb="9">
      <t>ケンキュウカイハツ</t>
    </rPh>
    <rPh sb="16" eb="20">
      <t>ケンキュウカイハツ</t>
    </rPh>
    <phoneticPr fontId="7"/>
  </si>
  <si>
    <t>　研究開発分担者がいる場合、研究開発分担者は各々の研究開発計画書（分担研究課題）</t>
    <rPh sb="1" eb="5">
      <t>ケンキュウカイハツ</t>
    </rPh>
    <rPh sb="14" eb="18">
      <t>ケンキュウカイハツ</t>
    </rPh>
    <rPh sb="25" eb="29">
      <t>ケンキュウカイハツ</t>
    </rPh>
    <phoneticPr fontId="7"/>
  </si>
  <si>
    <t>　研究開発代表者は、課題全体としての研究成果及び自身の研究成果の概要をそれぞれ</t>
    <rPh sb="1" eb="5">
      <t>ケンキュウカイハツ</t>
    </rPh>
    <phoneticPr fontId="7"/>
  </si>
  <si>
    <t>※ 研究開発計画書（変更を含む）に記載された計画に対応して、どのような結果が</t>
    <rPh sb="2" eb="6">
      <t>ケンキュウカイハツ</t>
    </rPh>
    <rPh sb="35" eb="37">
      <t>ケッカ</t>
    </rPh>
    <phoneticPr fontId="7"/>
  </si>
  <si>
    <t>※ 研究開発代表者及び分担者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rPh sb="2" eb="6">
      <t>ケンキュウカイハツ</t>
    </rPh>
    <rPh sb="92" eb="96">
      <t>ケンキュウカイハツ</t>
    </rPh>
    <phoneticPr fontId="7"/>
  </si>
  <si>
    <t>※ 研究開発代表者及び分担者について、発表題目、発表者氏名、発表した場所、発表した時期、国内・外の別、口頭・ポスター発表の別を記載してください。　　　　　　　　　　　　　　　　　　　　　また、研究開発代表者及び分担者には下線を引いてください。</t>
    <rPh sb="2" eb="6">
      <t>ケンキュウカイハツ</t>
    </rPh>
    <rPh sb="96" eb="100">
      <t>ケンキュウカイハツ</t>
    </rPh>
    <phoneticPr fontId="7"/>
  </si>
  <si>
    <t>※ 研究開発代表者及び分担者について、発表した演題等、発表者氏名、発表した場所、発表した時期、国内・外の別を記載してください。　　　　　　　　　　　　　　　　　　　　　　　　　　　　　　　　　また、研究開発代表者及び分担者には下線を引いてください。</t>
    <rPh sb="2" eb="6">
      <t>ケンキュウカイハツ</t>
    </rPh>
    <rPh sb="99" eb="103">
      <t>ケンキュウカイハツ</t>
    </rPh>
    <phoneticPr fontId="7"/>
  </si>
  <si>
    <t>今年度、本研究開発課題を実施するに当たりご協力いただいた患者等の研究参加者の総数（非公開）＊</t>
    <phoneticPr fontId="7"/>
  </si>
  <si>
    <t>※ 研究開発課題にて行う研究のプロセス等について、患者・市民等との対話の機会を設け、そこで得られた知見を参考にしたことがあれば、記載してください。</t>
    <rPh sb="2" eb="6">
      <t>ケンキュウカイハツ</t>
    </rPh>
    <phoneticPr fontId="7"/>
  </si>
  <si>
    <t>（記載例）本研究開発課題にて行う臨床試験のプロトコル作成に当たっては、○○病の患者団体と××年×月に意見交換会を実施し、△△に関する患者や患者家族の意見を収集し、●●の改善に役立てた。</t>
    <rPh sb="6" eb="10">
      <t>ケンキュウカイハツ</t>
    </rPh>
    <phoneticPr fontId="7"/>
  </si>
  <si>
    <t>※ 研究開発課題で得られたデータについて、データベースへの登録やデータシェアリングを</t>
    <rPh sb="2" eb="6">
      <t>ケンキュウカイハツ</t>
    </rPh>
    <phoneticPr fontId="7"/>
  </si>
  <si>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rPh sb="52" eb="56">
      <t>ケンキュウカイハツ</t>
    </rPh>
    <phoneticPr fontId="7"/>
  </si>
  <si>
    <t>研究開発課題の令和●年度における実績額について、革新的研究開発推進基金補助金取扱要領</t>
    <rPh sb="0" eb="6">
      <t>ケンキュウカイハツカダイ</t>
    </rPh>
    <rPh sb="38" eb="40">
      <t>トリアツカイ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</si>
</sst>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e&quot;年&quot;m&quot;月&quot;d&quot;日&quot;"/>
    <numFmt numFmtId="177" formatCode="0_ ;[Red]\-0\ "/>
    <numFmt numFmtId="178" formatCode="#,##0;&quot;▲ &quot;#,##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14"/>
      <name val="ＭＳ 明朝"/>
      <family val="1"/>
      <charset val="128"/>
    </font>
    <font>
      <sz val="11"/>
      <name val="ＭＳ Ｐゴシック"/>
      <family val="2"/>
      <charset val="128"/>
      <scheme val="minor"/>
    </font>
    <font>
      <sz val="20"/>
      <color theme="1"/>
      <name val="ＭＳ 明朝"/>
      <family val="1"/>
      <charset val="128"/>
    </font>
    <font>
      <sz val="18"/>
      <color theme="1"/>
      <name val="ＭＳ 明朝"/>
      <family val="1"/>
      <charset val="128"/>
    </font>
    <font>
      <b/>
      <sz val="12"/>
      <color rgb="FFFF0000"/>
      <name val="ＭＳ 明朝"/>
      <family val="1"/>
      <charset val="128"/>
    </font>
    <font>
      <sz val="11"/>
      <color rgb="FF00B0F0"/>
      <name val="ＭＳ 明朝"/>
      <family val="1"/>
      <charset val="128"/>
    </font>
    <font>
      <sz val="11"/>
      <name val="ＭＳ 明朝"/>
      <family val="1"/>
      <charset val="128"/>
    </font>
    <font>
      <sz val="12"/>
      <name val="ＭＳ 明朝"/>
      <family val="1"/>
      <charset val="128"/>
    </font>
    <font>
      <b/>
      <sz val="11"/>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56">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5" fillId="0" borderId="0" applyFont="0" applyFill="0" applyBorder="0" applyAlignment="0" applyProtection="0">
      <alignment vertical="center"/>
    </xf>
  </cellStyleXfs>
  <cellXfs count="315">
    <xf numFmtId="0" fontId="0" fillId="0" borderId="0" xfId="0"/>
    <xf numFmtId="0" fontId="2" fillId="0" borderId="10" xfId="6" applyBorder="1">
      <alignment vertical="center"/>
    </xf>
    <xf numFmtId="0" fontId="2" fillId="0" borderId="11" xfId="6" applyBorder="1" applyAlignment="1">
      <alignment vertical="center" shrinkToFit="1"/>
    </xf>
    <xf numFmtId="0" fontId="2" fillId="0" borderId="11" xfId="6" applyBorder="1">
      <alignment vertical="center"/>
    </xf>
    <xf numFmtId="0" fontId="2" fillId="0" borderId="12" xfId="6" applyBorder="1">
      <alignment vertical="center"/>
    </xf>
    <xf numFmtId="0" fontId="2" fillId="0" borderId="0" xfId="6">
      <alignment vertical="center"/>
    </xf>
    <xf numFmtId="0" fontId="2" fillId="0" borderId="13" xfId="6" applyBorder="1">
      <alignment vertical="center"/>
    </xf>
    <xf numFmtId="0" fontId="8" fillId="0" borderId="0" xfId="6" applyFont="1">
      <alignment vertical="center"/>
    </xf>
    <xf numFmtId="0" fontId="9" fillId="0" borderId="0" xfId="6" applyFont="1">
      <alignment vertical="center"/>
    </xf>
    <xf numFmtId="0" fontId="2" fillId="0" borderId="14" xfId="6" applyBorder="1">
      <alignment vertical="center"/>
    </xf>
    <xf numFmtId="0" fontId="2" fillId="0" borderId="0" xfId="6" applyAlignment="1">
      <alignment vertical="center" shrinkToFit="1"/>
    </xf>
    <xf numFmtId="0" fontId="10" fillId="0" borderId="9" xfId="6" applyFont="1" applyBorder="1" applyAlignment="1">
      <alignment vertical="center" shrinkToFit="1"/>
    </xf>
    <xf numFmtId="0" fontId="10" fillId="0" borderId="15" xfId="6" applyFont="1" applyBorder="1" applyAlignment="1">
      <alignment horizontal="left" vertical="center"/>
    </xf>
    <xf numFmtId="0" fontId="10" fillId="2" borderId="16" xfId="6" applyFont="1" applyFill="1" applyBorder="1" applyAlignment="1">
      <alignment horizontal="left" vertical="center"/>
    </xf>
    <xf numFmtId="0" fontId="10" fillId="0" borderId="0" xfId="6" applyFont="1">
      <alignment vertical="center"/>
    </xf>
    <xf numFmtId="0" fontId="10" fillId="0" borderId="14" xfId="6" applyFont="1" applyBorder="1">
      <alignment vertical="center"/>
    </xf>
    <xf numFmtId="0" fontId="10" fillId="0" borderId="0" xfId="6" applyFont="1" applyAlignment="1">
      <alignment vertical="center" shrinkToFit="1"/>
    </xf>
    <xf numFmtId="0" fontId="10" fillId="0" borderId="0" xfId="6" applyFont="1" applyAlignment="1">
      <alignment horizontal="left" vertical="center"/>
    </xf>
    <xf numFmtId="0" fontId="10" fillId="0" borderId="2" xfId="6" applyFont="1" applyBorder="1" applyAlignment="1">
      <alignment vertical="center" shrinkToFit="1"/>
    </xf>
    <xf numFmtId="0" fontId="10" fillId="0" borderId="17" xfId="6" applyFont="1" applyBorder="1">
      <alignment vertical="center"/>
    </xf>
    <xf numFmtId="0" fontId="10" fillId="2" borderId="17" xfId="6" applyFont="1" applyFill="1" applyBorder="1" applyAlignment="1">
      <alignment horizontal="left" vertical="center"/>
    </xf>
    <xf numFmtId="0" fontId="10" fillId="2" borderId="18" xfId="6" applyFont="1" applyFill="1" applyBorder="1" applyAlignment="1">
      <alignment horizontal="left" vertical="center"/>
    </xf>
    <xf numFmtId="0" fontId="10" fillId="2" borderId="19" xfId="6" applyFont="1" applyFill="1" applyBorder="1" applyAlignment="1">
      <alignment horizontal="left" vertical="center"/>
    </xf>
    <xf numFmtId="0" fontId="10" fillId="0" borderId="8" xfId="6" applyFont="1" applyBorder="1" applyAlignment="1">
      <alignment vertical="center" shrinkToFit="1"/>
    </xf>
    <xf numFmtId="0" fontId="10" fillId="0" borderId="20" xfId="6" applyFont="1" applyBorder="1">
      <alignment vertical="center"/>
    </xf>
    <xf numFmtId="0" fontId="10" fillId="2" borderId="20" xfId="6" applyFont="1" applyFill="1" applyBorder="1" applyAlignment="1">
      <alignment horizontal="left" vertical="center"/>
    </xf>
    <xf numFmtId="0" fontId="10" fillId="2" borderId="21" xfId="6" applyFont="1" applyFill="1" applyBorder="1" applyAlignment="1">
      <alignment horizontal="left" vertical="center"/>
    </xf>
    <xf numFmtId="0" fontId="10" fillId="2" borderId="22" xfId="6" applyFont="1" applyFill="1" applyBorder="1" applyAlignment="1">
      <alignment horizontal="left" vertical="center"/>
    </xf>
    <xf numFmtId="0" fontId="10" fillId="0" borderId="23" xfId="6" applyFont="1" applyBorder="1" applyAlignment="1">
      <alignment vertical="center" shrinkToFit="1"/>
    </xf>
    <xf numFmtId="0" fontId="10" fillId="0" borderId="23" xfId="6" applyFont="1" applyBorder="1">
      <alignment vertical="center"/>
    </xf>
    <xf numFmtId="0" fontId="10" fillId="2" borderId="24" xfId="6" applyFont="1" applyFill="1" applyBorder="1" applyAlignment="1">
      <alignment horizontal="left" vertical="center"/>
    </xf>
    <xf numFmtId="0" fontId="10" fillId="2" borderId="25" xfId="6" applyFont="1" applyFill="1" applyBorder="1" applyAlignment="1">
      <alignment horizontal="left" vertical="center"/>
    </xf>
    <xf numFmtId="0" fontId="10" fillId="2" borderId="26" xfId="6" applyFont="1" applyFill="1" applyBorder="1" applyAlignment="1">
      <alignment horizontal="left" vertical="center"/>
    </xf>
    <xf numFmtId="0" fontId="10" fillId="0" borderId="17" xfId="6" applyFont="1" applyBorder="1" applyAlignment="1">
      <alignment vertical="center" shrinkToFit="1"/>
    </xf>
    <xf numFmtId="0" fontId="10" fillId="2" borderId="27" xfId="6" applyFont="1" applyFill="1" applyBorder="1">
      <alignment vertical="center"/>
    </xf>
    <xf numFmtId="0" fontId="10" fillId="0" borderId="28" xfId="6" applyFont="1" applyBorder="1">
      <alignment vertical="center"/>
    </xf>
    <xf numFmtId="0" fontId="10" fillId="0" borderId="29" xfId="6" applyFont="1" applyBorder="1" applyAlignment="1">
      <alignment vertical="center" shrinkToFit="1"/>
    </xf>
    <xf numFmtId="0" fontId="10" fillId="2" borderId="29" xfId="6" applyFont="1" applyFill="1" applyBorder="1">
      <alignment vertical="center"/>
    </xf>
    <xf numFmtId="0" fontId="10" fillId="2" borderId="30" xfId="6" applyFont="1" applyFill="1" applyBorder="1">
      <alignment vertical="center"/>
    </xf>
    <xf numFmtId="0" fontId="10" fillId="2" borderId="31" xfId="6" applyFont="1" applyFill="1" applyBorder="1">
      <alignment vertical="center"/>
    </xf>
    <xf numFmtId="0" fontId="10" fillId="0" borderId="32" xfId="6" applyFont="1" applyBorder="1" applyAlignment="1">
      <alignment vertical="center" shrinkToFit="1"/>
    </xf>
    <xf numFmtId="0" fontId="10" fillId="2" borderId="33" xfId="6" applyFont="1" applyFill="1" applyBorder="1">
      <alignment vertical="center"/>
    </xf>
    <xf numFmtId="0" fontId="10" fillId="2" borderId="34" xfId="6" applyFont="1" applyFill="1" applyBorder="1">
      <alignment vertical="center"/>
    </xf>
    <xf numFmtId="0" fontId="10" fillId="2" borderId="35" xfId="6" applyFont="1" applyFill="1" applyBorder="1">
      <alignment vertical="center"/>
    </xf>
    <xf numFmtId="0" fontId="10" fillId="0" borderId="36" xfId="6" applyFont="1" applyBorder="1" applyAlignment="1">
      <alignment vertical="center" shrinkToFit="1"/>
    </xf>
    <xf numFmtId="0" fontId="10" fillId="0" borderId="37" xfId="6" applyFont="1" applyBorder="1">
      <alignment vertical="center"/>
    </xf>
    <xf numFmtId="176" fontId="10" fillId="2" borderId="38" xfId="6" applyNumberFormat="1" applyFont="1" applyFill="1" applyBorder="1" applyAlignment="1">
      <alignment horizontal="left" vertical="center"/>
    </xf>
    <xf numFmtId="176" fontId="10" fillId="2" borderId="39" xfId="6" applyNumberFormat="1" applyFont="1" applyFill="1" applyBorder="1" applyAlignment="1">
      <alignment horizontal="left" vertical="center"/>
    </xf>
    <xf numFmtId="0" fontId="10" fillId="2" borderId="39" xfId="6" applyFont="1" applyFill="1" applyBorder="1" applyAlignment="1">
      <alignment horizontal="left" vertical="center"/>
    </xf>
    <xf numFmtId="0" fontId="10" fillId="2" borderId="40" xfId="6" applyFont="1" applyFill="1" applyBorder="1" applyAlignment="1">
      <alignment horizontal="left" vertical="center"/>
    </xf>
    <xf numFmtId="0" fontId="10" fillId="0" borderId="41" xfId="6" applyFont="1" applyBorder="1">
      <alignment vertical="center"/>
    </xf>
    <xf numFmtId="176" fontId="10" fillId="2" borderId="28" xfId="6" applyNumberFormat="1" applyFont="1" applyFill="1" applyBorder="1" applyAlignment="1">
      <alignment horizontal="left" vertical="center"/>
    </xf>
    <xf numFmtId="0" fontId="10" fillId="2" borderId="28" xfId="6" applyFont="1" applyFill="1" applyBorder="1" applyAlignment="1">
      <alignment horizontal="left" vertical="center"/>
    </xf>
    <xf numFmtId="0" fontId="10" fillId="2" borderId="6" xfId="6" applyFont="1" applyFill="1" applyBorder="1" applyAlignment="1">
      <alignment horizontal="left" vertical="center"/>
    </xf>
    <xf numFmtId="176" fontId="10" fillId="0" borderId="0" xfId="6" applyNumberFormat="1" applyFont="1" applyAlignment="1">
      <alignment horizontal="left" vertical="center"/>
    </xf>
    <xf numFmtId="0" fontId="2" fillId="0" borderId="42" xfId="6" applyBorder="1">
      <alignment vertical="center"/>
    </xf>
    <xf numFmtId="0" fontId="10" fillId="0" borderId="43" xfId="6" applyFont="1" applyBorder="1" applyAlignment="1">
      <alignment vertical="center" shrinkToFit="1"/>
    </xf>
    <xf numFmtId="0" fontId="10" fillId="0" borderId="43" xfId="6" applyFont="1" applyBorder="1">
      <alignment vertical="center"/>
    </xf>
    <xf numFmtId="0" fontId="10" fillId="0" borderId="44" xfId="6" applyFont="1" applyBorder="1">
      <alignment vertical="center"/>
    </xf>
    <xf numFmtId="0" fontId="12" fillId="0" borderId="0" xfId="6" applyFont="1">
      <alignment vertical="center"/>
    </xf>
    <xf numFmtId="0" fontId="10" fillId="0" borderId="0" xfId="6" applyFont="1" applyAlignment="1">
      <alignment horizontal="right" vertical="center"/>
    </xf>
    <xf numFmtId="0" fontId="13" fillId="0" borderId="0" xfId="6" applyFont="1" applyAlignment="1">
      <alignment vertical="center" wrapText="1"/>
    </xf>
    <xf numFmtId="0" fontId="10" fillId="0" borderId="0" xfId="6" applyFont="1" applyAlignment="1">
      <alignment vertical="center" wrapText="1"/>
    </xf>
    <xf numFmtId="0" fontId="10" fillId="0" borderId="0" xfId="6" applyFont="1" applyAlignment="1">
      <alignment horizontal="justify" vertical="center" wrapText="1"/>
    </xf>
    <xf numFmtId="0" fontId="14" fillId="0" borderId="0" xfId="6" applyFont="1" applyAlignment="1">
      <alignment horizontal="right" vertical="center"/>
    </xf>
    <xf numFmtId="0" fontId="10" fillId="0" borderId="7" xfId="6" applyFont="1" applyBorder="1">
      <alignment vertical="center"/>
    </xf>
    <xf numFmtId="0" fontId="10" fillId="0" borderId="3" xfId="6" applyFont="1" applyBorder="1" applyAlignment="1">
      <alignment horizontal="center" vertical="center"/>
    </xf>
    <xf numFmtId="0" fontId="10" fillId="0" borderId="16" xfId="6" applyFont="1" applyBorder="1" applyAlignment="1">
      <alignment horizontal="center" vertical="center"/>
    </xf>
    <xf numFmtId="0" fontId="12" fillId="0" borderId="0" xfId="6" applyFont="1" applyAlignment="1">
      <alignment horizontal="right" vertical="center"/>
    </xf>
    <xf numFmtId="0" fontId="10" fillId="0" borderId="7" xfId="6" applyFont="1" applyBorder="1" applyAlignment="1">
      <alignment horizontal="center" vertical="center"/>
    </xf>
    <xf numFmtId="0" fontId="10" fillId="0" borderId="9" xfId="6" applyFont="1" applyBorder="1" applyAlignment="1">
      <alignment horizontal="center" vertical="center"/>
    </xf>
    <xf numFmtId="38" fontId="10" fillId="0" borderId="7" xfId="7" applyFont="1" applyBorder="1">
      <alignment vertical="center"/>
    </xf>
    <xf numFmtId="38" fontId="10" fillId="2" borderId="7" xfId="7" applyFont="1" applyFill="1" applyBorder="1">
      <alignment vertical="center"/>
    </xf>
    <xf numFmtId="0" fontId="10" fillId="0" borderId="9" xfId="6" applyFont="1" applyBorder="1">
      <alignment vertical="center"/>
    </xf>
    <xf numFmtId="0" fontId="10" fillId="0" borderId="3" xfId="6" applyFont="1" applyBorder="1">
      <alignment vertical="center"/>
    </xf>
    <xf numFmtId="0" fontId="10" fillId="0" borderId="16" xfId="6" applyFont="1" applyBorder="1">
      <alignment vertical="center"/>
    </xf>
    <xf numFmtId="0" fontId="14" fillId="0" borderId="0" xfId="6" applyFont="1">
      <alignment vertical="center"/>
    </xf>
    <xf numFmtId="176" fontId="10" fillId="0" borderId="0" xfId="6" applyNumberFormat="1" applyFont="1" applyAlignment="1">
      <alignment horizontal="center" vertical="center"/>
    </xf>
    <xf numFmtId="0" fontId="15" fillId="0" borderId="0" xfId="6" applyFont="1" applyAlignment="1">
      <alignment horizontal="left" vertical="center" wrapText="1"/>
    </xf>
    <xf numFmtId="0" fontId="18" fillId="0" borderId="0" xfId="6" applyFont="1">
      <alignment vertical="center"/>
    </xf>
    <xf numFmtId="0" fontId="10" fillId="2" borderId="9" xfId="6" applyFont="1" applyFill="1" applyBorder="1">
      <alignment vertical="center"/>
    </xf>
    <xf numFmtId="0" fontId="18" fillId="0" borderId="0" xfId="6" applyFont="1" applyAlignment="1">
      <alignment horizontal="left" vertical="center"/>
    </xf>
    <xf numFmtId="0" fontId="10" fillId="0" borderId="2" xfId="6" applyFont="1" applyBorder="1">
      <alignment vertical="center"/>
    </xf>
    <xf numFmtId="0" fontId="10" fillId="0" borderId="1" xfId="6" applyFont="1" applyBorder="1">
      <alignment vertical="center"/>
    </xf>
    <xf numFmtId="0" fontId="10" fillId="0" borderId="4" xfId="6" applyFont="1" applyBorder="1">
      <alignment vertical="center"/>
    </xf>
    <xf numFmtId="0" fontId="10" fillId="0" borderId="8" xfId="6" applyFont="1" applyBorder="1">
      <alignment vertical="center"/>
    </xf>
    <xf numFmtId="0" fontId="10" fillId="0" borderId="5" xfId="6" applyFont="1" applyBorder="1">
      <alignment vertical="center"/>
    </xf>
    <xf numFmtId="0" fontId="10" fillId="0" borderId="6" xfId="6" applyFont="1" applyBorder="1">
      <alignment vertical="center"/>
    </xf>
    <xf numFmtId="49" fontId="10" fillId="0" borderId="0" xfId="6" applyNumberFormat="1" applyFont="1" applyAlignment="1">
      <alignment horizontal="right" vertical="center"/>
    </xf>
    <xf numFmtId="49" fontId="10" fillId="0" borderId="0" xfId="6" applyNumberFormat="1" applyFont="1" applyAlignment="1">
      <alignment horizontal="right" vertical="top"/>
    </xf>
    <xf numFmtId="0" fontId="1" fillId="0" borderId="0" xfId="6" applyFont="1" applyAlignment="1">
      <alignment vertical="center" shrinkToFit="1"/>
    </xf>
    <xf numFmtId="0" fontId="23" fillId="0" borderId="0" xfId="0" applyFont="1" applyAlignment="1">
      <alignment vertical="center"/>
    </xf>
    <xf numFmtId="0" fontId="24" fillId="0" borderId="0" xfId="0" applyFont="1" applyAlignment="1">
      <alignment vertical="center"/>
    </xf>
    <xf numFmtId="0" fontId="10" fillId="0" borderId="0" xfId="0" applyFont="1" applyAlignment="1">
      <alignment vertical="center"/>
    </xf>
    <xf numFmtId="0" fontId="12" fillId="0" borderId="0" xfId="0" applyFont="1" applyAlignment="1">
      <alignment horizontal="left" vertical="center"/>
    </xf>
    <xf numFmtId="38" fontId="12" fillId="4" borderId="7" xfId="1" applyFont="1" applyFill="1" applyBorder="1" applyAlignment="1" applyProtection="1">
      <alignment horizontal="center" vertical="center"/>
    </xf>
    <xf numFmtId="0" fontId="10"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38" fontId="12" fillId="0" borderId="0" xfId="1" applyFont="1" applyFill="1" applyBorder="1" applyAlignment="1">
      <alignment vertical="center" shrinkToFit="1"/>
    </xf>
    <xf numFmtId="0" fontId="12" fillId="0" borderId="0" xfId="0" applyFont="1" applyAlignment="1">
      <alignment vertical="center" shrinkToFit="1"/>
    </xf>
    <xf numFmtId="38" fontId="12" fillId="4" borderId="41" xfId="1" applyFont="1" applyFill="1" applyBorder="1" applyAlignment="1" applyProtection="1">
      <alignment horizontal="center" vertical="center"/>
      <protection locked="0"/>
    </xf>
    <xf numFmtId="38" fontId="12" fillId="0" borderId="41" xfId="1" applyFont="1" applyFill="1" applyBorder="1" applyAlignment="1">
      <alignment horizontal="center" vertical="center"/>
    </xf>
    <xf numFmtId="0" fontId="12" fillId="4" borderId="41"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0" xfId="0" applyFont="1" applyAlignment="1">
      <alignment horizontal="center" vertical="center" shrinkToFit="1"/>
    </xf>
    <xf numFmtId="9" fontId="12" fillId="0" borderId="8" xfId="8" applyFont="1" applyFill="1" applyBorder="1" applyAlignment="1">
      <alignment horizontal="center" vertical="center"/>
    </xf>
    <xf numFmtId="9" fontId="12" fillId="0" borderId="0" xfId="8" applyFont="1" applyFill="1" applyBorder="1" applyAlignment="1">
      <alignment horizontal="center" vertical="center"/>
    </xf>
    <xf numFmtId="38" fontId="12" fillId="0" borderId="1" xfId="1" applyFont="1" applyFill="1" applyBorder="1" applyAlignment="1">
      <alignment horizontal="left" vertical="center"/>
    </xf>
    <xf numFmtId="9" fontId="12" fillId="0" borderId="1" xfId="8"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28" xfId="0" applyFont="1" applyBorder="1" applyAlignment="1">
      <alignment horizontal="center" vertical="center"/>
    </xf>
    <xf numFmtId="38" fontId="12" fillId="5" borderId="0" xfId="1" applyFont="1" applyFill="1" applyBorder="1" applyAlignment="1">
      <alignment vertical="center"/>
    </xf>
    <xf numFmtId="0" fontId="12" fillId="5" borderId="0" xfId="0" applyFont="1" applyFill="1" applyAlignment="1">
      <alignment vertical="center"/>
    </xf>
    <xf numFmtId="38" fontId="12" fillId="5" borderId="41" xfId="1" applyFont="1" applyFill="1" applyBorder="1" applyAlignment="1">
      <alignment vertical="center" wrapText="1"/>
    </xf>
    <xf numFmtId="38" fontId="12" fillId="5" borderId="54" xfId="1" applyFont="1" applyFill="1" applyBorder="1" applyAlignment="1">
      <alignment horizontal="center" vertical="center" shrinkToFit="1"/>
    </xf>
    <xf numFmtId="38" fontId="12" fillId="5" borderId="16" xfId="1" applyFont="1" applyFill="1" applyBorder="1" applyAlignment="1">
      <alignment horizontal="center" vertical="center" shrinkToFit="1"/>
    </xf>
    <xf numFmtId="178" fontId="12" fillId="0" borderId="7" xfId="0" applyNumberFormat="1" applyFont="1" applyBorder="1" applyAlignment="1">
      <alignment vertical="center" shrinkToFit="1"/>
    </xf>
    <xf numFmtId="178" fontId="12" fillId="0" borderId="3" xfId="0" applyNumberFormat="1" applyFont="1" applyBorder="1" applyAlignment="1">
      <alignment horizontal="right" vertical="center" shrinkToFit="1"/>
    </xf>
    <xf numFmtId="178" fontId="12" fillId="0" borderId="0" xfId="0" applyNumberFormat="1" applyFont="1" applyAlignment="1">
      <alignment vertical="center" shrinkToFit="1"/>
    </xf>
    <xf numFmtId="178" fontId="12" fillId="0" borderId="0" xfId="0" applyNumberFormat="1" applyFont="1" applyAlignment="1">
      <alignment vertical="center"/>
    </xf>
    <xf numFmtId="178" fontId="12" fillId="0" borderId="0" xfId="1" applyNumberFormat="1" applyFont="1" applyAlignment="1">
      <alignment horizontal="right" vertical="center"/>
    </xf>
    <xf numFmtId="38" fontId="12" fillId="0" borderId="0" xfId="1" applyFont="1">
      <alignment vertical="center"/>
    </xf>
    <xf numFmtId="38" fontId="12" fillId="0" borderId="0" xfId="1" applyFont="1" applyAlignment="1">
      <alignment horizontal="right" vertical="center"/>
    </xf>
    <xf numFmtId="38" fontId="12" fillId="0" borderId="0" xfId="1" applyFont="1" applyBorder="1">
      <alignment vertical="center"/>
    </xf>
    <xf numFmtId="178" fontId="12" fillId="0" borderId="0" xfId="1" applyNumberFormat="1" applyFont="1">
      <alignment vertical="center"/>
    </xf>
    <xf numFmtId="38" fontId="12" fillId="5" borderId="3" xfId="1" applyFont="1" applyFill="1" applyBorder="1" applyAlignment="1" applyProtection="1">
      <alignment horizontal="center" vertical="center" shrinkToFit="1"/>
    </xf>
    <xf numFmtId="178" fontId="12" fillId="0" borderId="54" xfId="0" applyNumberFormat="1" applyFont="1" applyBorder="1" applyAlignment="1">
      <alignment vertical="center" shrinkToFit="1"/>
    </xf>
    <xf numFmtId="178" fontId="12" fillId="0" borderId="16" xfId="1" applyNumberFormat="1" applyFont="1" applyFill="1" applyBorder="1" applyAlignment="1">
      <alignment horizontal="right" vertical="center" shrinkToFit="1"/>
    </xf>
    <xf numFmtId="178" fontId="12" fillId="0" borderId="0" xfId="1" applyNumberFormat="1" applyFont="1" applyBorder="1">
      <alignment vertical="center"/>
    </xf>
    <xf numFmtId="178" fontId="12" fillId="4" borderId="7" xfId="1" applyNumberFormat="1" applyFont="1" applyFill="1" applyBorder="1" applyProtection="1">
      <alignment vertical="center"/>
      <protection locked="0"/>
    </xf>
    <xf numFmtId="178" fontId="12" fillId="0" borderId="7" xfId="1" applyNumberFormat="1" applyFont="1" applyFill="1" applyBorder="1">
      <alignment vertical="center"/>
    </xf>
    <xf numFmtId="178" fontId="12" fillId="4" borderId="7" xfId="0" applyNumberFormat="1" applyFont="1" applyFill="1" applyBorder="1" applyAlignment="1" applyProtection="1">
      <alignment vertical="center" shrinkToFit="1"/>
      <protection locked="0"/>
    </xf>
    <xf numFmtId="178" fontId="12" fillId="4" borderId="54" xfId="1" applyNumberFormat="1" applyFont="1" applyFill="1" applyBorder="1" applyProtection="1">
      <alignment vertical="center"/>
      <protection locked="0"/>
    </xf>
    <xf numFmtId="178" fontId="12" fillId="0" borderId="7" xfId="1" applyNumberFormat="1" applyFont="1" applyBorder="1">
      <alignment vertical="center"/>
    </xf>
    <xf numFmtId="178" fontId="12" fillId="0" borderId="54" xfId="1" applyNumberFormat="1" applyFont="1" applyBorder="1">
      <alignment vertical="center"/>
    </xf>
    <xf numFmtId="178" fontId="12" fillId="4" borderId="7" xfId="0" applyNumberFormat="1" applyFont="1" applyFill="1" applyBorder="1" applyAlignment="1">
      <alignment vertical="center" shrinkToFit="1"/>
    </xf>
    <xf numFmtId="178" fontId="12" fillId="4" borderId="54" xfId="1" applyNumberFormat="1" applyFont="1" applyFill="1" applyBorder="1">
      <alignment vertical="center"/>
    </xf>
    <xf numFmtId="178" fontId="12" fillId="0" borderId="0" xfId="1" applyNumberFormat="1" applyFont="1" applyProtection="1">
      <alignment vertical="center"/>
      <protection locked="0"/>
    </xf>
    <xf numFmtId="178" fontId="12" fillId="0" borderId="0" xfId="1" applyNumberFormat="1" applyFont="1" applyBorder="1" applyProtection="1">
      <alignment vertical="center"/>
      <protection locked="0"/>
    </xf>
    <xf numFmtId="38" fontId="12" fillId="5" borderId="41" xfId="1" applyFont="1" applyFill="1" applyBorder="1" applyAlignment="1">
      <alignment horizontal="center" vertical="center" wrapText="1" shrinkToFit="1"/>
    </xf>
    <xf numFmtId="38" fontId="10" fillId="0" borderId="0" xfId="1" applyFont="1">
      <alignment vertical="center"/>
    </xf>
    <xf numFmtId="38" fontId="10" fillId="0" borderId="0" xfId="1" applyFont="1" applyBorder="1">
      <alignment vertical="center"/>
    </xf>
    <xf numFmtId="178" fontId="10" fillId="0" borderId="0" xfId="1" applyNumberFormat="1" applyFont="1">
      <alignment vertical="center"/>
    </xf>
    <xf numFmtId="0" fontId="15" fillId="0" borderId="0" xfId="6" applyFont="1" applyAlignment="1">
      <alignment horizontal="center" vertical="center" wrapText="1"/>
    </xf>
    <xf numFmtId="0" fontId="10" fillId="3" borderId="0" xfId="6" applyFont="1" applyFill="1">
      <alignment vertical="center"/>
    </xf>
    <xf numFmtId="0" fontId="10" fillId="0" borderId="0" xfId="6" applyFont="1" applyAlignment="1">
      <alignment horizontal="left" vertical="center"/>
    </xf>
    <xf numFmtId="0" fontId="10" fillId="0" borderId="0" xfId="6" applyFont="1" applyAlignment="1">
      <alignment horizontal="center" vertical="center"/>
    </xf>
    <xf numFmtId="0" fontId="12" fillId="0" borderId="0" xfId="6" applyFont="1" applyAlignment="1">
      <alignment horizontal="right" vertical="center"/>
    </xf>
    <xf numFmtId="0" fontId="10" fillId="0" borderId="9" xfId="6" applyFont="1" applyBorder="1">
      <alignment vertical="center"/>
    </xf>
    <xf numFmtId="0" fontId="10" fillId="0" borderId="16" xfId="6" applyFont="1" applyBorder="1">
      <alignment vertical="center"/>
    </xf>
    <xf numFmtId="0" fontId="10" fillId="0" borderId="0" xfId="6" applyFont="1" applyAlignment="1">
      <alignment horizontal="left" vertical="center" wrapText="1"/>
    </xf>
    <xf numFmtId="0" fontId="10" fillId="0" borderId="7" xfId="6" applyFont="1" applyBorder="1">
      <alignment vertical="center"/>
    </xf>
    <xf numFmtId="0" fontId="10" fillId="0" borderId="7" xfId="6" applyFont="1" applyBorder="1" applyAlignment="1">
      <alignment horizontal="center" vertical="center"/>
    </xf>
    <xf numFmtId="0" fontId="10" fillId="0" borderId="0" xfId="6" applyFont="1">
      <alignment vertical="center"/>
    </xf>
    <xf numFmtId="0" fontId="19" fillId="0" borderId="7" xfId="6" applyFont="1" applyBorder="1" applyAlignment="1">
      <alignment horizontal="left" vertical="center"/>
    </xf>
    <xf numFmtId="0" fontId="10" fillId="0" borderId="36" xfId="6" applyFont="1" applyBorder="1">
      <alignment vertical="center"/>
    </xf>
    <xf numFmtId="0" fontId="26" fillId="0" borderId="8" xfId="6" applyFont="1" applyBorder="1" applyAlignment="1">
      <alignment vertical="center" shrinkToFit="1"/>
    </xf>
    <xf numFmtId="0" fontId="27" fillId="0" borderId="2" xfId="6" applyFont="1" applyBorder="1" applyAlignment="1">
      <alignment vertical="center" shrinkToFit="1"/>
    </xf>
    <xf numFmtId="0" fontId="27" fillId="0" borderId="23" xfId="6" applyFont="1" applyBorder="1" applyAlignment="1">
      <alignment vertical="center" shrinkToFit="1"/>
    </xf>
    <xf numFmtId="176" fontId="27" fillId="0" borderId="0" xfId="6" applyNumberFormat="1" applyFont="1" applyAlignment="1">
      <alignment horizontal="left" vertical="center"/>
    </xf>
    <xf numFmtId="0" fontId="27" fillId="0" borderId="23" xfId="6" applyFont="1" applyBorder="1">
      <alignment vertical="center"/>
    </xf>
    <xf numFmtId="0" fontId="27" fillId="0" borderId="7" xfId="6" applyFont="1" applyBorder="1">
      <alignment vertical="center"/>
    </xf>
    <xf numFmtId="0" fontId="27" fillId="0" borderId="0" xfId="6" applyFont="1">
      <alignment vertical="center"/>
    </xf>
    <xf numFmtId="0" fontId="27" fillId="0" borderId="0" xfId="6" applyFont="1" applyAlignment="1">
      <alignment horizontal="left" vertical="center" wrapText="1"/>
    </xf>
    <xf numFmtId="0" fontId="10" fillId="2" borderId="0" xfId="6" applyFont="1" applyFill="1" applyAlignment="1">
      <alignment horizontal="left" vertical="center"/>
    </xf>
    <xf numFmtId="0" fontId="15" fillId="0" borderId="0" xfId="6" applyFont="1" applyAlignment="1">
      <alignment horizontal="center" vertical="center" wrapText="1"/>
    </xf>
    <xf numFmtId="0" fontId="10" fillId="0" borderId="0" xfId="6" applyFont="1" applyAlignment="1">
      <alignment horizontal="justify" vertical="center" wrapText="1"/>
    </xf>
    <xf numFmtId="0" fontId="2" fillId="0" borderId="0" xfId="6">
      <alignment vertical="center"/>
    </xf>
    <xf numFmtId="0" fontId="10" fillId="3" borderId="0" xfId="6" applyFont="1" applyFill="1">
      <alignment vertical="center"/>
    </xf>
    <xf numFmtId="0" fontId="10" fillId="2" borderId="0" xfId="6" applyFont="1" applyFill="1" applyAlignment="1">
      <alignment horizontal="left" vertical="center" wrapText="1"/>
    </xf>
    <xf numFmtId="0" fontId="10" fillId="0" borderId="0" xfId="6" applyFont="1" applyAlignment="1">
      <alignment horizontal="left" vertical="center"/>
    </xf>
    <xf numFmtId="0" fontId="10" fillId="0" borderId="0" xfId="6" applyFont="1" applyAlignment="1">
      <alignment horizontal="center" vertical="center"/>
    </xf>
    <xf numFmtId="176" fontId="10" fillId="3" borderId="0" xfId="6" applyNumberFormat="1" applyFont="1" applyFill="1" applyAlignment="1">
      <alignment horizontal="center" vertical="center"/>
    </xf>
    <xf numFmtId="0" fontId="12" fillId="0" borderId="0" xfId="6" applyFont="1" applyAlignment="1">
      <alignment horizontal="right" vertical="center"/>
    </xf>
    <xf numFmtId="0" fontId="12" fillId="2" borderId="0" xfId="6" applyFont="1" applyFill="1" applyAlignment="1">
      <alignment horizontal="center" vertical="center"/>
    </xf>
    <xf numFmtId="0" fontId="14" fillId="0" borderId="0" xfId="6" applyFont="1" applyAlignment="1">
      <alignment horizontal="right" vertical="center"/>
    </xf>
    <xf numFmtId="0" fontId="28" fillId="0" borderId="2" xfId="6" applyFont="1" applyBorder="1" applyAlignment="1">
      <alignment horizontal="left" vertical="center"/>
    </xf>
    <xf numFmtId="0" fontId="28" fillId="0" borderId="1" xfId="6" applyFont="1" applyBorder="1" applyAlignment="1">
      <alignment horizontal="left" vertical="center"/>
    </xf>
    <xf numFmtId="0" fontId="28" fillId="0" borderId="23" xfId="6" applyFont="1" applyBorder="1" applyAlignment="1">
      <alignment horizontal="left" vertical="center"/>
    </xf>
    <xf numFmtId="0" fontId="28" fillId="0" borderId="28" xfId="6" applyFont="1" applyBorder="1" applyAlignment="1">
      <alignment horizontal="left" vertical="center"/>
    </xf>
    <xf numFmtId="0" fontId="10" fillId="2" borderId="2" xfId="6" applyFont="1" applyFill="1" applyBorder="1" applyAlignment="1">
      <alignment horizontal="left" vertical="center"/>
    </xf>
    <xf numFmtId="0" fontId="10" fillId="2" borderId="1" xfId="6" applyFont="1" applyFill="1" applyBorder="1" applyAlignment="1">
      <alignment horizontal="left" vertical="center"/>
    </xf>
    <xf numFmtId="0" fontId="10" fillId="2" borderId="4" xfId="6" applyFont="1" applyFill="1" applyBorder="1" applyAlignment="1">
      <alignment horizontal="left" vertical="center"/>
    </xf>
    <xf numFmtId="0" fontId="10" fillId="2" borderId="23" xfId="6" applyFont="1" applyFill="1" applyBorder="1" applyAlignment="1">
      <alignment horizontal="left" vertical="center"/>
    </xf>
    <xf numFmtId="0" fontId="10" fillId="2" borderId="28" xfId="6" applyFont="1" applyFill="1" applyBorder="1" applyAlignment="1">
      <alignment horizontal="left" vertical="center"/>
    </xf>
    <xf numFmtId="0" fontId="10" fillId="2" borderId="6" xfId="6" applyFont="1" applyFill="1" applyBorder="1" applyAlignment="1">
      <alignment horizontal="left" vertic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27" fillId="0" borderId="0" xfId="6" applyFont="1" applyAlignment="1">
      <alignment horizontal="left" vertical="center"/>
    </xf>
    <xf numFmtId="0" fontId="22" fillId="0" borderId="0" xfId="6" applyFont="1" applyAlignment="1">
      <alignment horizontal="left" vertical="center"/>
    </xf>
    <xf numFmtId="0" fontId="2" fillId="0" borderId="0" xfId="6" applyAlignment="1">
      <alignment horizontal="left" vertical="center"/>
    </xf>
    <xf numFmtId="0" fontId="2" fillId="0" borderId="0" xfId="6" applyAlignment="1">
      <alignment horizontal="center" vertical="center"/>
    </xf>
    <xf numFmtId="0" fontId="16" fillId="0" borderId="28" xfId="6" applyFont="1" applyBorder="1" applyAlignment="1">
      <alignment horizontal="justify" vertical="center"/>
    </xf>
    <xf numFmtId="0" fontId="2" fillId="0" borderId="28" xfId="6" applyBorder="1">
      <alignment vertical="center"/>
    </xf>
    <xf numFmtId="0" fontId="10" fillId="0" borderId="9" xfId="6" applyFont="1" applyBorder="1">
      <alignment vertical="center"/>
    </xf>
    <xf numFmtId="0" fontId="10" fillId="0" borderId="16" xfId="6" applyFont="1" applyBorder="1">
      <alignment vertical="center"/>
    </xf>
    <xf numFmtId="176" fontId="10" fillId="2" borderId="9" xfId="6" applyNumberFormat="1" applyFont="1" applyFill="1" applyBorder="1" applyAlignment="1">
      <alignment horizontal="center" vertical="center"/>
    </xf>
    <xf numFmtId="176" fontId="10" fillId="2" borderId="3" xfId="6" applyNumberFormat="1" applyFont="1" applyFill="1" applyBorder="1" applyAlignment="1">
      <alignment horizontal="center" vertical="center"/>
    </xf>
    <xf numFmtId="0" fontId="12" fillId="0" borderId="2" xfId="6" applyFont="1" applyBorder="1" applyAlignment="1">
      <alignment horizontal="left" vertical="center"/>
    </xf>
    <xf numFmtId="0" fontId="12" fillId="0" borderId="4" xfId="6" applyFont="1" applyBorder="1" applyAlignment="1">
      <alignment horizontal="left" vertical="center"/>
    </xf>
    <xf numFmtId="0" fontId="12" fillId="0" borderId="23" xfId="6" applyFont="1" applyBorder="1" applyAlignment="1">
      <alignment horizontal="left" vertical="center"/>
    </xf>
    <xf numFmtId="0" fontId="12" fillId="0" borderId="6" xfId="6" applyFont="1" applyBorder="1" applyAlignment="1">
      <alignment horizontal="left" vertical="center"/>
    </xf>
    <xf numFmtId="0" fontId="27" fillId="0" borderId="41" xfId="6" applyFont="1" applyBorder="1" applyAlignment="1">
      <alignment horizontal="center" vertical="center" wrapText="1"/>
    </xf>
    <xf numFmtId="0" fontId="27" fillId="0" borderId="7" xfId="6" applyFont="1" applyBorder="1" applyAlignment="1">
      <alignment horizontal="center" vertical="center" wrapText="1"/>
    </xf>
    <xf numFmtId="0" fontId="10" fillId="2" borderId="9" xfId="6" applyFont="1" applyFill="1" applyBorder="1" applyAlignment="1">
      <alignment horizontal="left" vertical="center"/>
    </xf>
    <xf numFmtId="0" fontId="10" fillId="2" borderId="3" xfId="6" applyFont="1" applyFill="1" applyBorder="1" applyAlignment="1">
      <alignment horizontal="left" vertical="center"/>
    </xf>
    <xf numFmtId="0" fontId="10" fillId="2" borderId="16" xfId="6" applyFont="1" applyFill="1" applyBorder="1" applyAlignment="1">
      <alignment horizontal="left" vertical="center"/>
    </xf>
    <xf numFmtId="0" fontId="27" fillId="0" borderId="0" xfId="6" applyFont="1" applyAlignment="1">
      <alignment horizontal="left" vertical="center" wrapText="1"/>
    </xf>
    <xf numFmtId="0" fontId="10" fillId="0" borderId="7" xfId="6" applyFont="1" applyBorder="1">
      <alignment vertical="center"/>
    </xf>
    <xf numFmtId="0" fontId="2" fillId="0" borderId="7" xfId="6" applyBorder="1">
      <alignment vertical="center"/>
    </xf>
    <xf numFmtId="0" fontId="22" fillId="0" borderId="7" xfId="6" applyFont="1" applyBorder="1" applyAlignment="1">
      <alignment horizontal="center" vertical="center" wrapText="1"/>
    </xf>
    <xf numFmtId="0" fontId="10" fillId="0" borderId="7" xfId="6" applyFont="1" applyBorder="1" applyAlignment="1">
      <alignment horizontal="center" vertical="center"/>
    </xf>
    <xf numFmtId="0" fontId="2" fillId="0" borderId="7" xfId="6" applyBorder="1" applyAlignment="1">
      <alignment horizontal="center" vertical="center"/>
    </xf>
    <xf numFmtId="0" fontId="2" fillId="0" borderId="16" xfId="6" applyBorder="1">
      <alignment vertical="center"/>
    </xf>
    <xf numFmtId="0" fontId="10" fillId="0" borderId="0" xfId="6" applyFont="1">
      <alignment vertical="center"/>
    </xf>
    <xf numFmtId="0" fontId="10" fillId="0" borderId="0" xfId="6" applyFont="1" applyAlignment="1">
      <alignment horizontal="left" vertical="center" wrapText="1"/>
    </xf>
    <xf numFmtId="0" fontId="16" fillId="0" borderId="0" xfId="6" applyFont="1" applyAlignment="1">
      <alignment horizontal="justify" vertical="center"/>
    </xf>
    <xf numFmtId="0" fontId="22" fillId="0" borderId="0" xfId="6" applyFont="1">
      <alignment vertical="center"/>
    </xf>
    <xf numFmtId="178" fontId="12" fillId="0" borderId="7" xfId="0" applyNumberFormat="1" applyFont="1" applyBorder="1" applyAlignment="1">
      <alignment horizontal="left" vertical="center"/>
    </xf>
    <xf numFmtId="38" fontId="12" fillId="5" borderId="36" xfId="1" applyFont="1" applyFill="1" applyBorder="1" applyAlignment="1">
      <alignment horizontal="center" vertical="center" shrinkToFit="1"/>
    </xf>
    <xf numFmtId="38" fontId="12" fillId="5" borderId="41" xfId="1" applyFont="1" applyFill="1" applyBorder="1" applyAlignment="1">
      <alignment horizontal="center" vertical="center" shrinkToFit="1"/>
    </xf>
    <xf numFmtId="178" fontId="12" fillId="5" borderId="36" xfId="1" applyNumberFormat="1" applyFont="1" applyFill="1" applyBorder="1" applyAlignment="1">
      <alignment horizontal="center" vertical="center" shrinkToFit="1"/>
    </xf>
    <xf numFmtId="178" fontId="12" fillId="5" borderId="41" xfId="1" applyNumberFormat="1" applyFont="1" applyFill="1" applyBorder="1" applyAlignment="1">
      <alignment horizontal="center" vertical="center" shrinkToFit="1"/>
    </xf>
    <xf numFmtId="38" fontId="12" fillId="5" borderId="2" xfId="1" applyFont="1" applyFill="1" applyBorder="1" applyAlignment="1">
      <alignment horizontal="center" vertical="center" wrapText="1"/>
    </xf>
    <xf numFmtId="38" fontId="12" fillId="5" borderId="1" xfId="1" applyFont="1" applyFill="1" applyBorder="1" applyAlignment="1">
      <alignment horizontal="center" vertical="center" wrapText="1"/>
    </xf>
    <xf numFmtId="38" fontId="12" fillId="5" borderId="4" xfId="1" applyFont="1" applyFill="1" applyBorder="1" applyAlignment="1">
      <alignment horizontal="center" vertical="center" wrapText="1"/>
    </xf>
    <xf numFmtId="178" fontId="12" fillId="0" borderId="9" xfId="0" applyNumberFormat="1" applyFont="1" applyBorder="1" applyAlignment="1">
      <alignment horizontal="left" vertical="center" shrinkToFit="1"/>
    </xf>
    <xf numFmtId="178" fontId="12" fillId="0" borderId="3" xfId="0" applyNumberFormat="1" applyFont="1" applyBorder="1" applyAlignment="1">
      <alignment horizontal="left" vertical="center" shrinkToFit="1"/>
    </xf>
    <xf numFmtId="178" fontId="12" fillId="0" borderId="16" xfId="0" applyNumberFormat="1" applyFont="1" applyBorder="1" applyAlignment="1">
      <alignment horizontal="left" vertical="center" shrinkToFit="1"/>
    </xf>
    <xf numFmtId="178" fontId="28" fillId="0" borderId="7" xfId="0" applyNumberFormat="1" applyFont="1" applyBorder="1" applyAlignment="1">
      <alignment horizontal="center" vertical="center" textRotation="255"/>
    </xf>
    <xf numFmtId="178" fontId="12" fillId="0" borderId="9" xfId="0" applyNumberFormat="1" applyFont="1" applyBorder="1" applyAlignment="1">
      <alignment horizontal="left" vertical="center"/>
    </xf>
    <xf numFmtId="178" fontId="12" fillId="0" borderId="3" xfId="0" applyNumberFormat="1" applyFont="1" applyBorder="1" applyAlignment="1">
      <alignment horizontal="left" vertical="center"/>
    </xf>
    <xf numFmtId="178" fontId="12" fillId="0" borderId="16" xfId="0" applyNumberFormat="1" applyFont="1" applyBorder="1" applyAlignment="1">
      <alignment horizontal="left" vertical="center"/>
    </xf>
    <xf numFmtId="178" fontId="12" fillId="0" borderId="9" xfId="0" applyNumberFormat="1" applyFont="1" applyBorder="1" applyAlignment="1">
      <alignment horizontal="center" vertical="center"/>
    </xf>
    <xf numFmtId="178" fontId="12" fillId="0" borderId="3" xfId="0" applyNumberFormat="1" applyFont="1" applyBorder="1" applyAlignment="1">
      <alignment horizontal="center" vertical="center"/>
    </xf>
    <xf numFmtId="178" fontId="12" fillId="0" borderId="16" xfId="0" applyNumberFormat="1" applyFont="1" applyBorder="1" applyAlignment="1">
      <alignment horizontal="center" vertical="center"/>
    </xf>
    <xf numFmtId="0" fontId="12" fillId="5" borderId="45" xfId="0" applyFont="1" applyFill="1" applyBorder="1" applyAlignment="1">
      <alignment horizontal="left" vertical="center"/>
    </xf>
    <xf numFmtId="0" fontId="12" fillId="5" borderId="46" xfId="0" applyFont="1" applyFill="1" applyBorder="1" applyAlignment="1">
      <alignment horizontal="left" vertical="center"/>
    </xf>
    <xf numFmtId="0" fontId="12" fillId="5" borderId="47" xfId="0" applyFont="1" applyFill="1" applyBorder="1" applyAlignment="1">
      <alignment horizontal="left" vertical="center"/>
    </xf>
    <xf numFmtId="0" fontId="12" fillId="5" borderId="48" xfId="0" applyFont="1" applyFill="1" applyBorder="1" applyAlignment="1">
      <alignment horizontal="left" vertical="center"/>
    </xf>
    <xf numFmtId="0" fontId="12" fillId="5" borderId="49" xfId="0" applyFont="1" applyFill="1" applyBorder="1" applyAlignment="1">
      <alignment horizontal="left" vertical="center"/>
    </xf>
    <xf numFmtId="0" fontId="12" fillId="5" borderId="50" xfId="0" applyFont="1" applyFill="1" applyBorder="1" applyAlignment="1">
      <alignment horizontal="left" vertical="center"/>
    </xf>
    <xf numFmtId="0" fontId="12" fillId="5" borderId="51" xfId="0" applyFont="1" applyFill="1" applyBorder="1" applyAlignment="1">
      <alignment vertical="center"/>
    </xf>
    <xf numFmtId="0" fontId="12" fillId="5" borderId="52" xfId="0" applyFont="1" applyFill="1" applyBorder="1" applyAlignment="1">
      <alignment vertical="center"/>
    </xf>
    <xf numFmtId="0" fontId="12" fillId="5" borderId="53" xfId="0" applyFont="1" applyFill="1" applyBorder="1" applyAlignment="1">
      <alignment vertical="center"/>
    </xf>
    <xf numFmtId="38" fontId="12" fillId="5" borderId="9" xfId="1" applyFont="1" applyFill="1" applyBorder="1" applyAlignment="1" applyProtection="1">
      <alignment horizontal="center" vertical="center"/>
      <protection locked="0"/>
    </xf>
    <xf numFmtId="38" fontId="12" fillId="5" borderId="3" xfId="1" applyFont="1" applyFill="1" applyBorder="1" applyAlignment="1" applyProtection="1">
      <alignment horizontal="center" vertical="center"/>
      <protection locked="0"/>
    </xf>
    <xf numFmtId="38" fontId="12" fillId="4" borderId="3" xfId="1" applyFont="1" applyFill="1" applyBorder="1" applyAlignment="1" applyProtection="1">
      <alignment horizontal="center" vertical="center"/>
      <protection locked="0"/>
    </xf>
    <xf numFmtId="38" fontId="12" fillId="5" borderId="36" xfId="1" applyFont="1" applyFill="1" applyBorder="1" applyAlignment="1">
      <alignment horizontal="center" vertical="center" wrapText="1" shrinkToFit="1"/>
    </xf>
    <xf numFmtId="38" fontId="12" fillId="5" borderId="41" xfId="1" applyFont="1" applyFill="1" applyBorder="1" applyAlignment="1">
      <alignment horizontal="center" vertical="center" wrapText="1" shrinkToFit="1"/>
    </xf>
    <xf numFmtId="38" fontId="25" fillId="5" borderId="9" xfId="1" applyFont="1" applyFill="1" applyBorder="1" applyAlignment="1" applyProtection="1">
      <alignment horizontal="center" vertical="center"/>
      <protection locked="0"/>
    </xf>
    <xf numFmtId="38" fontId="12" fillId="4" borderId="3" xfId="1" applyFont="1" applyFill="1" applyBorder="1" applyAlignment="1" applyProtection="1">
      <alignment horizontal="center" vertical="center" shrinkToFit="1"/>
      <protection locked="0"/>
    </xf>
    <xf numFmtId="38" fontId="12" fillId="4" borderId="16" xfId="1" applyFont="1" applyFill="1" applyBorder="1" applyAlignment="1" applyProtection="1">
      <alignment horizontal="center" vertical="center" shrinkToFit="1"/>
      <protection locked="0"/>
    </xf>
    <xf numFmtId="178" fontId="12" fillId="0" borderId="55" xfId="0" applyNumberFormat="1" applyFont="1" applyBorder="1" applyAlignment="1">
      <alignment vertical="center" shrinkToFit="1"/>
    </xf>
    <xf numFmtId="0" fontId="0" fillId="0" borderId="55" xfId="0" applyBorder="1" applyAlignment="1">
      <alignment vertical="center"/>
    </xf>
    <xf numFmtId="0" fontId="12" fillId="5" borderId="48" xfId="0" applyFont="1" applyFill="1" applyBorder="1" applyAlignment="1">
      <alignment vertical="center"/>
    </xf>
    <xf numFmtId="0" fontId="12" fillId="5" borderId="49" xfId="0" applyFont="1" applyFill="1" applyBorder="1" applyAlignment="1">
      <alignment vertical="center"/>
    </xf>
    <xf numFmtId="0" fontId="12" fillId="5" borderId="50" xfId="0" applyFont="1" applyFill="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38" fontId="25" fillId="5" borderId="9" xfId="1" applyFont="1" applyFill="1" applyBorder="1" applyAlignment="1">
      <alignment horizontal="center" vertical="center"/>
    </xf>
    <xf numFmtId="38" fontId="12" fillId="5" borderId="3" xfId="1" applyFont="1" applyFill="1" applyBorder="1" applyAlignment="1">
      <alignment horizontal="center" vertical="center"/>
    </xf>
    <xf numFmtId="38" fontId="12" fillId="5" borderId="16" xfId="1" applyFont="1" applyFill="1" applyBorder="1" applyAlignment="1">
      <alignment horizontal="center" vertical="center"/>
    </xf>
    <xf numFmtId="38" fontId="12" fillId="0" borderId="7" xfId="1" applyFont="1" applyBorder="1" applyAlignment="1">
      <alignment horizontal="left" vertical="center"/>
    </xf>
    <xf numFmtId="177" fontId="12" fillId="4" borderId="7" xfId="1" applyNumberFormat="1" applyFont="1" applyFill="1" applyBorder="1" applyAlignment="1" applyProtection="1">
      <alignment horizontal="left" vertical="center"/>
      <protection locked="0"/>
    </xf>
    <xf numFmtId="38" fontId="12" fillId="0" borderId="9" xfId="1" applyFont="1" applyBorder="1" applyAlignment="1">
      <alignment horizontal="left" vertical="center"/>
    </xf>
    <xf numFmtId="38" fontId="12" fillId="0" borderId="16" xfId="1" applyFont="1" applyBorder="1" applyAlignment="1">
      <alignment horizontal="left" vertical="center"/>
    </xf>
    <xf numFmtId="9" fontId="12" fillId="4" borderId="7" xfId="8" applyFont="1" applyFill="1" applyBorder="1" applyAlignment="1" applyProtection="1">
      <alignment horizontal="center" vertical="center"/>
      <protection locked="0"/>
    </xf>
    <xf numFmtId="0" fontId="23" fillId="0" borderId="0" xfId="0" applyFont="1" applyAlignment="1">
      <alignment horizontal="center" vertical="center"/>
    </xf>
    <xf numFmtId="0" fontId="12" fillId="0" borderId="7" xfId="0" applyFont="1" applyBorder="1" applyAlignment="1">
      <alignment horizontal="left" vertical="center" shrinkToFit="1"/>
    </xf>
    <xf numFmtId="0" fontId="12" fillId="4" borderId="7" xfId="0" applyFont="1" applyFill="1" applyBorder="1" applyAlignment="1" applyProtection="1">
      <alignment horizontal="left" vertical="center" shrinkToFit="1"/>
      <protection locked="0"/>
    </xf>
    <xf numFmtId="38" fontId="12" fillId="0" borderId="3" xfId="1" applyFont="1" applyBorder="1" applyAlignment="1">
      <alignment horizontal="left" vertical="center"/>
    </xf>
    <xf numFmtId="38" fontId="12" fillId="4" borderId="7" xfId="1" applyFont="1" applyFill="1" applyBorder="1" applyAlignment="1" applyProtection="1">
      <alignment horizontal="left" vertical="center"/>
      <protection locked="0"/>
    </xf>
    <xf numFmtId="0" fontId="10" fillId="0" borderId="9" xfId="6" applyFont="1" applyBorder="1" applyAlignment="1">
      <alignment horizontal="left" vertical="center" wrapText="1"/>
    </xf>
    <xf numFmtId="0" fontId="10" fillId="0" borderId="3" xfId="6" applyFont="1" applyBorder="1" applyAlignment="1">
      <alignment horizontal="left" vertical="center" wrapText="1"/>
    </xf>
    <xf numFmtId="0" fontId="10" fillId="0" borderId="16" xfId="6" applyFont="1" applyBorder="1" applyAlignment="1">
      <alignment horizontal="left" vertical="center" wrapText="1"/>
    </xf>
    <xf numFmtId="0" fontId="10" fillId="0" borderId="9" xfId="6" applyFont="1" applyBorder="1" applyAlignment="1">
      <alignment horizontal="left" vertical="top" wrapText="1"/>
    </xf>
    <xf numFmtId="0" fontId="10" fillId="0" borderId="3" xfId="6" applyFont="1" applyBorder="1" applyAlignment="1">
      <alignment horizontal="left" vertical="top" wrapText="1"/>
    </xf>
    <xf numFmtId="0" fontId="10" fillId="0" borderId="16" xfId="6" applyFont="1" applyBorder="1" applyAlignment="1">
      <alignment horizontal="left" vertical="top" wrapText="1"/>
    </xf>
    <xf numFmtId="0" fontId="27" fillId="0" borderId="0" xfId="6" applyFont="1" applyAlignment="1">
      <alignment horizontal="center" vertical="center"/>
    </xf>
    <xf numFmtId="0" fontId="10" fillId="3" borderId="0" xfId="6" applyFont="1" applyFill="1" applyAlignment="1">
      <alignment horizontal="right" vertical="center"/>
    </xf>
    <xf numFmtId="0" fontId="14" fillId="0" borderId="9" xfId="6" applyFont="1" applyBorder="1" applyAlignment="1">
      <alignment vertical="center" wrapText="1" shrinkToFit="1"/>
    </xf>
    <xf numFmtId="0" fontId="14" fillId="0" borderId="3" xfId="6" applyFont="1" applyBorder="1" applyAlignment="1">
      <alignment vertical="center" wrapText="1" shrinkToFit="1"/>
    </xf>
    <xf numFmtId="0" fontId="14" fillId="0" borderId="16" xfId="6" applyFont="1" applyBorder="1" applyAlignment="1">
      <alignment vertical="center" wrapText="1" shrinkToFit="1"/>
    </xf>
    <xf numFmtId="0" fontId="2" fillId="0" borderId="3" xfId="6" applyBorder="1" applyAlignment="1">
      <alignment vertical="center" wrapText="1" shrinkToFit="1"/>
    </xf>
    <xf numFmtId="0" fontId="2" fillId="0" borderId="16" xfId="6" applyBorder="1" applyAlignment="1">
      <alignment vertical="center" wrapText="1" shrinkToFit="1"/>
    </xf>
    <xf numFmtId="0" fontId="10" fillId="0" borderId="9" xfId="6" applyFont="1" applyBorder="1" applyAlignment="1">
      <alignment horizontal="center" vertical="center"/>
    </xf>
    <xf numFmtId="0" fontId="10" fillId="0" borderId="3" xfId="6" applyFont="1" applyBorder="1" applyAlignment="1">
      <alignment horizontal="center" vertical="center"/>
    </xf>
    <xf numFmtId="0" fontId="10" fillId="0" borderId="16" xfId="6" applyFont="1" applyBorder="1" applyAlignment="1">
      <alignment horizontal="center" vertical="center"/>
    </xf>
    <xf numFmtId="0" fontId="10" fillId="0" borderId="7" xfId="6" applyFont="1" applyBorder="1" applyAlignment="1">
      <alignment horizontal="center" vertical="center" wrapText="1"/>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6" xfId="0" applyFont="1" applyBorder="1" applyAlignment="1">
      <alignment horizontal="left" vertical="center" wrapText="1"/>
    </xf>
    <xf numFmtId="0" fontId="10" fillId="0" borderId="7" xfId="6" applyFont="1" applyBorder="1" applyAlignment="1">
      <alignment horizontal="left" vertical="center"/>
    </xf>
    <xf numFmtId="0" fontId="19" fillId="0" borderId="7" xfId="6" applyFont="1" applyBorder="1" applyAlignment="1">
      <alignment horizontal="left" vertical="center"/>
    </xf>
    <xf numFmtId="0" fontId="19" fillId="0" borderId="9" xfId="6" applyFont="1" applyBorder="1" applyAlignment="1">
      <alignment horizontal="left" vertical="center"/>
    </xf>
    <xf numFmtId="0" fontId="19" fillId="0" borderId="3" xfId="6" applyFont="1" applyBorder="1" applyAlignment="1">
      <alignment horizontal="left" vertical="center"/>
    </xf>
    <xf numFmtId="0" fontId="19" fillId="0" borderId="16" xfId="6" applyFont="1" applyBorder="1" applyAlignment="1">
      <alignment horizontal="left" vertical="center"/>
    </xf>
    <xf numFmtId="0" fontId="14" fillId="0" borderId="2" xfId="6" applyFont="1" applyBorder="1" applyAlignment="1">
      <alignment vertical="center" wrapText="1" shrinkToFit="1"/>
    </xf>
    <xf numFmtId="0" fontId="14" fillId="0" borderId="1" xfId="6" applyFont="1" applyBorder="1" applyAlignment="1">
      <alignment vertical="center" wrapText="1" shrinkToFit="1"/>
    </xf>
    <xf numFmtId="0" fontId="10" fillId="0" borderId="36" xfId="6" applyFont="1" applyBorder="1" applyAlignment="1">
      <alignment horizontal="center" vertical="center"/>
    </xf>
    <xf numFmtId="0" fontId="10" fillId="0" borderId="41" xfId="6" applyFont="1" applyBorder="1" applyAlignment="1">
      <alignment horizontal="center" vertical="center"/>
    </xf>
    <xf numFmtId="0" fontId="10" fillId="0" borderId="36" xfId="6" applyFont="1" applyBorder="1">
      <alignment vertical="center"/>
    </xf>
    <xf numFmtId="0" fontId="14" fillId="0" borderId="23" xfId="6" applyFont="1" applyBorder="1" applyAlignment="1">
      <alignment vertical="center" wrapText="1" shrinkToFit="1"/>
    </xf>
    <xf numFmtId="0" fontId="14" fillId="0" borderId="28" xfId="6" applyFont="1" applyBorder="1" applyAlignment="1">
      <alignment vertical="center" wrapText="1" shrinkToFit="1"/>
    </xf>
    <xf numFmtId="0" fontId="10" fillId="0" borderId="41" xfId="6" applyFont="1" applyBorder="1">
      <alignment vertical="center"/>
    </xf>
    <xf numFmtId="0" fontId="29" fillId="0" borderId="0" xfId="6" applyFont="1" applyAlignment="1">
      <alignment horizontal="left" vertical="center" wrapText="1"/>
    </xf>
    <xf numFmtId="0" fontId="18" fillId="0" borderId="0" xfId="6" applyFont="1" applyAlignment="1">
      <alignment horizontal="left" vertical="center" wrapText="1"/>
    </xf>
    <xf numFmtId="0" fontId="17" fillId="3" borderId="0" xfId="6" applyFont="1" applyFill="1" applyAlignment="1">
      <alignment vertical="center" wrapText="1"/>
    </xf>
    <xf numFmtId="0" fontId="2" fillId="3" borderId="0" xfId="6" applyFill="1" applyAlignment="1">
      <alignment vertical="center" wrapText="1"/>
    </xf>
    <xf numFmtId="0" fontId="12" fillId="0" borderId="1" xfId="6" applyFont="1" applyBorder="1" applyAlignment="1">
      <alignment horizontal="left" vertical="center"/>
    </xf>
    <xf numFmtId="0" fontId="10" fillId="0" borderId="0" xfId="6" applyFont="1" applyAlignment="1">
      <alignment horizontal="right" vertical="center"/>
    </xf>
    <xf numFmtId="0" fontId="12" fillId="2" borderId="0" xfId="6" applyFont="1" applyFill="1" applyAlignment="1">
      <alignment horizontal="right" vertical="center"/>
    </xf>
  </cellXfs>
  <cellStyles count="9">
    <cellStyle name="パーセント" xfId="8" builtinId="5"/>
    <cellStyle name="桁区切り" xfId="1" builtinId="6"/>
    <cellStyle name="桁区切り 2" xfId="3" xr:uid="{00000000-0005-0000-0000-000001000000}"/>
    <cellStyle name="桁区切り 2 2" xfId="5" xr:uid="{00000000-0005-0000-0000-000002000000}"/>
    <cellStyle name="桁区切り 3" xfId="7" xr:uid="{95DA4D1E-CBE3-4900-A844-947CB5218589}"/>
    <cellStyle name="標準" xfId="0" builtinId="0"/>
    <cellStyle name="標準 2" xfId="2" xr:uid="{00000000-0005-0000-0000-000004000000}"/>
    <cellStyle name="標準 2 2" xfId="4" xr:uid="{00000000-0005-0000-0000-000005000000}"/>
    <cellStyle name="標準 3" xfId="6" xr:uid="{3CC35421-9D5E-4B2A-A72E-D96FAEECEE3D}"/>
  </cellStyles>
  <dxfs count="0"/>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3" name="吹き出し: 角を丸めた四角形 2">
          <a:extLst>
            <a:ext uri="{FF2B5EF4-FFF2-40B4-BE49-F238E27FC236}">
              <a16:creationId xmlns:a16="http://schemas.microsoft.com/office/drawing/2014/main" id="{A46A7D8C-4523-4AA9-892C-53854EA239F7}"/>
            </a:ext>
          </a:extLst>
        </xdr:cNvPr>
        <xdr:cNvSpPr/>
      </xdr:nvSpPr>
      <xdr:spPr>
        <a:xfrm>
          <a:off x="77978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523875</xdr:colOff>
      <xdr:row>23</xdr:row>
      <xdr:rowOff>123825</xdr:rowOff>
    </xdr:from>
    <xdr:to>
      <xdr:col>13</xdr:col>
      <xdr:colOff>533400</xdr:colOff>
      <xdr:row>27</xdr:row>
      <xdr:rowOff>228600</xdr:rowOff>
    </xdr:to>
    <xdr:sp macro="" textlink="">
      <xdr:nvSpPr>
        <xdr:cNvPr id="2" name="テキスト ボックス 1">
          <a:extLst>
            <a:ext uri="{FF2B5EF4-FFF2-40B4-BE49-F238E27FC236}">
              <a16:creationId xmlns:a16="http://schemas.microsoft.com/office/drawing/2014/main" id="{C238AD33-649E-4A88-9A8C-A21B57B241C4}"/>
            </a:ext>
          </a:extLst>
        </xdr:cNvPr>
        <xdr:cNvSpPr txBox="1"/>
      </xdr:nvSpPr>
      <xdr:spPr>
        <a:xfrm>
          <a:off x="5734050" y="4505325"/>
          <a:ext cx="3819525" cy="9429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提出時は削除してください</a:t>
          </a:r>
          <a:r>
            <a:rPr kumimoji="1" lang="en-US" altLang="ja-JP" sz="1100"/>
            <a:t>)</a:t>
          </a:r>
        </a:p>
        <a:p>
          <a:r>
            <a:rPr kumimoji="1" lang="ja-JP" altLang="en-US" sz="1100"/>
            <a:t>　事業名は「創薬ベンチャーエコシステム強化事業」</a:t>
          </a:r>
          <a:endParaRPr kumimoji="1" lang="en-US" altLang="ja-JP" sz="1100"/>
        </a:p>
        <a:p>
          <a:r>
            <a:rPr kumimoji="1" lang="ja-JP" altLang="en-US" sz="1100"/>
            <a:t>　プログラム名は空欄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8937F1D9-DE5A-462A-BBBF-84CC00D60DA6}"/>
            </a:ext>
          </a:extLst>
        </xdr:cNvPr>
        <xdr:cNvSpPr txBox="1"/>
      </xdr:nvSpPr>
      <xdr:spPr>
        <a:xfrm>
          <a:off x="947208" y="7806266"/>
          <a:ext cx="6028266"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151</xdr:row>
      <xdr:rowOff>123614</xdr:rowOff>
    </xdr:from>
    <xdr:to>
      <xdr:col>0</xdr:col>
      <xdr:colOff>351366</xdr:colOff>
      <xdr:row>153</xdr:row>
      <xdr:rowOff>55881</xdr:rowOff>
    </xdr:to>
    <xdr:sp macro="" textlink="">
      <xdr:nvSpPr>
        <xdr:cNvPr id="3" name="フローチャート: 結合子 2">
          <a:extLst>
            <a:ext uri="{FF2B5EF4-FFF2-40B4-BE49-F238E27FC236}">
              <a16:creationId xmlns:a16="http://schemas.microsoft.com/office/drawing/2014/main" id="{838933CC-06A5-479D-B136-96F74B261F68}"/>
            </a:ext>
          </a:extLst>
        </xdr:cNvPr>
        <xdr:cNvSpPr/>
      </xdr:nvSpPr>
      <xdr:spPr>
        <a:xfrm>
          <a:off x="29633" y="33289664"/>
          <a:ext cx="321733" cy="2751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158</xdr:row>
      <xdr:rowOff>152401</xdr:rowOff>
    </xdr:from>
    <xdr:to>
      <xdr:col>0</xdr:col>
      <xdr:colOff>372533</xdr:colOff>
      <xdr:row>160</xdr:row>
      <xdr:rowOff>84667</xdr:rowOff>
    </xdr:to>
    <xdr:sp macro="" textlink="">
      <xdr:nvSpPr>
        <xdr:cNvPr id="4" name="フローチャート: 結合子 3">
          <a:extLst>
            <a:ext uri="{FF2B5EF4-FFF2-40B4-BE49-F238E27FC236}">
              <a16:creationId xmlns:a16="http://schemas.microsoft.com/office/drawing/2014/main" id="{98A48671-DA70-4C61-B7E0-6756BF62307F}"/>
            </a:ext>
          </a:extLst>
        </xdr:cNvPr>
        <xdr:cNvSpPr/>
      </xdr:nvSpPr>
      <xdr:spPr>
        <a:xfrm>
          <a:off x="50800" y="35166301"/>
          <a:ext cx="321733" cy="2751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11</xdr:row>
      <xdr:rowOff>104775</xdr:rowOff>
    </xdr:from>
    <xdr:to>
      <xdr:col>15</xdr:col>
      <xdr:colOff>76200</xdr:colOff>
      <xdr:row>16</xdr:row>
      <xdr:rowOff>47625</xdr:rowOff>
    </xdr:to>
    <xdr:sp macro="" textlink="">
      <xdr:nvSpPr>
        <xdr:cNvPr id="5" name="テキスト ボックス 4">
          <a:extLst>
            <a:ext uri="{FF2B5EF4-FFF2-40B4-BE49-F238E27FC236}">
              <a16:creationId xmlns:a16="http://schemas.microsoft.com/office/drawing/2014/main" id="{AD65E5AA-0769-46DA-8D95-B518690D2C79}"/>
            </a:ext>
          </a:extLst>
        </xdr:cNvPr>
        <xdr:cNvSpPr txBox="1"/>
      </xdr:nvSpPr>
      <xdr:spPr>
        <a:xfrm>
          <a:off x="5972175" y="2276475"/>
          <a:ext cx="3819525" cy="9144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このコメントは提出時に削除してください</a:t>
          </a:r>
          <a:r>
            <a:rPr kumimoji="1" lang="en-US" altLang="ja-JP" sz="1100"/>
            <a:t>)</a:t>
          </a:r>
        </a:p>
        <a:p>
          <a:endParaRPr kumimoji="1" lang="en-US" altLang="ja-JP" sz="1100"/>
        </a:p>
        <a:p>
          <a:r>
            <a:rPr kumimoji="1" lang="ja-JP" altLang="en-US" sz="1100"/>
            <a:t>　各項目の該当がない場合は「０件」、「該当なし」など</a:t>
          </a:r>
          <a:endParaRPr kumimoji="1" lang="en-US" altLang="ja-JP" sz="1100"/>
        </a:p>
        <a:p>
          <a:r>
            <a:rPr kumimoji="1" lang="ja-JP" altLang="en-US" sz="1100"/>
            <a:t>と記入願います。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41"/>
  <sheetViews>
    <sheetView showGridLines="0" tabSelected="1" zoomScale="90" zoomScaleNormal="90" workbookViewId="0">
      <selection activeCell="L8" sqref="L8"/>
    </sheetView>
  </sheetViews>
  <sheetFormatPr defaultColWidth="8.77734375" defaultRowHeight="13.2" x14ac:dyDescent="0.2"/>
  <cols>
    <col min="1" max="1" width="2.77734375" style="5" customWidth="1"/>
    <col min="2" max="2" width="14.109375" style="10" customWidth="1"/>
    <col min="3" max="3" width="12.77734375" style="5" customWidth="1"/>
    <col min="4" max="4" width="18.77734375" style="5" customWidth="1"/>
    <col min="5" max="5" width="20.88671875" style="5" customWidth="1"/>
    <col min="6" max="10" width="6.33203125" style="5" customWidth="1"/>
    <col min="11" max="11" width="3.109375" style="5" customWidth="1"/>
    <col min="12" max="12" width="6.33203125" style="5" customWidth="1"/>
    <col min="13" max="16384" width="8.77734375" style="5"/>
  </cols>
  <sheetData>
    <row r="1" spans="1:12" x14ac:dyDescent="0.2">
      <c r="A1" s="1"/>
      <c r="B1" s="2"/>
      <c r="C1" s="3"/>
      <c r="D1" s="3"/>
      <c r="E1" s="3"/>
      <c r="F1" s="3"/>
      <c r="G1" s="3"/>
      <c r="H1" s="3"/>
      <c r="I1" s="3"/>
      <c r="J1" s="3"/>
      <c r="K1" s="4"/>
    </row>
    <row r="2" spans="1:12" ht="14.4" x14ac:dyDescent="0.2">
      <c r="A2" s="6"/>
      <c r="B2" s="7" t="s">
        <v>7</v>
      </c>
      <c r="E2" s="8" t="s">
        <v>8</v>
      </c>
      <c r="K2" s="9"/>
    </row>
    <row r="3" spans="1:12" x14ac:dyDescent="0.2">
      <c r="A3" s="6"/>
      <c r="K3" s="9"/>
    </row>
    <row r="4" spans="1:12" x14ac:dyDescent="0.2">
      <c r="A4" s="6"/>
      <c r="B4" s="11" t="s">
        <v>9</v>
      </c>
      <c r="C4" s="12" t="s">
        <v>10</v>
      </c>
      <c r="D4" s="13">
        <v>4</v>
      </c>
      <c r="E4" s="14"/>
      <c r="F4" s="14"/>
      <c r="G4" s="14"/>
      <c r="H4" s="14"/>
      <c r="I4" s="14"/>
      <c r="J4" s="14"/>
      <c r="K4" s="15"/>
      <c r="L4" s="14"/>
    </row>
    <row r="5" spans="1:12" ht="8.1" customHeight="1" x14ac:dyDescent="0.2">
      <c r="A5" s="6"/>
      <c r="B5" s="16"/>
      <c r="C5" s="14"/>
      <c r="D5" s="17"/>
      <c r="E5" s="14"/>
      <c r="F5" s="14"/>
      <c r="G5" s="14"/>
      <c r="H5" s="14"/>
      <c r="I5" s="14"/>
      <c r="J5" s="14"/>
      <c r="K5" s="15"/>
      <c r="L5" s="14"/>
    </row>
    <row r="6" spans="1:12" x14ac:dyDescent="0.2">
      <c r="A6" s="6"/>
      <c r="B6" s="18" t="s">
        <v>11</v>
      </c>
      <c r="C6" s="19" t="s">
        <v>12</v>
      </c>
      <c r="D6" s="20" t="s">
        <v>13</v>
      </c>
      <c r="E6" s="21"/>
      <c r="F6" s="21"/>
      <c r="G6" s="21"/>
      <c r="H6" s="21"/>
      <c r="I6" s="21"/>
      <c r="J6" s="22"/>
      <c r="K6" s="15"/>
      <c r="L6" s="14"/>
    </row>
    <row r="7" spans="1:12" x14ac:dyDescent="0.2">
      <c r="A7" s="6"/>
      <c r="B7" s="23"/>
      <c r="C7" s="24" t="s">
        <v>14</v>
      </c>
      <c r="D7" s="25" t="s">
        <v>15</v>
      </c>
      <c r="E7" s="26"/>
      <c r="F7" s="26"/>
      <c r="G7" s="26"/>
      <c r="H7" s="26"/>
      <c r="I7" s="26"/>
      <c r="J7" s="27"/>
      <c r="K7" s="15"/>
      <c r="L7" s="14"/>
    </row>
    <row r="8" spans="1:12" x14ac:dyDescent="0.2">
      <c r="A8" s="6"/>
      <c r="B8" s="23"/>
      <c r="C8" s="24" t="s">
        <v>16</v>
      </c>
      <c r="D8" s="25" t="s">
        <v>17</v>
      </c>
      <c r="E8" s="26"/>
      <c r="F8" s="26"/>
      <c r="G8" s="26"/>
      <c r="H8" s="26"/>
      <c r="I8" s="26"/>
      <c r="J8" s="27"/>
      <c r="K8" s="15"/>
      <c r="L8" s="14"/>
    </row>
    <row r="9" spans="1:12" x14ac:dyDescent="0.2">
      <c r="A9" s="6"/>
      <c r="B9" s="28"/>
      <c r="C9" s="29" t="s">
        <v>18</v>
      </c>
      <c r="D9" s="30" t="s">
        <v>19</v>
      </c>
      <c r="E9" s="31"/>
      <c r="F9" s="31"/>
      <c r="G9" s="31"/>
      <c r="H9" s="31"/>
      <c r="I9" s="31"/>
      <c r="J9" s="32"/>
      <c r="K9" s="15"/>
      <c r="L9" s="14"/>
    </row>
    <row r="10" spans="1:12" x14ac:dyDescent="0.2">
      <c r="A10" s="6"/>
      <c r="B10" s="16"/>
      <c r="C10" s="14"/>
      <c r="D10" s="14"/>
      <c r="E10" s="14"/>
      <c r="F10" s="14"/>
      <c r="G10" s="14"/>
      <c r="H10" s="14"/>
      <c r="I10" s="14"/>
      <c r="J10" s="14"/>
      <c r="K10" s="15"/>
      <c r="L10" s="14"/>
    </row>
    <row r="11" spans="1:12" x14ac:dyDescent="0.2">
      <c r="A11" s="6"/>
      <c r="B11" s="158" t="s">
        <v>262</v>
      </c>
      <c r="C11" s="33" t="s">
        <v>20</v>
      </c>
      <c r="D11" s="34" t="s">
        <v>21</v>
      </c>
      <c r="E11" s="29"/>
      <c r="F11" s="35"/>
      <c r="G11" s="35"/>
      <c r="H11" s="35"/>
      <c r="I11" s="35"/>
      <c r="J11" s="35"/>
      <c r="K11" s="15"/>
      <c r="L11" s="14"/>
    </row>
    <row r="12" spans="1:12" ht="35.4" customHeight="1" x14ac:dyDescent="0.2">
      <c r="A12" s="6"/>
      <c r="B12" s="157"/>
      <c r="C12" s="36" t="s">
        <v>22</v>
      </c>
      <c r="D12" s="37"/>
      <c r="E12" s="38"/>
      <c r="F12" s="38"/>
      <c r="G12" s="38"/>
      <c r="H12" s="38"/>
      <c r="I12" s="38"/>
      <c r="J12" s="39"/>
      <c r="K12" s="9"/>
    </row>
    <row r="13" spans="1:12" ht="35.4" customHeight="1" x14ac:dyDescent="0.2">
      <c r="A13" s="6"/>
      <c r="B13" s="23"/>
      <c r="C13" s="40" t="s">
        <v>23</v>
      </c>
      <c r="D13" s="37"/>
      <c r="E13" s="38"/>
      <c r="F13" s="38"/>
      <c r="G13" s="38"/>
      <c r="H13" s="38"/>
      <c r="I13" s="38"/>
      <c r="J13" s="39"/>
      <c r="K13" s="9"/>
    </row>
    <row r="14" spans="1:12" ht="35.4" customHeight="1" x14ac:dyDescent="0.2">
      <c r="A14" s="6"/>
      <c r="B14" s="28"/>
      <c r="C14" s="159" t="s">
        <v>263</v>
      </c>
      <c r="D14" s="41"/>
      <c r="E14" s="42"/>
      <c r="F14" s="42"/>
      <c r="G14" s="42"/>
      <c r="H14" s="42"/>
      <c r="I14" s="42"/>
      <c r="J14" s="43"/>
      <c r="K14" s="9"/>
    </row>
    <row r="15" spans="1:12" x14ac:dyDescent="0.2">
      <c r="A15" s="6"/>
      <c r="B15" s="16"/>
      <c r="C15" s="14"/>
      <c r="D15" s="14"/>
      <c r="E15" s="14"/>
      <c r="F15" s="14"/>
      <c r="G15" s="14"/>
      <c r="H15" s="14"/>
      <c r="I15" s="14"/>
      <c r="J15" s="14"/>
      <c r="K15" s="15"/>
      <c r="L15" s="14"/>
    </row>
    <row r="16" spans="1:12" x14ac:dyDescent="0.2">
      <c r="A16" s="6"/>
      <c r="B16" s="158" t="s">
        <v>261</v>
      </c>
      <c r="C16" s="19" t="s">
        <v>12</v>
      </c>
      <c r="D16" s="20" t="s">
        <v>13</v>
      </c>
      <c r="E16" s="21"/>
      <c r="F16" s="21"/>
      <c r="G16" s="21"/>
      <c r="H16" s="21"/>
      <c r="I16" s="21"/>
      <c r="J16" s="22"/>
      <c r="K16" s="15"/>
      <c r="L16" s="14"/>
    </row>
    <row r="17" spans="1:12" x14ac:dyDescent="0.2">
      <c r="A17" s="6"/>
      <c r="B17" s="157"/>
      <c r="C17" s="24" t="s">
        <v>14</v>
      </c>
      <c r="D17" s="25" t="s">
        <v>24</v>
      </c>
      <c r="E17" s="26"/>
      <c r="F17" s="26"/>
      <c r="G17" s="26"/>
      <c r="H17" s="26"/>
      <c r="I17" s="26"/>
      <c r="J17" s="27"/>
      <c r="K17" s="15"/>
      <c r="L17" s="14"/>
    </row>
    <row r="18" spans="1:12" x14ac:dyDescent="0.2">
      <c r="A18" s="6"/>
      <c r="B18" s="23"/>
      <c r="C18" s="24" t="s">
        <v>16</v>
      </c>
      <c r="D18" s="25" t="s">
        <v>25</v>
      </c>
      <c r="E18" s="26"/>
      <c r="F18" s="26"/>
      <c r="G18" s="26"/>
      <c r="H18" s="26"/>
      <c r="I18" s="26"/>
      <c r="J18" s="27"/>
      <c r="K18" s="15"/>
      <c r="L18" s="14"/>
    </row>
    <row r="19" spans="1:12" x14ac:dyDescent="0.2">
      <c r="A19" s="6"/>
      <c r="B19" s="28"/>
      <c r="C19" s="29" t="s">
        <v>18</v>
      </c>
      <c r="D19" s="30" t="s">
        <v>26</v>
      </c>
      <c r="E19" s="31"/>
      <c r="F19" s="31"/>
      <c r="G19" s="31"/>
      <c r="H19" s="31"/>
      <c r="I19" s="31"/>
      <c r="J19" s="32"/>
      <c r="K19" s="15"/>
      <c r="L19" s="14"/>
    </row>
    <row r="20" spans="1:12" x14ac:dyDescent="0.2">
      <c r="A20" s="6"/>
      <c r="B20" s="16"/>
      <c r="C20" s="14"/>
      <c r="D20" s="17"/>
      <c r="E20" s="17"/>
      <c r="F20" s="17"/>
      <c r="G20" s="17"/>
      <c r="H20" s="17"/>
      <c r="I20" s="17"/>
      <c r="J20" s="17"/>
      <c r="K20" s="15"/>
      <c r="L20" s="14"/>
    </row>
    <row r="21" spans="1:12" x14ac:dyDescent="0.2">
      <c r="A21" s="6"/>
      <c r="B21" s="44" t="s">
        <v>27</v>
      </c>
      <c r="C21" s="45" t="s">
        <v>28</v>
      </c>
      <c r="D21" s="46">
        <v>44652</v>
      </c>
      <c r="E21" s="47"/>
      <c r="F21" s="48"/>
      <c r="G21" s="48"/>
      <c r="H21" s="48"/>
      <c r="I21" s="48"/>
      <c r="J21" s="49"/>
      <c r="K21" s="15"/>
      <c r="L21" s="14"/>
    </row>
    <row r="22" spans="1:12" x14ac:dyDescent="0.2">
      <c r="A22" s="6"/>
      <c r="B22" s="28"/>
      <c r="C22" s="50" t="s">
        <v>29</v>
      </c>
      <c r="D22" s="51">
        <v>45016</v>
      </c>
      <c r="E22" s="51"/>
      <c r="F22" s="52"/>
      <c r="G22" s="52"/>
      <c r="H22" s="52"/>
      <c r="I22" s="52"/>
      <c r="J22" s="53"/>
      <c r="K22" s="15"/>
      <c r="L22" s="14"/>
    </row>
    <row r="23" spans="1:12" x14ac:dyDescent="0.2">
      <c r="A23" s="6"/>
      <c r="B23" s="16"/>
      <c r="C23" s="14"/>
      <c r="D23" s="160" t="s">
        <v>264</v>
      </c>
      <c r="E23" s="54"/>
      <c r="F23" s="17"/>
      <c r="G23" s="17"/>
      <c r="H23" s="17"/>
      <c r="I23" s="17"/>
      <c r="J23" s="17"/>
      <c r="K23" s="15"/>
      <c r="L23" s="14"/>
    </row>
    <row r="24" spans="1:12" x14ac:dyDescent="0.2">
      <c r="A24" s="55"/>
      <c r="B24" s="56"/>
      <c r="C24" s="57"/>
      <c r="D24" s="57"/>
      <c r="E24" s="57"/>
      <c r="F24" s="57"/>
      <c r="G24" s="57"/>
      <c r="H24" s="57"/>
      <c r="I24" s="57"/>
      <c r="J24" s="57"/>
      <c r="K24" s="58"/>
      <c r="L24" s="14"/>
    </row>
    <row r="25" spans="1:12" x14ac:dyDescent="0.2">
      <c r="B25" s="16"/>
      <c r="C25" s="14"/>
      <c r="D25" s="14"/>
      <c r="E25" s="14"/>
      <c r="F25" s="14"/>
      <c r="G25" s="14"/>
      <c r="H25" s="14"/>
      <c r="I25" s="14"/>
      <c r="J25" s="14"/>
      <c r="K25" s="14"/>
      <c r="L25" s="14"/>
    </row>
    <row r="41" spans="2:2" x14ac:dyDescent="0.2">
      <c r="B41" s="90" t="s">
        <v>214</v>
      </c>
    </row>
  </sheetData>
  <phoneticPr fontId="6"/>
  <printOptions horizontalCentered="1"/>
  <pageMargins left="0.70866141732283472" right="0.31496062992125984" top="0.74803149606299213" bottom="0.74803149606299213" header="0.31496062992125984" footer="0.31496062992125984"/>
  <pageSetup paperSize="9" scale="90" orientation="portrait" r:id="rId1"/>
  <headerFooter scaleWithDoc="0">
    <oddFooter>&amp;R20250415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sheetPr>
    <pageSetUpPr fitToPage="1"/>
  </sheetPr>
  <dimension ref="A3:N65"/>
  <sheetViews>
    <sheetView showGridLines="0" tabSelected="1" zoomScaleNormal="100" zoomScaleSheetLayoutView="90" workbookViewId="0">
      <selection activeCell="L8" sqref="L8"/>
    </sheetView>
  </sheetViews>
  <sheetFormatPr defaultColWidth="9.44140625" defaultRowHeight="13.2" x14ac:dyDescent="0.2"/>
  <cols>
    <col min="1" max="1" width="9.44140625" style="14"/>
    <col min="2" max="2" width="1.88671875" style="14" customWidth="1"/>
    <col min="3" max="9" width="9.44140625" style="14"/>
    <col min="10" max="10" width="12.33203125" style="14" customWidth="1"/>
    <col min="11" max="11" width="17" style="14" customWidth="1"/>
    <col min="12" max="12" width="1.6640625" style="14" customWidth="1"/>
    <col min="13" max="16384" width="9.44140625" style="14"/>
  </cols>
  <sheetData>
    <row r="3" spans="1:14" x14ac:dyDescent="0.2">
      <c r="C3" s="171" t="s">
        <v>30</v>
      </c>
      <c r="D3" s="171"/>
    </row>
    <row r="4" spans="1:14" x14ac:dyDescent="0.2">
      <c r="I4" s="172" t="s">
        <v>31</v>
      </c>
      <c r="J4" s="172"/>
      <c r="K4" s="172"/>
    </row>
    <row r="5" spans="1:14" ht="17.100000000000001" customHeight="1" x14ac:dyDescent="0.2">
      <c r="J5" s="173">
        <v>45016</v>
      </c>
      <c r="K5" s="173"/>
      <c r="M5" s="14" t="s">
        <v>32</v>
      </c>
    </row>
    <row r="6" spans="1:14" ht="14.4" x14ac:dyDescent="0.2">
      <c r="H6" s="174" t="s">
        <v>33</v>
      </c>
      <c r="I6" s="174"/>
      <c r="J6" s="175" t="str">
        <f>'基本情報シート(添付不要)'!$D$11</f>
        <v>80ab0123456j0001</v>
      </c>
      <c r="K6" s="175"/>
    </row>
    <row r="7" spans="1:14" ht="17.100000000000001" customHeight="1" x14ac:dyDescent="0.2">
      <c r="J7" s="59"/>
      <c r="K7" s="60"/>
    </row>
    <row r="8" spans="1:14" ht="18" customHeight="1" x14ac:dyDescent="0.2">
      <c r="C8" s="167" t="s">
        <v>34</v>
      </c>
      <c r="D8" s="168"/>
      <c r="E8" s="168"/>
      <c r="F8" s="168"/>
      <c r="G8" s="168"/>
      <c r="H8" s="168"/>
      <c r="I8" s="168"/>
      <c r="J8" s="168"/>
      <c r="N8" s="61"/>
    </row>
    <row r="9" spans="1:14" x14ac:dyDescent="0.2">
      <c r="C9" s="167" t="s">
        <v>35</v>
      </c>
      <c r="D9" s="168"/>
      <c r="E9" s="168"/>
      <c r="F9" s="168"/>
      <c r="G9" s="168"/>
      <c r="H9" s="168"/>
      <c r="I9" s="168"/>
      <c r="J9" s="168"/>
    </row>
    <row r="10" spans="1:14" x14ac:dyDescent="0.2">
      <c r="G10" s="14" t="s">
        <v>36</v>
      </c>
    </row>
    <row r="11" spans="1:14" ht="14.4" customHeight="1" x14ac:dyDescent="0.2">
      <c r="H11" s="14" t="s">
        <v>37</v>
      </c>
      <c r="I11" s="169"/>
      <c r="J11" s="169"/>
      <c r="K11" s="169"/>
      <c r="M11" s="14" t="s">
        <v>38</v>
      </c>
    </row>
    <row r="12" spans="1:14" ht="27" customHeight="1" x14ac:dyDescent="0.2">
      <c r="H12" s="14" t="s">
        <v>39</v>
      </c>
      <c r="I12" s="170" t="str">
        <f>'基本情報シート(添付不要)'!$D$6</f>
        <v>国立大学法人 日本医療研究開発大学</v>
      </c>
      <c r="J12" s="170"/>
      <c r="K12" s="170"/>
      <c r="M12" s="62" t="s">
        <v>40</v>
      </c>
    </row>
    <row r="13" spans="1:14" ht="14.4" customHeight="1" x14ac:dyDescent="0.2">
      <c r="H13" s="14" t="s">
        <v>41</v>
      </c>
      <c r="I13" s="165" t="str">
        <f>'基本情報シート(添付不要)'!D8</f>
        <v>医学研究院長</v>
      </c>
      <c r="J13" s="165"/>
      <c r="K13" s="165"/>
      <c r="M13" s="62" t="s">
        <v>40</v>
      </c>
    </row>
    <row r="14" spans="1:14" ht="14.4" customHeight="1" x14ac:dyDescent="0.2">
      <c r="H14" s="14" t="s">
        <v>42</v>
      </c>
      <c r="I14" s="165" t="str">
        <f>'基本情報シート(添付不要)'!D9</f>
        <v>日本　太郎</v>
      </c>
      <c r="J14" s="165"/>
      <c r="K14" s="165"/>
      <c r="M14" s="62" t="s">
        <v>40</v>
      </c>
    </row>
    <row r="15" spans="1:14" x14ac:dyDescent="0.2">
      <c r="C15" s="63"/>
      <c r="D15" s="5"/>
      <c r="E15" s="5"/>
      <c r="F15" s="5"/>
      <c r="G15" s="5"/>
      <c r="H15" s="5"/>
      <c r="I15" s="5"/>
      <c r="J15" s="5"/>
    </row>
    <row r="16" spans="1:14" ht="17.25" customHeight="1" x14ac:dyDescent="0.2">
      <c r="A16" s="64" t="s">
        <v>43</v>
      </c>
      <c r="C16" s="166" t="s">
        <v>207</v>
      </c>
      <c r="D16" s="166"/>
      <c r="E16" s="166"/>
      <c r="F16" s="166"/>
      <c r="G16" s="166"/>
      <c r="H16" s="166"/>
      <c r="I16" s="166"/>
      <c r="J16" s="166"/>
      <c r="K16" s="166"/>
      <c r="L16" s="61"/>
      <c r="M16" s="62"/>
    </row>
    <row r="17" spans="1:12" ht="16.2" x14ac:dyDescent="0.2">
      <c r="C17" s="187" t="s">
        <v>209</v>
      </c>
      <c r="D17" s="187"/>
      <c r="E17" s="187"/>
      <c r="F17" s="187"/>
      <c r="G17" s="187"/>
      <c r="H17" s="188"/>
      <c r="I17" s="188"/>
      <c r="J17" s="188"/>
      <c r="K17" s="188"/>
      <c r="L17" s="188"/>
    </row>
    <row r="19" spans="1:12" x14ac:dyDescent="0.2">
      <c r="C19" s="171" t="s">
        <v>213</v>
      </c>
      <c r="D19" s="171"/>
      <c r="E19" s="171"/>
      <c r="F19" s="171"/>
      <c r="G19" s="171"/>
      <c r="H19" s="171"/>
      <c r="I19" s="171"/>
      <c r="J19" s="171"/>
      <c r="K19" s="171"/>
    </row>
    <row r="20" spans="1:12" x14ac:dyDescent="0.2">
      <c r="C20" s="189" t="s">
        <v>284</v>
      </c>
      <c r="D20" s="190"/>
      <c r="E20" s="190"/>
      <c r="F20" s="190"/>
      <c r="G20" s="190"/>
      <c r="H20" s="190"/>
      <c r="I20" s="190"/>
      <c r="J20" s="190"/>
      <c r="K20" s="190"/>
    </row>
    <row r="21" spans="1:12" x14ac:dyDescent="0.2">
      <c r="C21" s="171" t="s">
        <v>44</v>
      </c>
      <c r="D21" s="191"/>
      <c r="E21" s="191"/>
      <c r="F21" s="191"/>
      <c r="G21" s="191"/>
      <c r="H21" s="191"/>
      <c r="I21" s="191"/>
      <c r="J21" s="191"/>
      <c r="K21" s="191"/>
    </row>
    <row r="22" spans="1:12" x14ac:dyDescent="0.2">
      <c r="D22" s="5"/>
      <c r="E22" s="5"/>
      <c r="F22" s="5"/>
      <c r="G22" s="5"/>
      <c r="H22" s="5"/>
      <c r="I22" s="5"/>
      <c r="J22" s="5"/>
      <c r="K22" s="5"/>
    </row>
    <row r="23" spans="1:12" x14ac:dyDescent="0.2">
      <c r="D23" s="5"/>
      <c r="E23" s="5"/>
      <c r="F23" s="5"/>
      <c r="G23" s="5"/>
      <c r="H23" s="5"/>
      <c r="I23" s="5"/>
      <c r="J23" s="5"/>
      <c r="K23" s="5"/>
    </row>
    <row r="24" spans="1:12" x14ac:dyDescent="0.2">
      <c r="C24" s="172" t="s">
        <v>45</v>
      </c>
      <c r="D24" s="192"/>
      <c r="E24" s="192"/>
      <c r="F24" s="192"/>
      <c r="G24" s="192"/>
      <c r="H24" s="192"/>
      <c r="I24" s="192"/>
      <c r="J24" s="192"/>
      <c r="K24" s="192"/>
    </row>
    <row r="25" spans="1:12" x14ac:dyDescent="0.2">
      <c r="C25" s="193" t="s">
        <v>46</v>
      </c>
      <c r="D25" s="194"/>
      <c r="E25" s="5"/>
      <c r="F25" s="5"/>
      <c r="G25" s="5"/>
      <c r="H25" s="5"/>
      <c r="I25" s="5"/>
      <c r="J25" s="5"/>
      <c r="K25" s="5"/>
    </row>
    <row r="26" spans="1:12" ht="20.100000000000001" customHeight="1" x14ac:dyDescent="0.2">
      <c r="A26" s="64" t="s">
        <v>43</v>
      </c>
      <c r="C26" s="199" t="s">
        <v>22</v>
      </c>
      <c r="D26" s="200"/>
      <c r="E26" s="181" t="str">
        <f>IF('基本情報シート(添付不要)'!$D$12="","",'基本情報シート(添付不要)'!$D$12)</f>
        <v/>
      </c>
      <c r="F26" s="182"/>
      <c r="G26" s="182"/>
      <c r="H26" s="182"/>
      <c r="I26" s="182"/>
      <c r="J26" s="182"/>
      <c r="K26" s="183"/>
    </row>
    <row r="27" spans="1:12" ht="20.100000000000001" customHeight="1" x14ac:dyDescent="0.2">
      <c r="A27" s="64" t="s">
        <v>43</v>
      </c>
      <c r="C27" s="201" t="s">
        <v>23</v>
      </c>
      <c r="D27" s="202"/>
      <c r="E27" s="184" t="str">
        <f>IF('基本情報シート(添付不要)'!$D$13="","",'基本情報シート(添付不要)'!$D$13)</f>
        <v/>
      </c>
      <c r="F27" s="185"/>
      <c r="G27" s="185"/>
      <c r="H27" s="185"/>
      <c r="I27" s="185"/>
      <c r="J27" s="185"/>
      <c r="K27" s="186"/>
    </row>
    <row r="28" spans="1:12" ht="21.6" customHeight="1" x14ac:dyDescent="0.2">
      <c r="A28" s="176" t="s">
        <v>43</v>
      </c>
      <c r="C28" s="177" t="s">
        <v>263</v>
      </c>
      <c r="D28" s="178"/>
      <c r="E28" s="181" t="str">
        <f>IF('基本情報シート(添付不要)'!$D$14="","",'基本情報シート(添付不要)'!$D$14)</f>
        <v/>
      </c>
      <c r="F28" s="182"/>
      <c r="G28" s="182"/>
      <c r="H28" s="182"/>
      <c r="I28" s="182"/>
      <c r="J28" s="182"/>
      <c r="K28" s="183"/>
    </row>
    <row r="29" spans="1:12" ht="21.6" customHeight="1" x14ac:dyDescent="0.2">
      <c r="A29" s="176"/>
      <c r="C29" s="179"/>
      <c r="D29" s="180"/>
      <c r="E29" s="184"/>
      <c r="F29" s="185"/>
      <c r="G29" s="185"/>
      <c r="H29" s="185"/>
      <c r="I29" s="185"/>
      <c r="J29" s="185"/>
      <c r="K29" s="186"/>
    </row>
    <row r="30" spans="1:12" ht="20.399999999999999" customHeight="1" x14ac:dyDescent="0.2">
      <c r="A30" s="64" t="s">
        <v>43</v>
      </c>
      <c r="C30" s="203" t="s">
        <v>265</v>
      </c>
      <c r="D30" s="161" t="s">
        <v>12</v>
      </c>
      <c r="E30" s="205" t="str">
        <f>'基本情報シート(添付不要)'!$D$16</f>
        <v>国立大学法人 日本医療研究開発大学</v>
      </c>
      <c r="F30" s="206"/>
      <c r="G30" s="206"/>
      <c r="H30" s="206"/>
      <c r="I30" s="206"/>
      <c r="J30" s="206"/>
      <c r="K30" s="207"/>
    </row>
    <row r="31" spans="1:12" ht="20.399999999999999" customHeight="1" x14ac:dyDescent="0.2">
      <c r="A31" s="64" t="s">
        <v>43</v>
      </c>
      <c r="C31" s="204"/>
      <c r="D31" s="162" t="s">
        <v>14</v>
      </c>
      <c r="E31" s="205" t="str">
        <f>'基本情報シート(添付不要)'!$D$17</f>
        <v>研究開発室</v>
      </c>
      <c r="F31" s="206"/>
      <c r="G31" s="206"/>
      <c r="H31" s="206"/>
      <c r="I31" s="206"/>
      <c r="J31" s="206"/>
      <c r="K31" s="207"/>
    </row>
    <row r="32" spans="1:12" ht="20.399999999999999" customHeight="1" x14ac:dyDescent="0.2">
      <c r="A32" s="64" t="s">
        <v>43</v>
      </c>
      <c r="C32" s="204"/>
      <c r="D32" s="162" t="s">
        <v>16</v>
      </c>
      <c r="E32" s="205" t="str">
        <f>'基本情報シート(添付不要)'!$D$18</f>
        <v>室長</v>
      </c>
      <c r="F32" s="206"/>
      <c r="G32" s="206"/>
      <c r="H32" s="206"/>
      <c r="I32" s="206"/>
      <c r="J32" s="206"/>
      <c r="K32" s="207"/>
    </row>
    <row r="33" spans="1:11" ht="20.399999999999999" customHeight="1" x14ac:dyDescent="0.2">
      <c r="A33" s="64" t="s">
        <v>43</v>
      </c>
      <c r="C33" s="204"/>
      <c r="D33" s="162" t="s">
        <v>18</v>
      </c>
      <c r="E33" s="205" t="str">
        <f>'基本情報シート(添付不要)'!$D$19</f>
        <v>栄目戸　太郎</v>
      </c>
      <c r="F33" s="206"/>
      <c r="G33" s="206"/>
      <c r="H33" s="206"/>
      <c r="I33" s="206"/>
      <c r="J33" s="206"/>
      <c r="K33" s="207"/>
    </row>
    <row r="34" spans="1:11" ht="18" customHeight="1" x14ac:dyDescent="0.2">
      <c r="C34" s="195" t="s">
        <v>47</v>
      </c>
      <c r="D34" s="196"/>
      <c r="E34" s="197">
        <f>'基本情報シート(添付不要)'!D21</f>
        <v>44652</v>
      </c>
      <c r="F34" s="198"/>
      <c r="G34" s="66" t="s">
        <v>48</v>
      </c>
      <c r="H34" s="198">
        <f>'基本情報シート(添付不要)'!D22</f>
        <v>45016</v>
      </c>
      <c r="I34" s="198"/>
      <c r="J34" s="66"/>
      <c r="K34" s="67"/>
    </row>
    <row r="35" spans="1:11" x14ac:dyDescent="0.2">
      <c r="C35" s="163"/>
      <c r="D35" s="163"/>
      <c r="E35" s="163"/>
      <c r="F35" s="163"/>
      <c r="G35" s="163"/>
      <c r="H35" s="163"/>
      <c r="I35" s="163"/>
      <c r="J35" s="163"/>
      <c r="K35" s="163"/>
    </row>
    <row r="36" spans="1:11" x14ac:dyDescent="0.2">
      <c r="C36" s="208" t="s">
        <v>266</v>
      </c>
      <c r="D36" s="208"/>
      <c r="E36" s="208"/>
      <c r="F36" s="208"/>
      <c r="G36" s="208"/>
      <c r="H36" s="208"/>
      <c r="I36" s="208"/>
      <c r="J36" s="208"/>
      <c r="K36" s="208"/>
    </row>
    <row r="37" spans="1:11" x14ac:dyDescent="0.2">
      <c r="C37" s="208"/>
      <c r="D37" s="208"/>
      <c r="E37" s="208"/>
      <c r="F37" s="208"/>
      <c r="G37" s="208"/>
      <c r="H37" s="208"/>
      <c r="I37" s="208"/>
      <c r="J37" s="208"/>
      <c r="K37" s="208"/>
    </row>
    <row r="38" spans="1:11" x14ac:dyDescent="0.2">
      <c r="C38" s="164"/>
      <c r="D38" s="164"/>
      <c r="E38" s="164"/>
      <c r="F38" s="164"/>
      <c r="G38" s="164"/>
      <c r="H38" s="164"/>
      <c r="I38" s="164"/>
      <c r="J38" s="164"/>
      <c r="K38" s="164"/>
    </row>
    <row r="39" spans="1:11" x14ac:dyDescent="0.2">
      <c r="C39" s="163" t="s">
        <v>267</v>
      </c>
      <c r="D39" s="163"/>
      <c r="E39" s="163"/>
      <c r="F39" s="163"/>
      <c r="G39" s="163"/>
      <c r="H39" s="163"/>
      <c r="I39" s="163"/>
      <c r="J39" s="163"/>
      <c r="K39" s="163"/>
    </row>
    <row r="40" spans="1:11" ht="18" customHeight="1" x14ac:dyDescent="0.2">
      <c r="C40" s="172" t="s">
        <v>49</v>
      </c>
      <c r="D40" s="172"/>
      <c r="E40" s="172"/>
      <c r="F40" s="172"/>
      <c r="G40" s="172"/>
      <c r="H40" s="172"/>
      <c r="I40" s="172"/>
      <c r="J40" s="172"/>
      <c r="K40" s="172"/>
    </row>
    <row r="41" spans="1:11" x14ac:dyDescent="0.2">
      <c r="K41" s="14" t="s">
        <v>0</v>
      </c>
    </row>
    <row r="42" spans="1:11" ht="36.6" customHeight="1" x14ac:dyDescent="0.2">
      <c r="C42" s="209"/>
      <c r="D42" s="210"/>
      <c r="E42" s="210"/>
      <c r="F42" s="204" t="s">
        <v>268</v>
      </c>
      <c r="G42" s="211"/>
      <c r="H42" s="212" t="s">
        <v>50</v>
      </c>
      <c r="I42" s="213"/>
      <c r="J42" s="212" t="s">
        <v>51</v>
      </c>
      <c r="K42" s="213"/>
    </row>
    <row r="43" spans="1:11" x14ac:dyDescent="0.2">
      <c r="C43" s="209" t="s">
        <v>52</v>
      </c>
      <c r="D43" s="210"/>
      <c r="E43" s="210"/>
      <c r="F43" s="195"/>
      <c r="G43" s="214"/>
      <c r="H43" s="195"/>
      <c r="I43" s="214"/>
      <c r="J43" s="195"/>
      <c r="K43" s="214"/>
    </row>
    <row r="44" spans="1:11" x14ac:dyDescent="0.2">
      <c r="C44" s="209" t="s">
        <v>53</v>
      </c>
      <c r="D44" s="210"/>
      <c r="E44" s="210"/>
      <c r="F44" s="195"/>
      <c r="G44" s="214"/>
      <c r="H44" s="195"/>
      <c r="I44" s="214"/>
      <c r="J44" s="195"/>
      <c r="K44" s="214"/>
    </row>
    <row r="48" spans="1:11" ht="13.35" customHeight="1" x14ac:dyDescent="0.2">
      <c r="C48" s="217" t="s">
        <v>54</v>
      </c>
      <c r="D48" s="168"/>
      <c r="E48" s="168"/>
    </row>
    <row r="49" spans="3:11" x14ac:dyDescent="0.2">
      <c r="K49" s="14" t="s">
        <v>0</v>
      </c>
    </row>
    <row r="50" spans="3:11" x14ac:dyDescent="0.2">
      <c r="C50" s="65" t="s">
        <v>55</v>
      </c>
      <c r="D50" s="65" t="s">
        <v>56</v>
      </c>
      <c r="E50" s="65" t="s">
        <v>57</v>
      </c>
      <c r="F50" s="65" t="s">
        <v>58</v>
      </c>
      <c r="G50" s="65" t="s">
        <v>59</v>
      </c>
      <c r="H50" s="65" t="s">
        <v>60</v>
      </c>
      <c r="I50" s="65" t="s">
        <v>61</v>
      </c>
      <c r="J50" s="65" t="s">
        <v>62</v>
      </c>
      <c r="K50" s="65" t="s">
        <v>63</v>
      </c>
    </row>
    <row r="51" spans="3:11" x14ac:dyDescent="0.2">
      <c r="C51" s="65"/>
      <c r="D51" s="65"/>
      <c r="E51" s="65"/>
      <c r="F51" s="65"/>
      <c r="G51" s="65"/>
      <c r="H51" s="65"/>
      <c r="I51" s="65"/>
      <c r="J51" s="65"/>
      <c r="K51" s="65"/>
    </row>
    <row r="52" spans="3:11" x14ac:dyDescent="0.2">
      <c r="C52" s="65"/>
      <c r="D52" s="65"/>
      <c r="E52" s="65"/>
      <c r="F52" s="65"/>
      <c r="G52" s="65"/>
      <c r="H52" s="65"/>
      <c r="I52" s="65"/>
      <c r="J52" s="65"/>
      <c r="K52" s="65"/>
    </row>
    <row r="53" spans="3:11" x14ac:dyDescent="0.2">
      <c r="C53" s="171" t="s">
        <v>64</v>
      </c>
      <c r="D53" s="171"/>
      <c r="E53" s="171"/>
      <c r="F53" s="171"/>
      <c r="G53" s="171"/>
      <c r="H53" s="171"/>
      <c r="I53" s="171"/>
      <c r="J53" s="171"/>
      <c r="K53" s="171"/>
    </row>
    <row r="56" spans="3:11" x14ac:dyDescent="0.2">
      <c r="C56" s="215" t="s">
        <v>65</v>
      </c>
      <c r="D56" s="168"/>
    </row>
    <row r="57" spans="3:11" x14ac:dyDescent="0.2">
      <c r="C57" s="171" t="s">
        <v>66</v>
      </c>
      <c r="D57" s="168"/>
      <c r="E57" s="168"/>
      <c r="F57" s="168"/>
      <c r="G57" s="168"/>
      <c r="H57" s="168"/>
      <c r="I57" s="168"/>
      <c r="J57" s="168"/>
      <c r="K57" s="168"/>
    </row>
    <row r="58" spans="3:11" x14ac:dyDescent="0.2">
      <c r="C58" s="215" t="s">
        <v>67</v>
      </c>
      <c r="D58" s="168"/>
      <c r="E58" s="168"/>
      <c r="F58" s="168"/>
      <c r="G58" s="168"/>
      <c r="H58" s="168"/>
      <c r="I58" s="168"/>
      <c r="J58" s="168"/>
      <c r="K58" s="168"/>
    </row>
    <row r="59" spans="3:11" x14ac:dyDescent="0.2">
      <c r="C59" s="189" t="s">
        <v>269</v>
      </c>
      <c r="D59" s="189"/>
      <c r="E59" s="218"/>
      <c r="F59" s="218"/>
      <c r="G59" s="218"/>
      <c r="H59" s="218"/>
      <c r="I59" s="218"/>
      <c r="J59" s="218"/>
      <c r="K59" s="218"/>
    </row>
    <row r="60" spans="3:11" x14ac:dyDescent="0.2">
      <c r="C60" s="215" t="s">
        <v>68</v>
      </c>
      <c r="D60" s="168"/>
      <c r="E60" s="168"/>
      <c r="F60" s="168"/>
      <c r="G60" s="168"/>
      <c r="H60" s="168"/>
      <c r="I60" s="168"/>
      <c r="J60" s="168"/>
      <c r="K60" s="168"/>
    </row>
    <row r="61" spans="3:11" ht="13.35" customHeight="1" x14ac:dyDescent="0.2">
      <c r="C61" s="216" t="s">
        <v>69</v>
      </c>
      <c r="D61" s="216"/>
      <c r="E61" s="216"/>
      <c r="F61" s="216"/>
      <c r="G61" s="216"/>
      <c r="H61" s="216"/>
      <c r="I61" s="216"/>
      <c r="J61" s="216"/>
      <c r="K61" s="216"/>
    </row>
    <row r="62" spans="3:11" x14ac:dyDescent="0.2">
      <c r="C62" s="216"/>
      <c r="D62" s="216"/>
      <c r="E62" s="216"/>
      <c r="F62" s="216"/>
      <c r="G62" s="216"/>
      <c r="H62" s="216"/>
      <c r="I62" s="216"/>
      <c r="J62" s="216"/>
      <c r="K62" s="216"/>
    </row>
    <row r="63" spans="3:11" x14ac:dyDescent="0.2">
      <c r="C63" s="216"/>
      <c r="D63" s="216"/>
      <c r="E63" s="216"/>
      <c r="F63" s="216"/>
      <c r="G63" s="216"/>
      <c r="H63" s="216"/>
      <c r="I63" s="216"/>
      <c r="J63" s="216"/>
      <c r="K63" s="216"/>
    </row>
    <row r="64" spans="3:11" x14ac:dyDescent="0.2">
      <c r="C64" s="216"/>
      <c r="D64" s="216"/>
      <c r="E64" s="216"/>
      <c r="F64" s="216"/>
      <c r="G64" s="216"/>
      <c r="H64" s="216"/>
      <c r="I64" s="216"/>
      <c r="J64" s="216"/>
      <c r="K64" s="216"/>
    </row>
    <row r="65" spans="3:11" ht="86.4" customHeight="1" x14ac:dyDescent="0.2">
      <c r="C65" s="216"/>
      <c r="D65" s="216"/>
      <c r="E65" s="216"/>
      <c r="F65" s="216"/>
      <c r="G65" s="216"/>
      <c r="H65" s="216"/>
      <c r="I65" s="216"/>
      <c r="J65" s="216"/>
      <c r="K65" s="216"/>
    </row>
  </sheetData>
  <mergeCells count="55">
    <mergeCell ref="C60:K60"/>
    <mergeCell ref="C61:K65"/>
    <mergeCell ref="C48:E48"/>
    <mergeCell ref="C53:K53"/>
    <mergeCell ref="C56:D56"/>
    <mergeCell ref="C57:K57"/>
    <mergeCell ref="C58:K58"/>
    <mergeCell ref="C59:K59"/>
    <mergeCell ref="C43:E43"/>
    <mergeCell ref="F43:G43"/>
    <mergeCell ref="H43:I43"/>
    <mergeCell ref="J43:K43"/>
    <mergeCell ref="C44:E44"/>
    <mergeCell ref="F44:G44"/>
    <mergeCell ref="H44:I44"/>
    <mergeCell ref="J44:K44"/>
    <mergeCell ref="C36:K37"/>
    <mergeCell ref="C40:K40"/>
    <mergeCell ref="C42:E42"/>
    <mergeCell ref="F42:G42"/>
    <mergeCell ref="H42:I42"/>
    <mergeCell ref="J42:K42"/>
    <mergeCell ref="C34:D34"/>
    <mergeCell ref="E34:F34"/>
    <mergeCell ref="H34:I34"/>
    <mergeCell ref="C26:D26"/>
    <mergeCell ref="E26:K26"/>
    <mergeCell ref="C27:D27"/>
    <mergeCell ref="E27:K27"/>
    <mergeCell ref="C30:C33"/>
    <mergeCell ref="E30:K30"/>
    <mergeCell ref="E31:K31"/>
    <mergeCell ref="E32:K32"/>
    <mergeCell ref="E33:K33"/>
    <mergeCell ref="A28:A29"/>
    <mergeCell ref="C28:D29"/>
    <mergeCell ref="E28:K29"/>
    <mergeCell ref="C17:L17"/>
    <mergeCell ref="C19:K19"/>
    <mergeCell ref="C20:K20"/>
    <mergeCell ref="C21:K21"/>
    <mergeCell ref="C24:K24"/>
    <mergeCell ref="C25:D25"/>
    <mergeCell ref="C3:D3"/>
    <mergeCell ref="I4:K4"/>
    <mergeCell ref="J5:K5"/>
    <mergeCell ref="H6:I6"/>
    <mergeCell ref="J6:K6"/>
    <mergeCell ref="I14:K14"/>
    <mergeCell ref="C16:K16"/>
    <mergeCell ref="C8:J8"/>
    <mergeCell ref="C9:J9"/>
    <mergeCell ref="I11:K11"/>
    <mergeCell ref="I12:K12"/>
    <mergeCell ref="I13:K13"/>
  </mergeCells>
  <phoneticPr fontId="6"/>
  <printOptions horizontalCentered="1"/>
  <pageMargins left="0.70866141732283472" right="0.31496062992125984" top="0.74803149606299213" bottom="0.74803149606299213" header="0.31496062992125984" footer="0.31496062992125984"/>
  <pageSetup paperSize="9" scale="74" orientation="portrait" r:id="rId1"/>
  <headerFooter scaleWithDoc="0">
    <oddFooter>&amp;R20250415</oddFooter>
  </headerFooter>
  <rowBreaks count="1" manualBreakCount="1">
    <brk id="54" min="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8ECE-75AC-46DE-8379-7F7D549FE445}">
  <sheetPr>
    <pageSetUpPr fitToPage="1"/>
  </sheetPr>
  <dimension ref="A1:BY143"/>
  <sheetViews>
    <sheetView tabSelected="1" zoomScale="90" zoomScaleNormal="90" workbookViewId="0">
      <selection activeCell="L8" sqref="L8"/>
    </sheetView>
  </sheetViews>
  <sheetFormatPr defaultColWidth="8.6640625" defaultRowHeight="13.2" x14ac:dyDescent="0.2"/>
  <cols>
    <col min="1" max="1" width="3.6640625" style="93" customWidth="1"/>
    <col min="2" max="2" width="22.109375" style="93" customWidth="1"/>
    <col min="3" max="5" width="4.6640625" style="93" customWidth="1"/>
    <col min="6" max="12" width="17.33203125" style="93" customWidth="1"/>
    <col min="13" max="15" width="17.33203125" style="141" customWidth="1"/>
    <col min="16" max="16" width="17.33203125" style="142" customWidth="1"/>
    <col min="17" max="17" width="15.109375" style="142" customWidth="1"/>
    <col min="18" max="18" width="15.109375" style="141" customWidth="1"/>
    <col min="19" max="19" width="15.109375" style="143" customWidth="1"/>
    <col min="20" max="24" width="15.109375" style="141" customWidth="1"/>
    <col min="25" max="25" width="15.109375" style="143" customWidth="1"/>
    <col min="26" max="30" width="15.109375" style="141" customWidth="1"/>
    <col min="31" max="31" width="15.109375" style="143" customWidth="1"/>
    <col min="32" max="36" width="15.109375" style="141" customWidth="1"/>
    <col min="37" max="37" width="15.109375" style="143" customWidth="1"/>
    <col min="38" max="42" width="15.109375" style="141" customWidth="1"/>
    <col min="43" max="43" width="15.109375" style="143" customWidth="1"/>
    <col min="44" max="48" width="15.109375" style="141" customWidth="1"/>
    <col min="49" max="49" width="15.109375" style="143" customWidth="1"/>
    <col min="50" max="54" width="15.109375" style="141" customWidth="1"/>
    <col min="55" max="55" width="15.109375" style="143" customWidth="1"/>
    <col min="56" max="60" width="15.109375" style="141" customWidth="1"/>
    <col min="61" max="61" width="15.109375" style="143" customWidth="1"/>
    <col min="62" max="66" width="15.109375" style="141" customWidth="1"/>
    <col min="67" max="67" width="15.109375" style="143" customWidth="1"/>
    <col min="68" max="72" width="15.109375" style="141" customWidth="1"/>
    <col min="73" max="73" width="15.109375" style="143" customWidth="1"/>
    <col min="74" max="76" width="15.109375" style="141" customWidth="1"/>
    <col min="77" max="77" width="15.109375" style="143" customWidth="1"/>
    <col min="78" max="16384" width="8.6640625" style="93"/>
  </cols>
  <sheetData>
    <row r="1" spans="1:77" ht="27.9" customHeight="1" x14ac:dyDescent="0.2">
      <c r="A1" s="270" t="s">
        <v>215</v>
      </c>
      <c r="B1" s="270"/>
      <c r="C1" s="270"/>
      <c r="D1" s="270"/>
      <c r="E1" s="270"/>
      <c r="F1" s="270"/>
      <c r="G1" s="270"/>
      <c r="H1" s="270"/>
      <c r="I1" s="270"/>
      <c r="J1" s="270"/>
      <c r="K1" s="270"/>
      <c r="L1" s="270"/>
      <c r="M1" s="270"/>
      <c r="N1" s="270"/>
      <c r="O1" s="270"/>
      <c r="P1" s="91"/>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row>
    <row r="2" spans="1:77" s="97" customFormat="1" ht="18.899999999999999" customHeight="1" x14ac:dyDescent="0.2">
      <c r="A2" s="94"/>
      <c r="B2" s="94"/>
      <c r="C2" s="94"/>
      <c r="D2" s="94"/>
      <c r="E2" s="94"/>
      <c r="F2" s="94"/>
      <c r="G2" s="94"/>
      <c r="H2" s="94"/>
      <c r="I2" s="94"/>
      <c r="J2" s="94"/>
      <c r="K2" s="94"/>
      <c r="L2" s="94"/>
      <c r="M2" s="94"/>
      <c r="N2" s="95"/>
      <c r="O2" s="96" t="s">
        <v>216</v>
      </c>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row>
    <row r="3" spans="1:77" s="97" customFormat="1" ht="18.899999999999999" customHeight="1" x14ac:dyDescent="0.2">
      <c r="A3" s="271" t="s">
        <v>217</v>
      </c>
      <c r="B3" s="271"/>
      <c r="C3" s="272"/>
      <c r="D3" s="272"/>
      <c r="E3" s="272"/>
      <c r="F3" s="272"/>
      <c r="G3" s="272"/>
      <c r="H3" s="272"/>
      <c r="I3" s="272"/>
      <c r="J3" s="98"/>
      <c r="K3" s="98"/>
      <c r="L3" s="98"/>
      <c r="P3" s="97" t="s">
        <v>218</v>
      </c>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row>
    <row r="4" spans="1:77" s="97" customFormat="1" ht="18.899999999999999" customHeight="1" x14ac:dyDescent="0.2">
      <c r="A4" s="271" t="s">
        <v>219</v>
      </c>
      <c r="B4" s="271"/>
      <c r="C4" s="272"/>
      <c r="D4" s="272"/>
      <c r="E4" s="272"/>
      <c r="F4" s="272"/>
      <c r="G4" s="272"/>
      <c r="H4" s="272"/>
      <c r="I4" s="272"/>
      <c r="N4" s="98"/>
      <c r="O4" s="98"/>
      <c r="P4" s="98"/>
      <c r="Q4" s="98"/>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row>
    <row r="5" spans="1:77" s="97" customFormat="1" ht="18.899999999999999" customHeight="1" x14ac:dyDescent="0.2">
      <c r="A5" s="267" t="s">
        <v>220</v>
      </c>
      <c r="B5" s="273"/>
      <c r="C5" s="274"/>
      <c r="D5" s="274"/>
      <c r="E5" s="274"/>
      <c r="F5" s="274"/>
      <c r="G5" s="274"/>
      <c r="H5" s="274"/>
      <c r="I5" s="274"/>
      <c r="J5" s="99"/>
      <c r="K5" s="99"/>
      <c r="L5" s="99"/>
      <c r="M5" s="100"/>
      <c r="N5" s="100"/>
      <c r="O5" s="100"/>
      <c r="P5" s="100"/>
      <c r="Q5" s="100"/>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row>
    <row r="6" spans="1:77" s="97" customFormat="1" ht="18.899999999999999" customHeight="1" x14ac:dyDescent="0.2">
      <c r="A6" s="265" t="s">
        <v>221</v>
      </c>
      <c r="B6" s="265"/>
      <c r="C6" s="266"/>
      <c r="D6" s="266"/>
      <c r="E6" s="266"/>
      <c r="F6" s="266"/>
      <c r="G6" s="266"/>
      <c r="H6" s="266"/>
      <c r="I6" s="266"/>
      <c r="N6" s="98"/>
      <c r="O6" s="98"/>
      <c r="P6" s="98"/>
      <c r="Q6" s="98"/>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row>
    <row r="7" spans="1:77" s="97" customFormat="1" ht="18.899999999999999" customHeight="1" x14ac:dyDescent="0.2">
      <c r="A7" s="265" t="s">
        <v>222</v>
      </c>
      <c r="B7" s="265"/>
      <c r="C7" s="266"/>
      <c r="D7" s="266"/>
      <c r="E7" s="266"/>
      <c r="F7" s="266"/>
      <c r="G7" s="266"/>
      <c r="H7" s="266"/>
      <c r="I7" s="266"/>
      <c r="N7" s="98"/>
      <c r="O7" s="98"/>
      <c r="P7" s="98"/>
      <c r="Q7" s="98"/>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row>
    <row r="8" spans="1:77" s="97" customFormat="1" ht="18.899999999999999" customHeight="1" x14ac:dyDescent="0.2">
      <c r="A8" s="265" t="s">
        <v>223</v>
      </c>
      <c r="B8" s="265"/>
      <c r="C8" s="101">
        <v>2</v>
      </c>
      <c r="D8" s="102" t="s">
        <v>224</v>
      </c>
      <c r="E8" s="103">
        <v>3</v>
      </c>
      <c r="F8" s="104"/>
      <c r="G8" s="98"/>
      <c r="H8" s="98"/>
      <c r="I8" s="98"/>
      <c r="J8" s="98"/>
      <c r="K8" s="98"/>
      <c r="L8" s="98"/>
      <c r="M8" s="105"/>
      <c r="N8" s="98"/>
      <c r="O8" s="98"/>
      <c r="P8" s="98"/>
      <c r="Q8" s="98"/>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row>
    <row r="9" spans="1:77" s="97" customFormat="1" ht="18.899999999999999" customHeight="1" x14ac:dyDescent="0.2">
      <c r="A9" s="267" t="s">
        <v>225</v>
      </c>
      <c r="B9" s="268"/>
      <c r="C9" s="269">
        <v>0.1</v>
      </c>
      <c r="D9" s="269"/>
      <c r="E9" s="269"/>
      <c r="F9" s="106"/>
      <c r="G9" s="107"/>
      <c r="H9" s="98"/>
      <c r="I9" s="98"/>
      <c r="J9" s="98"/>
      <c r="K9" s="98"/>
      <c r="L9" s="98"/>
      <c r="M9" s="105"/>
      <c r="N9" s="98"/>
      <c r="O9" s="98"/>
      <c r="P9" s="98"/>
      <c r="Q9" s="98"/>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row>
    <row r="10" spans="1:77" s="97" customFormat="1" ht="18.899999999999999" customHeight="1" x14ac:dyDescent="0.2">
      <c r="A10" s="108"/>
      <c r="B10" s="108"/>
      <c r="C10" s="109"/>
      <c r="D10" s="109"/>
      <c r="E10" s="109"/>
      <c r="F10" s="107"/>
      <c r="G10" s="107"/>
      <c r="H10" s="98"/>
      <c r="I10" s="98"/>
      <c r="J10" s="98"/>
      <c r="K10" s="98"/>
      <c r="L10" s="98"/>
      <c r="M10" s="105"/>
      <c r="N10" s="98"/>
      <c r="O10" s="98"/>
      <c r="P10" s="98"/>
      <c r="Q10" s="98"/>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row>
    <row r="11" spans="1:77" s="97" customFormat="1" ht="18.899999999999999" customHeight="1" x14ac:dyDescent="0.2">
      <c r="A11" s="110"/>
      <c r="B11" s="110"/>
      <c r="C11" s="110"/>
      <c r="D11" s="110"/>
      <c r="E11" s="111"/>
      <c r="F11" s="98"/>
      <c r="G11" s="98"/>
      <c r="H11" s="98"/>
      <c r="I11" s="98"/>
      <c r="J11" s="98"/>
      <c r="K11" s="98"/>
      <c r="L11" s="98"/>
      <c r="M11" s="105"/>
      <c r="N11" s="98"/>
      <c r="O11" s="98" t="s">
        <v>0</v>
      </c>
      <c r="Q11" s="98"/>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row>
    <row r="12" spans="1:77" s="113" customFormat="1" ht="18.899999999999999" customHeight="1" x14ac:dyDescent="0.2">
      <c r="A12" s="237"/>
      <c r="B12" s="238"/>
      <c r="C12" s="238"/>
      <c r="D12" s="238"/>
      <c r="E12" s="239"/>
      <c r="F12" s="262" t="s">
        <v>226</v>
      </c>
      <c r="G12" s="263"/>
      <c r="H12" s="263"/>
      <c r="I12" s="263"/>
      <c r="J12" s="263"/>
      <c r="K12" s="263"/>
      <c r="L12" s="263"/>
      <c r="M12" s="263"/>
      <c r="N12" s="263"/>
      <c r="O12" s="264"/>
      <c r="P12" s="112"/>
    </row>
    <row r="13" spans="1:77" s="113" customFormat="1" ht="18.899999999999999" customHeight="1" x14ac:dyDescent="0.2">
      <c r="A13" s="256"/>
      <c r="B13" s="257"/>
      <c r="C13" s="257"/>
      <c r="D13" s="257"/>
      <c r="E13" s="258"/>
      <c r="F13" s="220" t="s">
        <v>50</v>
      </c>
      <c r="G13" s="220" t="s">
        <v>227</v>
      </c>
      <c r="H13" s="222" t="s">
        <v>228</v>
      </c>
      <c r="I13" s="249" t="s">
        <v>229</v>
      </c>
      <c r="J13" s="220" t="s">
        <v>230</v>
      </c>
      <c r="K13" s="220" t="s">
        <v>231</v>
      </c>
      <c r="L13" s="222" t="s">
        <v>6</v>
      </c>
      <c r="M13" s="224" t="s">
        <v>232</v>
      </c>
      <c r="N13" s="225"/>
      <c r="O13" s="226"/>
    </row>
    <row r="14" spans="1:77" s="113" customFormat="1" ht="18.899999999999999" customHeight="1" x14ac:dyDescent="0.2">
      <c r="A14" s="259"/>
      <c r="B14" s="260"/>
      <c r="C14" s="260"/>
      <c r="D14" s="260"/>
      <c r="E14" s="261"/>
      <c r="F14" s="221"/>
      <c r="G14" s="221"/>
      <c r="H14" s="223"/>
      <c r="I14" s="250"/>
      <c r="J14" s="221"/>
      <c r="K14" s="221"/>
      <c r="L14" s="223"/>
      <c r="M14" s="114"/>
      <c r="N14" s="115" t="s">
        <v>233</v>
      </c>
      <c r="O14" s="116" t="s">
        <v>234</v>
      </c>
    </row>
    <row r="15" spans="1:77" s="119" customFormat="1" ht="18.899999999999999" customHeight="1" x14ac:dyDescent="0.2">
      <c r="A15" s="227" t="s">
        <v>1</v>
      </c>
      <c r="B15" s="228"/>
      <c r="C15" s="228"/>
      <c r="D15" s="228"/>
      <c r="E15" s="229"/>
      <c r="F15" s="117">
        <f>SUMIF(P$27:$P142,$P$15,$F$27:$F$142)</f>
        <v>0</v>
      </c>
      <c r="G15" s="117">
        <f ca="1">SUMIF($P$27:Q142,$P$15,$G$27:$G$142)</f>
        <v>0</v>
      </c>
      <c r="H15" s="117">
        <f>SUMIF($P$27:P142,$P15,$H$27:$H$142)</f>
        <v>0</v>
      </c>
      <c r="I15" s="254"/>
      <c r="J15" s="254"/>
      <c r="K15" s="117">
        <f ca="1">SUMIF($P$27:S142,$P15,$K$27:$K$142)</f>
        <v>0</v>
      </c>
      <c r="L15" s="117">
        <f>SUMIF($P$27:P142,$P15,$L$27:$L$142)</f>
        <v>0</v>
      </c>
      <c r="M15" s="117">
        <f t="shared" ref="M15:M22" ca="1" si="0">H15-K15+L15</f>
        <v>0</v>
      </c>
      <c r="N15" s="118"/>
      <c r="O15" s="254"/>
      <c r="P15" s="119" t="s">
        <v>1</v>
      </c>
    </row>
    <row r="16" spans="1:77" s="120" customFormat="1" ht="18.899999999999999" customHeight="1" x14ac:dyDescent="0.2">
      <c r="A16" s="230" t="s">
        <v>270</v>
      </c>
      <c r="B16" s="231" t="s">
        <v>2</v>
      </c>
      <c r="C16" s="232"/>
      <c r="D16" s="232"/>
      <c r="E16" s="233"/>
      <c r="F16" s="117">
        <f ca="1">SUMIF(P$27:$P143,$P$16,$F$27:$F$142)</f>
        <v>0</v>
      </c>
      <c r="G16" s="117">
        <f ca="1">SUMIF($P$27:Q143,$P$16,$G$27:$G$142)</f>
        <v>0</v>
      </c>
      <c r="H16" s="117">
        <f ca="1">SUMIF($P$27:P143,$P16,$H$27:$H$142)</f>
        <v>0</v>
      </c>
      <c r="I16" s="255"/>
      <c r="J16" s="255"/>
      <c r="K16" s="117">
        <f ca="1">SUMIF($P$27:S143,$P16,$K$27:$K$142)</f>
        <v>0</v>
      </c>
      <c r="L16" s="117">
        <f ca="1">SUMIF($P$27:P143,$P16,$L$27:$L$142)</f>
        <v>0</v>
      </c>
      <c r="M16" s="117">
        <f t="shared" ca="1" si="0"/>
        <v>0</v>
      </c>
      <c r="N16" s="118"/>
      <c r="O16" s="255"/>
      <c r="P16" s="120" t="s">
        <v>2</v>
      </c>
    </row>
    <row r="17" spans="1:77" s="120" customFormat="1" ht="18.899999999999999" customHeight="1" x14ac:dyDescent="0.2">
      <c r="A17" s="230"/>
      <c r="B17" s="231" t="s">
        <v>3</v>
      </c>
      <c r="C17" s="232"/>
      <c r="D17" s="232"/>
      <c r="E17" s="233"/>
      <c r="F17" s="117">
        <f ca="1">SUMIF(P$27:$P144,$P$17,$F$27:$F$142)</f>
        <v>0</v>
      </c>
      <c r="G17" s="117">
        <f ca="1">SUMIF($P$27:Q144,$P$17,$G$27:$G$142)</f>
        <v>0</v>
      </c>
      <c r="H17" s="117">
        <f ca="1">SUMIF($P$27:P144,$P17,$H$27:$H$142)</f>
        <v>0</v>
      </c>
      <c r="I17" s="255"/>
      <c r="J17" s="255"/>
      <c r="K17" s="117">
        <f ca="1">SUMIF($P$27:S144,$P17,$K$27:$K$142)</f>
        <v>0</v>
      </c>
      <c r="L17" s="117">
        <f ca="1">SUMIF($P$27:P144,$P17,$L$27:$L$142)</f>
        <v>0</v>
      </c>
      <c r="M17" s="117">
        <f t="shared" ca="1" si="0"/>
        <v>0</v>
      </c>
      <c r="N17" s="118"/>
      <c r="O17" s="255"/>
      <c r="P17" s="120" t="s">
        <v>3</v>
      </c>
    </row>
    <row r="18" spans="1:77" s="120" customFormat="1" ht="18.899999999999999" customHeight="1" x14ac:dyDescent="0.2">
      <c r="A18" s="230"/>
      <c r="B18" s="231" t="s">
        <v>4</v>
      </c>
      <c r="C18" s="232"/>
      <c r="D18" s="232"/>
      <c r="E18" s="233"/>
      <c r="F18" s="117">
        <f ca="1">SUMIF(P$27:$P145,$P$18,$F$27:$F$142)</f>
        <v>0</v>
      </c>
      <c r="G18" s="117">
        <f ca="1">SUMIF($P$27:Q145,$P$18,$G$27:$G$142)</f>
        <v>0</v>
      </c>
      <c r="H18" s="117">
        <f ca="1">SUMIF($P$27:P145,$P18,$H$27:$H$142)</f>
        <v>0</v>
      </c>
      <c r="I18" s="255"/>
      <c r="J18" s="255"/>
      <c r="K18" s="117">
        <f ca="1">SUMIF($P$27:S145,$P18,$K$27:$K$142)</f>
        <v>0</v>
      </c>
      <c r="L18" s="117">
        <f ca="1">SUMIF($P$27:P145,$P18,$L$27:$L$142)</f>
        <v>0</v>
      </c>
      <c r="M18" s="117">
        <f t="shared" ca="1" si="0"/>
        <v>0</v>
      </c>
      <c r="N18" s="118"/>
      <c r="O18" s="255"/>
      <c r="P18" s="120" t="s">
        <v>235</v>
      </c>
    </row>
    <row r="19" spans="1:77" s="120" customFormat="1" ht="18.899999999999999" customHeight="1" x14ac:dyDescent="0.2">
      <c r="A19" s="230"/>
      <c r="B19" s="231" t="s">
        <v>236</v>
      </c>
      <c r="C19" s="232"/>
      <c r="D19" s="232"/>
      <c r="E19" s="233"/>
      <c r="F19" s="117">
        <f ca="1">SUMIF(P$27:$P146,$P$19,$F$27:$F$142)</f>
        <v>0</v>
      </c>
      <c r="G19" s="117">
        <f ca="1">SUMIF($P$27:Q146,$P$19,$G$27:$G$142)</f>
        <v>0</v>
      </c>
      <c r="H19" s="117">
        <f ca="1">SUMIF($P$27:P146,$P19,$H$27:$H$142)</f>
        <v>0</v>
      </c>
      <c r="I19" s="255"/>
      <c r="J19" s="255"/>
      <c r="K19" s="117">
        <f ca="1">SUMIF($P$27:S146,$P19,$K$27:$K$142)</f>
        <v>0</v>
      </c>
      <c r="L19" s="117">
        <f ca="1">SUMIF($P$27:P146,$P19,$L$27:$L$142)</f>
        <v>0</v>
      </c>
      <c r="M19" s="117">
        <f t="shared" ca="1" si="0"/>
        <v>0</v>
      </c>
      <c r="N19" s="118"/>
      <c r="O19" s="255"/>
      <c r="P19" s="120" t="s">
        <v>236</v>
      </c>
    </row>
    <row r="20" spans="1:77" s="120" customFormat="1" ht="18.899999999999999" customHeight="1" x14ac:dyDescent="0.2">
      <c r="A20" s="230"/>
      <c r="B20" s="234" t="s">
        <v>5</v>
      </c>
      <c r="C20" s="235"/>
      <c r="D20" s="235"/>
      <c r="E20" s="236"/>
      <c r="F20" s="117">
        <f ca="1">SUMIF(P$27:$P147,$P$20,$F$27:$F$142)</f>
        <v>0</v>
      </c>
      <c r="G20" s="117">
        <f ca="1">SUMIF($P$27:Q147,$P$20,$G$27:$G$142)</f>
        <v>0</v>
      </c>
      <c r="H20" s="117">
        <f ca="1">SUMIF($P$27:P147,$P20,$H$27:$H$142)</f>
        <v>0</v>
      </c>
      <c r="I20" s="255"/>
      <c r="J20" s="255"/>
      <c r="K20" s="117">
        <f ca="1">SUMIF($P$27:S147,$P20,$K$27:$K$142)</f>
        <v>0</v>
      </c>
      <c r="L20" s="117">
        <f ca="1">SUMIF($P$27:P147,$P20,$L$27:$L$142)</f>
        <v>0</v>
      </c>
      <c r="M20" s="117">
        <f t="shared" ca="1" si="0"/>
        <v>0</v>
      </c>
      <c r="N20" s="118"/>
      <c r="O20" s="255"/>
      <c r="P20" s="120" t="s">
        <v>5</v>
      </c>
    </row>
    <row r="21" spans="1:77" s="120" customFormat="1" ht="18.899999999999999" customHeight="1" x14ac:dyDescent="0.2">
      <c r="A21" s="231" t="s">
        <v>237</v>
      </c>
      <c r="B21" s="232"/>
      <c r="C21" s="232"/>
      <c r="D21" s="232"/>
      <c r="E21" s="233"/>
      <c r="F21" s="117">
        <f ca="1">SUMIF(P$27:$P148,$P$21,$F$27:$F$142)</f>
        <v>0</v>
      </c>
      <c r="G21" s="117">
        <f ca="1">SUMIF($P$27:Q148,$P$21,$G$27:$G$142)</f>
        <v>0</v>
      </c>
      <c r="H21" s="117">
        <f ca="1">SUMIF($P$27:P148,$P21,$H$27:$H$142)</f>
        <v>0</v>
      </c>
      <c r="I21" s="255"/>
      <c r="J21" s="255"/>
      <c r="K21" s="117">
        <f ca="1">SUMIF($P$27:S148,$P21,$K$27:$K$142)</f>
        <v>0</v>
      </c>
      <c r="L21" s="117">
        <f ca="1">SUMIF($P$27:P148,$P21,$L$27:$L$142)</f>
        <v>0</v>
      </c>
      <c r="M21" s="117">
        <f t="shared" ca="1" si="0"/>
        <v>0</v>
      </c>
      <c r="N21" s="118"/>
      <c r="O21" s="255"/>
      <c r="P21" s="120" t="s">
        <v>237</v>
      </c>
    </row>
    <row r="22" spans="1:77" s="120" customFormat="1" ht="18.899999999999999" customHeight="1" x14ac:dyDescent="0.2">
      <c r="A22" s="219" t="s">
        <v>238</v>
      </c>
      <c r="B22" s="219"/>
      <c r="C22" s="219"/>
      <c r="D22" s="219"/>
      <c r="E22" s="219"/>
      <c r="F22" s="117">
        <f ca="1">SUMIF(P$27:$P149,$P$22,$F$27:$F$142)</f>
        <v>0</v>
      </c>
      <c r="G22" s="117">
        <f ca="1">SUMIF($P$27:Q149,$P$22,$G$27:$G$142)</f>
        <v>0</v>
      </c>
      <c r="H22" s="117">
        <f ca="1">SUMIF($P$27:P149,$P22,$H$27:$H$142)</f>
        <v>0</v>
      </c>
      <c r="I22" s="255"/>
      <c r="J22" s="255"/>
      <c r="K22" s="117">
        <f ca="1">SUMIF($P$27:S149,$P22,$K$27:$K$142)</f>
        <v>0</v>
      </c>
      <c r="L22" s="117">
        <f ca="1">SUMIF($P$27:P149,$P22,$L$27:$L$142)</f>
        <v>0</v>
      </c>
      <c r="M22" s="117">
        <f t="shared" ca="1" si="0"/>
        <v>0</v>
      </c>
      <c r="N22" s="118"/>
      <c r="O22" s="255"/>
      <c r="P22" s="120" t="s">
        <v>238</v>
      </c>
    </row>
    <row r="23" spans="1:77" s="97" customFormat="1" ht="18.899999999999999" customHeight="1" x14ac:dyDescent="0.2">
      <c r="F23" s="121" t="str">
        <f>IF(F27+F39+F51+F63+F75+F87+F99+F111+F123+F135-F15=0,"",F27+F39+F51+F63+F75+F87+F99+F111+F123+F135-F15)</f>
        <v/>
      </c>
      <c r="G23" s="121"/>
      <c r="J23" s="121"/>
      <c r="K23" s="122"/>
      <c r="L23" s="122"/>
      <c r="M23" s="123" t="str">
        <f ca="1">IF(H15-K15+L15-M15=0,"","× ")</f>
        <v/>
      </c>
      <c r="N23" s="122"/>
      <c r="O23" s="122"/>
      <c r="P23" s="124"/>
      <c r="Q23" s="124"/>
      <c r="R23" s="125"/>
      <c r="S23" s="122"/>
      <c r="T23" s="122"/>
      <c r="U23" s="122"/>
      <c r="V23" s="122"/>
      <c r="W23" s="122"/>
      <c r="X23" s="125"/>
      <c r="Y23" s="122"/>
      <c r="Z23" s="122"/>
      <c r="AA23" s="122"/>
      <c r="AB23" s="122"/>
      <c r="AC23" s="122"/>
      <c r="AD23" s="125"/>
      <c r="AE23" s="122"/>
      <c r="AF23" s="122"/>
      <c r="AG23" s="122"/>
      <c r="AH23" s="122"/>
      <c r="AI23" s="122"/>
      <c r="AJ23" s="125"/>
      <c r="AK23" s="122"/>
      <c r="AL23" s="122"/>
      <c r="AM23" s="122"/>
      <c r="AN23" s="122"/>
      <c r="AO23" s="122"/>
      <c r="AP23" s="125"/>
      <c r="AQ23" s="122"/>
      <c r="AR23" s="122"/>
      <c r="AS23" s="122"/>
      <c r="AT23" s="122"/>
      <c r="AU23" s="122"/>
      <c r="AV23" s="125"/>
      <c r="AW23" s="122"/>
      <c r="AX23" s="122"/>
      <c r="AY23" s="122"/>
      <c r="AZ23" s="122"/>
      <c r="BA23" s="122"/>
      <c r="BB23" s="125"/>
      <c r="BC23" s="122"/>
      <c r="BD23" s="122"/>
      <c r="BE23" s="122"/>
      <c r="BF23" s="122"/>
      <c r="BG23" s="122"/>
      <c r="BH23" s="125"/>
      <c r="BI23" s="122"/>
      <c r="BJ23" s="122"/>
      <c r="BK23" s="122"/>
      <c r="BL23" s="122"/>
      <c r="BM23" s="122"/>
      <c r="BN23" s="125"/>
      <c r="BO23" s="122"/>
      <c r="BP23" s="122"/>
      <c r="BQ23" s="122"/>
      <c r="BR23" s="122"/>
      <c r="BS23" s="122"/>
      <c r="BT23" s="125"/>
      <c r="BU23" s="122"/>
    </row>
    <row r="24" spans="1:77" s="97" customFormat="1" ht="18.899999999999999" customHeight="1" x14ac:dyDescent="0.2">
      <c r="A24" s="237"/>
      <c r="B24" s="238"/>
      <c r="C24" s="238"/>
      <c r="D24" s="238"/>
      <c r="E24" s="239"/>
      <c r="F24" s="251" t="s">
        <v>239</v>
      </c>
      <c r="G24" s="247"/>
      <c r="H24" s="247"/>
      <c r="I24" s="247"/>
      <c r="J24" s="247"/>
      <c r="K24" s="247"/>
      <c r="L24" s="247"/>
      <c r="M24" s="126" t="s">
        <v>240</v>
      </c>
      <c r="N24" s="252"/>
      <c r="O24" s="253"/>
      <c r="P24" s="112" t="s">
        <v>258</v>
      </c>
      <c r="Q24" s="124"/>
      <c r="R24" s="122"/>
      <c r="S24" s="125"/>
      <c r="T24" s="122"/>
      <c r="U24" s="122"/>
      <c r="V24" s="122"/>
      <c r="W24" s="122"/>
      <c r="X24" s="122"/>
      <c r="Y24" s="125"/>
      <c r="Z24" s="122"/>
      <c r="AA24" s="122"/>
      <c r="AB24" s="122"/>
      <c r="AC24" s="122"/>
      <c r="AD24" s="122"/>
      <c r="AE24" s="125"/>
      <c r="AF24" s="122"/>
      <c r="AG24" s="122"/>
      <c r="AH24" s="122"/>
      <c r="AI24" s="122"/>
      <c r="AJ24" s="122"/>
      <c r="AK24" s="125"/>
      <c r="AL24" s="122"/>
      <c r="AM24" s="122"/>
      <c r="AN24" s="122"/>
      <c r="AO24" s="122"/>
      <c r="AP24" s="122"/>
      <c r="AQ24" s="125"/>
      <c r="AR24" s="122"/>
      <c r="AS24" s="122"/>
      <c r="AT24" s="122"/>
      <c r="AU24" s="122"/>
      <c r="AV24" s="122"/>
      <c r="AW24" s="125"/>
      <c r="AX24" s="122"/>
      <c r="AY24" s="122"/>
      <c r="AZ24" s="122"/>
      <c r="BA24" s="122"/>
      <c r="BB24" s="122"/>
      <c r="BC24" s="125"/>
      <c r="BD24" s="122"/>
      <c r="BE24" s="122"/>
      <c r="BF24" s="122"/>
      <c r="BG24" s="122"/>
      <c r="BH24" s="122"/>
      <c r="BI24" s="125"/>
      <c r="BJ24" s="122"/>
      <c r="BK24" s="122"/>
      <c r="BL24" s="122"/>
      <c r="BM24" s="122"/>
      <c r="BN24" s="122"/>
      <c r="BO24" s="125"/>
      <c r="BP24" s="122"/>
      <c r="BQ24" s="122"/>
      <c r="BR24" s="122"/>
      <c r="BS24" s="122"/>
      <c r="BT24" s="122"/>
      <c r="BU24" s="125"/>
      <c r="BV24" s="122"/>
      <c r="BW24" s="122"/>
      <c r="BX24" s="122"/>
      <c r="BY24" s="125"/>
    </row>
    <row r="25" spans="1:77" s="97" customFormat="1" ht="18.899999999999999" customHeight="1" x14ac:dyDescent="0.2">
      <c r="A25" s="240"/>
      <c r="B25" s="241"/>
      <c r="C25" s="241"/>
      <c r="D25" s="241"/>
      <c r="E25" s="242"/>
      <c r="F25" s="220" t="s">
        <v>50</v>
      </c>
      <c r="G25" s="220" t="s">
        <v>241</v>
      </c>
      <c r="H25" s="222" t="s">
        <v>242</v>
      </c>
      <c r="I25" s="249" t="s">
        <v>229</v>
      </c>
      <c r="J25" s="220" t="s">
        <v>230</v>
      </c>
      <c r="K25" s="220" t="s">
        <v>231</v>
      </c>
      <c r="L25" s="222" t="s">
        <v>6</v>
      </c>
      <c r="M25" s="224" t="s">
        <v>232</v>
      </c>
      <c r="N25" s="225"/>
      <c r="O25" s="226"/>
      <c r="P25" s="124"/>
      <c r="Q25" s="124"/>
      <c r="R25" s="125"/>
      <c r="S25" s="122"/>
      <c r="T25" s="122"/>
      <c r="U25" s="122"/>
      <c r="V25" s="122"/>
      <c r="W25" s="122"/>
      <c r="X25" s="125"/>
      <c r="Y25" s="122"/>
      <c r="Z25" s="122"/>
      <c r="AA25" s="122"/>
      <c r="AB25" s="122"/>
      <c r="AC25" s="122"/>
      <c r="AD25" s="125"/>
      <c r="AE25" s="122"/>
      <c r="AF25" s="122"/>
      <c r="AG25" s="122"/>
      <c r="AH25" s="122"/>
      <c r="AI25" s="122"/>
      <c r="AJ25" s="125"/>
      <c r="AK25" s="122"/>
      <c r="AL25" s="122"/>
      <c r="AM25" s="122"/>
      <c r="AN25" s="122"/>
      <c r="AO25" s="122"/>
      <c r="AP25" s="125"/>
      <c r="AQ25" s="122"/>
      <c r="AR25" s="122"/>
      <c r="AS25" s="122"/>
      <c r="AT25" s="122"/>
      <c r="AU25" s="122"/>
      <c r="AV25" s="125"/>
      <c r="AW25" s="122"/>
      <c r="AX25" s="122"/>
      <c r="AY25" s="122"/>
      <c r="AZ25" s="122"/>
      <c r="BA25" s="122"/>
      <c r="BB25" s="125"/>
      <c r="BC25" s="122"/>
      <c r="BD25" s="122"/>
      <c r="BE25" s="122"/>
      <c r="BF25" s="122"/>
      <c r="BG25" s="122"/>
      <c r="BH25" s="125"/>
      <c r="BI25" s="122"/>
      <c r="BJ25" s="122"/>
      <c r="BK25" s="122"/>
      <c r="BL25" s="122"/>
      <c r="BM25" s="122"/>
      <c r="BN25" s="125"/>
      <c r="BO25" s="122"/>
      <c r="BP25" s="122"/>
      <c r="BQ25" s="122"/>
      <c r="BR25" s="122"/>
      <c r="BS25" s="122"/>
      <c r="BT25" s="125"/>
      <c r="BU25" s="122"/>
      <c r="BV25" s="122"/>
      <c r="BW25" s="122"/>
      <c r="BX25" s="125"/>
    </row>
    <row r="26" spans="1:77" s="97" customFormat="1" ht="18.899999999999999" customHeight="1" x14ac:dyDescent="0.2">
      <c r="A26" s="243"/>
      <c r="B26" s="244"/>
      <c r="C26" s="244"/>
      <c r="D26" s="244"/>
      <c r="E26" s="245"/>
      <c r="F26" s="221"/>
      <c r="G26" s="221"/>
      <c r="H26" s="223"/>
      <c r="I26" s="250"/>
      <c r="J26" s="221"/>
      <c r="K26" s="221"/>
      <c r="L26" s="223"/>
      <c r="M26" s="114"/>
      <c r="N26" s="115" t="s">
        <v>233</v>
      </c>
      <c r="O26" s="116" t="s">
        <v>234</v>
      </c>
      <c r="P26" s="124"/>
      <c r="Q26" s="124"/>
      <c r="R26" s="125"/>
      <c r="S26" s="122"/>
      <c r="T26" s="122"/>
      <c r="U26" s="122"/>
      <c r="V26" s="122"/>
      <c r="W26" s="122"/>
      <c r="X26" s="125"/>
      <c r="Y26" s="122"/>
      <c r="Z26" s="122"/>
      <c r="AA26" s="122"/>
      <c r="AB26" s="122"/>
      <c r="AC26" s="122"/>
      <c r="AD26" s="125"/>
      <c r="AE26" s="122"/>
      <c r="AF26" s="122"/>
      <c r="AG26" s="122"/>
      <c r="AH26" s="122"/>
      <c r="AI26" s="122"/>
      <c r="AJ26" s="125"/>
      <c r="AK26" s="122"/>
      <c r="AL26" s="122"/>
      <c r="AM26" s="122"/>
      <c r="AN26" s="122"/>
      <c r="AO26" s="122"/>
      <c r="AP26" s="125"/>
      <c r="AQ26" s="122"/>
      <c r="AR26" s="122"/>
      <c r="AS26" s="122"/>
      <c r="AT26" s="122"/>
      <c r="AU26" s="122"/>
      <c r="AV26" s="125"/>
      <c r="AW26" s="122"/>
      <c r="AX26" s="122"/>
      <c r="AY26" s="122"/>
      <c r="AZ26" s="122"/>
      <c r="BA26" s="122"/>
      <c r="BB26" s="125"/>
      <c r="BC26" s="122"/>
      <c r="BD26" s="122"/>
      <c r="BE26" s="122"/>
      <c r="BF26" s="122"/>
      <c r="BG26" s="122"/>
      <c r="BH26" s="125"/>
      <c r="BI26" s="122"/>
      <c r="BJ26" s="122"/>
      <c r="BK26" s="122"/>
      <c r="BL26" s="122"/>
      <c r="BM26" s="122"/>
      <c r="BN26" s="125"/>
      <c r="BO26" s="122"/>
      <c r="BP26" s="122"/>
      <c r="BQ26" s="122"/>
      <c r="BR26" s="122"/>
      <c r="BS26" s="122"/>
      <c r="BT26" s="125"/>
      <c r="BU26" s="122"/>
      <c r="BV26" s="122"/>
      <c r="BW26" s="122"/>
      <c r="BX26" s="125"/>
    </row>
    <row r="27" spans="1:77" s="120" customFormat="1" ht="18.899999999999999" customHeight="1" x14ac:dyDescent="0.2">
      <c r="A27" s="227" t="s">
        <v>1</v>
      </c>
      <c r="B27" s="228"/>
      <c r="C27" s="228"/>
      <c r="D27" s="228"/>
      <c r="E27" s="229"/>
      <c r="F27" s="117">
        <f>F32+F33+F34</f>
        <v>0</v>
      </c>
      <c r="G27" s="117">
        <f>G32+G33+G34</f>
        <v>0</v>
      </c>
      <c r="H27" s="117">
        <f>H32+H33+H34</f>
        <v>0</v>
      </c>
      <c r="I27" s="117">
        <v>0</v>
      </c>
      <c r="J27" s="117">
        <f t="shared" ref="J27:J34" si="1">SUM(H27:I27)</f>
        <v>0</v>
      </c>
      <c r="K27" s="117">
        <f>K32+K33+K34</f>
        <v>0</v>
      </c>
      <c r="L27" s="117">
        <f>L32+L33+L34</f>
        <v>0</v>
      </c>
      <c r="M27" s="117">
        <f>M32+M33+M34</f>
        <v>0</v>
      </c>
      <c r="N27" s="127">
        <f>N32+N33+N34</f>
        <v>0</v>
      </c>
      <c r="O27" s="128">
        <f t="shared" ref="O27:O34" si="2">M27-N27</f>
        <v>0</v>
      </c>
      <c r="P27" s="119" t="s">
        <v>1</v>
      </c>
      <c r="Q27" s="129"/>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row>
    <row r="28" spans="1:77" s="120" customFormat="1" ht="18.899999999999999" customHeight="1" x14ac:dyDescent="0.2">
      <c r="A28" s="230" t="s">
        <v>270</v>
      </c>
      <c r="B28" s="231" t="s">
        <v>2</v>
      </c>
      <c r="C28" s="232"/>
      <c r="D28" s="232"/>
      <c r="E28" s="233"/>
      <c r="F28" s="130">
        <v>0</v>
      </c>
      <c r="G28" s="130"/>
      <c r="H28" s="131">
        <f>ROUNDDOWN(F28*$C$8/$E$8,0)</f>
        <v>0</v>
      </c>
      <c r="I28" s="117">
        <v>0</v>
      </c>
      <c r="J28" s="117">
        <f t="shared" si="1"/>
        <v>0</v>
      </c>
      <c r="K28" s="131">
        <f>ROUNDDOWN(G28*$C$8/$E$8,0)</f>
        <v>0</v>
      </c>
      <c r="L28" s="132">
        <v>0</v>
      </c>
      <c r="M28" s="131">
        <f>J28-K28+L28</f>
        <v>0</v>
      </c>
      <c r="N28" s="133">
        <v>0</v>
      </c>
      <c r="O28" s="128">
        <f t="shared" si="2"/>
        <v>0</v>
      </c>
      <c r="P28" s="120" t="s">
        <v>2</v>
      </c>
      <c r="Q28" s="129"/>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row>
    <row r="29" spans="1:77" s="120" customFormat="1" ht="18.899999999999999" customHeight="1" x14ac:dyDescent="0.2">
      <c r="A29" s="230"/>
      <c r="B29" s="231" t="s">
        <v>3</v>
      </c>
      <c r="C29" s="232"/>
      <c r="D29" s="232"/>
      <c r="E29" s="233"/>
      <c r="F29" s="130">
        <v>0</v>
      </c>
      <c r="G29" s="130"/>
      <c r="H29" s="131">
        <f>ROUNDDOWN(F29*$C$8/$E$8,0)</f>
        <v>0</v>
      </c>
      <c r="I29" s="117">
        <v>0</v>
      </c>
      <c r="J29" s="117">
        <f t="shared" si="1"/>
        <v>0</v>
      </c>
      <c r="K29" s="131">
        <f>ROUNDDOWN(G29*$C$8/$E$8,0)</f>
        <v>0</v>
      </c>
      <c r="L29" s="132">
        <v>0</v>
      </c>
      <c r="M29" s="131">
        <f>J29-K29+L29</f>
        <v>0</v>
      </c>
      <c r="N29" s="133">
        <v>0</v>
      </c>
      <c r="O29" s="128">
        <f t="shared" si="2"/>
        <v>0</v>
      </c>
      <c r="P29" s="120" t="s">
        <v>3</v>
      </c>
      <c r="Q29" s="129"/>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row>
    <row r="30" spans="1:77" s="120" customFormat="1" ht="18.899999999999999" customHeight="1" x14ac:dyDescent="0.2">
      <c r="A30" s="230"/>
      <c r="B30" s="231" t="s">
        <v>4</v>
      </c>
      <c r="C30" s="232"/>
      <c r="D30" s="232"/>
      <c r="E30" s="233"/>
      <c r="F30" s="130">
        <v>0</v>
      </c>
      <c r="G30" s="130"/>
      <c r="H30" s="131">
        <f>ROUNDDOWN(F30*$C$8/$E$8,0)</f>
        <v>0</v>
      </c>
      <c r="I30" s="117">
        <v>0</v>
      </c>
      <c r="J30" s="117">
        <f t="shared" si="1"/>
        <v>0</v>
      </c>
      <c r="K30" s="131">
        <f>ROUNDDOWN(G30*$C$8/$E$8,0)</f>
        <v>0</v>
      </c>
      <c r="L30" s="132">
        <v>0</v>
      </c>
      <c r="M30" s="131">
        <f>J30-K30+L30</f>
        <v>0</v>
      </c>
      <c r="N30" s="133">
        <v>0</v>
      </c>
      <c r="O30" s="128">
        <f t="shared" si="2"/>
        <v>0</v>
      </c>
      <c r="P30" s="120" t="s">
        <v>235</v>
      </c>
      <c r="Q30" s="129"/>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row>
    <row r="31" spans="1:77" s="120" customFormat="1" ht="18.899999999999999" customHeight="1" x14ac:dyDescent="0.2">
      <c r="A31" s="230"/>
      <c r="B31" s="231" t="s">
        <v>236</v>
      </c>
      <c r="C31" s="232"/>
      <c r="D31" s="232"/>
      <c r="E31" s="233"/>
      <c r="F31" s="130">
        <v>0</v>
      </c>
      <c r="G31" s="130"/>
      <c r="H31" s="131">
        <f>ROUNDDOWN(F31*$C$8/$E$8,0)</f>
        <v>0</v>
      </c>
      <c r="I31" s="117">
        <v>0</v>
      </c>
      <c r="J31" s="117">
        <f t="shared" si="1"/>
        <v>0</v>
      </c>
      <c r="K31" s="131">
        <f>ROUNDDOWN(G31*$C$8/$E$8,0)</f>
        <v>0</v>
      </c>
      <c r="L31" s="132">
        <v>0</v>
      </c>
      <c r="M31" s="131">
        <f>J31-K31+L31</f>
        <v>0</v>
      </c>
      <c r="N31" s="133">
        <v>0</v>
      </c>
      <c r="O31" s="128">
        <f t="shared" si="2"/>
        <v>0</v>
      </c>
      <c r="P31" s="120" t="s">
        <v>236</v>
      </c>
      <c r="Q31" s="129"/>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row>
    <row r="32" spans="1:77" s="120" customFormat="1" ht="18.899999999999999" customHeight="1" x14ac:dyDescent="0.2">
      <c r="A32" s="230"/>
      <c r="B32" s="234" t="s">
        <v>5</v>
      </c>
      <c r="C32" s="235"/>
      <c r="D32" s="235"/>
      <c r="E32" s="236"/>
      <c r="F32" s="134">
        <f>SUM(F28:F31)</f>
        <v>0</v>
      </c>
      <c r="G32" s="134">
        <f>SUM(G28:G31)</f>
        <v>0</v>
      </c>
      <c r="H32" s="134">
        <f>SUM(H28:H31)</f>
        <v>0</v>
      </c>
      <c r="I32" s="117">
        <v>0</v>
      </c>
      <c r="J32" s="117">
        <f t="shared" si="1"/>
        <v>0</v>
      </c>
      <c r="K32" s="134">
        <f>SUM(K28:K31)</f>
        <v>0</v>
      </c>
      <c r="L32" s="134">
        <f>SUM(L28:L31)</f>
        <v>0</v>
      </c>
      <c r="M32" s="134">
        <f>SUM(M28:M31)</f>
        <v>0</v>
      </c>
      <c r="N32" s="135">
        <f>SUM(N28:N31)</f>
        <v>0</v>
      </c>
      <c r="O32" s="128">
        <f t="shared" si="2"/>
        <v>0</v>
      </c>
      <c r="P32" s="120" t="s">
        <v>5</v>
      </c>
      <c r="Q32" s="129"/>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row>
    <row r="33" spans="1:76" s="120" customFormat="1" ht="18.899999999999999" customHeight="1" x14ac:dyDescent="0.2">
      <c r="A33" s="231" t="s">
        <v>237</v>
      </c>
      <c r="B33" s="232"/>
      <c r="C33" s="232"/>
      <c r="D33" s="232"/>
      <c r="E33" s="233"/>
      <c r="F33" s="134">
        <f>F32*$C$9</f>
        <v>0</v>
      </c>
      <c r="G33" s="131">
        <f>ROUNDDOWN(G32*$C$9,0)</f>
        <v>0</v>
      </c>
      <c r="H33" s="131">
        <f>ROUNDDOWN(H32*C9,0)</f>
        <v>0</v>
      </c>
      <c r="I33" s="117">
        <v>0</v>
      </c>
      <c r="J33" s="117">
        <f t="shared" si="1"/>
        <v>0</v>
      </c>
      <c r="K33" s="131">
        <f>ROUNDDOWN(K32*$C$9,0)</f>
        <v>0</v>
      </c>
      <c r="L33" s="132">
        <v>0</v>
      </c>
      <c r="M33" s="131">
        <f>J33-K33+L33</f>
        <v>0</v>
      </c>
      <c r="N33" s="133">
        <v>0</v>
      </c>
      <c r="O33" s="128">
        <f t="shared" si="2"/>
        <v>0</v>
      </c>
      <c r="P33" s="120" t="s">
        <v>237</v>
      </c>
      <c r="Q33" s="129"/>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row>
    <row r="34" spans="1:76" s="120" customFormat="1" ht="18.899999999999999" customHeight="1" x14ac:dyDescent="0.2">
      <c r="A34" s="219" t="s">
        <v>238</v>
      </c>
      <c r="B34" s="219"/>
      <c r="C34" s="219"/>
      <c r="D34" s="219"/>
      <c r="E34" s="219"/>
      <c r="F34" s="130">
        <v>0</v>
      </c>
      <c r="G34" s="130">
        <v>0</v>
      </c>
      <c r="H34" s="131">
        <f>ROUNDDOWN(F34*$C$8/$E$8,0)</f>
        <v>0</v>
      </c>
      <c r="I34" s="117">
        <v>0</v>
      </c>
      <c r="J34" s="117">
        <f t="shared" si="1"/>
        <v>0</v>
      </c>
      <c r="K34" s="131">
        <f>ROUNDDOWN(G34*$C$8/$E$8,0)</f>
        <v>0</v>
      </c>
      <c r="L34" s="132">
        <v>0</v>
      </c>
      <c r="M34" s="131">
        <f>J34-K34+L34</f>
        <v>0</v>
      </c>
      <c r="N34" s="133">
        <v>0</v>
      </c>
      <c r="O34" s="128">
        <f t="shared" si="2"/>
        <v>0</v>
      </c>
      <c r="P34" s="120" t="s">
        <v>238</v>
      </c>
      <c r="Q34" s="129"/>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row>
    <row r="35" spans="1:76" s="97" customFormat="1" ht="18.899999999999999" customHeight="1" x14ac:dyDescent="0.2">
      <c r="L35" s="122"/>
      <c r="M35" s="123" t="str">
        <f>IF(J27-K27+L27-M27=0,"","× ")</f>
        <v/>
      </c>
      <c r="N35" s="122"/>
      <c r="O35" s="122"/>
      <c r="P35" s="124"/>
      <c r="Q35" s="124"/>
      <c r="R35" s="125"/>
      <c r="S35" s="122"/>
      <c r="T35" s="122"/>
      <c r="U35" s="122"/>
      <c r="V35" s="122"/>
      <c r="W35" s="122"/>
      <c r="X35" s="125"/>
      <c r="Y35" s="122"/>
      <c r="Z35" s="122"/>
      <c r="AA35" s="122"/>
      <c r="AB35" s="122"/>
      <c r="AC35" s="122"/>
      <c r="AD35" s="125"/>
      <c r="AE35" s="122"/>
      <c r="AF35" s="122"/>
      <c r="AG35" s="122"/>
      <c r="AH35" s="122"/>
      <c r="AI35" s="122"/>
      <c r="AJ35" s="125"/>
      <c r="AK35" s="122"/>
      <c r="AL35" s="122"/>
      <c r="AM35" s="122"/>
      <c r="AN35" s="122"/>
      <c r="AO35" s="122"/>
      <c r="AP35" s="125"/>
      <c r="AQ35" s="122"/>
      <c r="AR35" s="122"/>
      <c r="AS35" s="122"/>
      <c r="AT35" s="122"/>
      <c r="AU35" s="122"/>
      <c r="AV35" s="125"/>
      <c r="AW35" s="122"/>
      <c r="AX35" s="122"/>
      <c r="AY35" s="122"/>
      <c r="AZ35" s="122"/>
      <c r="BA35" s="122"/>
      <c r="BB35" s="125"/>
      <c r="BC35" s="122"/>
      <c r="BD35" s="122"/>
      <c r="BE35" s="122"/>
      <c r="BF35" s="122"/>
      <c r="BG35" s="122"/>
      <c r="BH35" s="125"/>
      <c r="BI35" s="122"/>
      <c r="BJ35" s="122"/>
      <c r="BK35" s="122"/>
      <c r="BL35" s="122"/>
      <c r="BM35" s="122"/>
      <c r="BN35" s="125"/>
      <c r="BO35" s="122"/>
      <c r="BP35" s="122"/>
      <c r="BQ35" s="122"/>
      <c r="BR35" s="122"/>
      <c r="BS35" s="122"/>
      <c r="BT35" s="125"/>
      <c r="BU35" s="122"/>
      <c r="BV35" s="122"/>
      <c r="BW35" s="122"/>
      <c r="BX35" s="125"/>
    </row>
    <row r="36" spans="1:76" s="97" customFormat="1" ht="18.899999999999999" customHeight="1" x14ac:dyDescent="0.2">
      <c r="A36" s="237"/>
      <c r="B36" s="238"/>
      <c r="C36" s="238"/>
      <c r="D36" s="238"/>
      <c r="E36" s="239"/>
      <c r="F36" s="251" t="s">
        <v>243</v>
      </c>
      <c r="G36" s="247"/>
      <c r="H36" s="247"/>
      <c r="I36" s="247"/>
      <c r="J36" s="247"/>
      <c r="K36" s="247"/>
      <c r="L36" s="247"/>
      <c r="M36" s="126" t="s">
        <v>240</v>
      </c>
      <c r="N36" s="248"/>
      <c r="O36" s="248"/>
      <c r="P36" s="112" t="s">
        <v>259</v>
      </c>
      <c r="Q36" s="124"/>
      <c r="R36" s="125"/>
      <c r="S36" s="122"/>
      <c r="T36" s="122"/>
      <c r="U36" s="122"/>
      <c r="V36" s="122"/>
      <c r="W36" s="122"/>
      <c r="X36" s="125"/>
      <c r="Y36" s="122"/>
      <c r="Z36" s="122"/>
      <c r="AA36" s="122"/>
      <c r="AB36" s="122"/>
      <c r="AC36" s="122"/>
      <c r="AD36" s="125"/>
      <c r="AE36" s="122"/>
      <c r="AF36" s="122"/>
      <c r="AG36" s="122"/>
      <c r="AH36" s="122"/>
      <c r="AI36" s="122"/>
      <c r="AJ36" s="125"/>
      <c r="AK36" s="122"/>
      <c r="AL36" s="122"/>
      <c r="AM36" s="122"/>
      <c r="AN36" s="122"/>
      <c r="AO36" s="122"/>
      <c r="AP36" s="125"/>
      <c r="AQ36" s="122"/>
      <c r="AR36" s="122"/>
      <c r="AS36" s="122"/>
      <c r="AT36" s="122"/>
      <c r="AU36" s="122"/>
      <c r="AV36" s="125"/>
      <c r="AW36" s="122"/>
      <c r="AX36" s="122"/>
      <c r="AY36" s="122"/>
      <c r="AZ36" s="122"/>
      <c r="BA36" s="122"/>
      <c r="BB36" s="125"/>
      <c r="BC36" s="122"/>
      <c r="BD36" s="122"/>
      <c r="BE36" s="122"/>
      <c r="BF36" s="122"/>
      <c r="BG36" s="122"/>
      <c r="BH36" s="125"/>
      <c r="BI36" s="122"/>
      <c r="BJ36" s="122"/>
      <c r="BK36" s="122"/>
      <c r="BL36" s="122"/>
      <c r="BM36" s="122"/>
      <c r="BN36" s="125"/>
      <c r="BO36" s="122"/>
      <c r="BP36" s="122"/>
      <c r="BQ36" s="122"/>
      <c r="BR36" s="122"/>
      <c r="BS36" s="122"/>
      <c r="BT36" s="125"/>
      <c r="BU36" s="122"/>
      <c r="BV36" s="122"/>
      <c r="BW36" s="122"/>
      <c r="BX36" s="125"/>
    </row>
    <row r="37" spans="1:76" s="97" customFormat="1" ht="18.899999999999999" customHeight="1" x14ac:dyDescent="0.2">
      <c r="A37" s="240"/>
      <c r="B37" s="241"/>
      <c r="C37" s="241"/>
      <c r="D37" s="241"/>
      <c r="E37" s="242"/>
      <c r="F37" s="220" t="s">
        <v>50</v>
      </c>
      <c r="G37" s="220" t="s">
        <v>241</v>
      </c>
      <c r="H37" s="222" t="s">
        <v>242</v>
      </c>
      <c r="I37" s="249" t="s">
        <v>229</v>
      </c>
      <c r="J37" s="220" t="s">
        <v>230</v>
      </c>
      <c r="K37" s="220" t="s">
        <v>231</v>
      </c>
      <c r="L37" s="222" t="s">
        <v>6</v>
      </c>
      <c r="M37" s="224" t="s">
        <v>232</v>
      </c>
      <c r="N37" s="225"/>
      <c r="O37" s="226"/>
      <c r="P37" s="124"/>
      <c r="Q37" s="124"/>
      <c r="R37" s="125"/>
      <c r="S37" s="122"/>
      <c r="T37" s="122"/>
      <c r="U37" s="122"/>
      <c r="V37" s="122"/>
      <c r="W37" s="122"/>
      <c r="X37" s="125"/>
      <c r="Y37" s="122"/>
      <c r="Z37" s="122"/>
      <c r="AA37" s="122"/>
      <c r="AB37" s="122"/>
      <c r="AC37" s="122"/>
      <c r="AD37" s="125"/>
      <c r="AE37" s="122"/>
      <c r="AF37" s="122"/>
      <c r="AG37" s="122"/>
      <c r="AH37" s="122"/>
      <c r="AI37" s="122"/>
      <c r="AJ37" s="125"/>
      <c r="AK37" s="122"/>
      <c r="AL37" s="122"/>
      <c r="AM37" s="122"/>
      <c r="AN37" s="122"/>
      <c r="AO37" s="122"/>
      <c r="AP37" s="125"/>
      <c r="AQ37" s="122"/>
      <c r="AR37" s="122"/>
      <c r="AS37" s="122"/>
      <c r="AT37" s="122"/>
      <c r="AU37" s="122"/>
      <c r="AV37" s="125"/>
      <c r="AW37" s="122"/>
      <c r="AX37" s="122"/>
      <c r="AY37" s="122"/>
      <c r="AZ37" s="122"/>
      <c r="BA37" s="122"/>
      <c r="BB37" s="125"/>
      <c r="BC37" s="122"/>
      <c r="BD37" s="122"/>
      <c r="BE37" s="122"/>
      <c r="BF37" s="122"/>
      <c r="BG37" s="122"/>
      <c r="BH37" s="125"/>
      <c r="BI37" s="122"/>
      <c r="BJ37" s="122"/>
      <c r="BK37" s="122"/>
      <c r="BL37" s="122"/>
      <c r="BM37" s="122"/>
      <c r="BN37" s="125"/>
      <c r="BO37" s="122"/>
      <c r="BP37" s="122"/>
      <c r="BQ37" s="122"/>
      <c r="BR37" s="122"/>
      <c r="BS37" s="122"/>
      <c r="BT37" s="125"/>
      <c r="BU37" s="122"/>
      <c r="BV37" s="122"/>
      <c r="BW37" s="122"/>
      <c r="BX37" s="125"/>
    </row>
    <row r="38" spans="1:76" s="97" customFormat="1" ht="18.899999999999999" customHeight="1" x14ac:dyDescent="0.2">
      <c r="A38" s="243"/>
      <c r="B38" s="244"/>
      <c r="C38" s="244"/>
      <c r="D38" s="244"/>
      <c r="E38" s="245"/>
      <c r="F38" s="221"/>
      <c r="G38" s="221"/>
      <c r="H38" s="223"/>
      <c r="I38" s="250"/>
      <c r="J38" s="221"/>
      <c r="K38" s="221"/>
      <c r="L38" s="223"/>
      <c r="M38" s="114"/>
      <c r="N38" s="115" t="s">
        <v>233</v>
      </c>
      <c r="O38" s="116" t="s">
        <v>234</v>
      </c>
      <c r="P38" s="124"/>
      <c r="Q38" s="124"/>
      <c r="R38" s="125"/>
      <c r="S38" s="122"/>
      <c r="T38" s="122"/>
      <c r="U38" s="122"/>
      <c r="V38" s="122"/>
      <c r="W38" s="122"/>
      <c r="X38" s="125"/>
      <c r="Y38" s="122"/>
      <c r="Z38" s="122"/>
      <c r="AA38" s="122"/>
      <c r="AB38" s="122"/>
      <c r="AC38" s="122"/>
      <c r="AD38" s="125"/>
      <c r="AE38" s="122"/>
      <c r="AF38" s="122"/>
      <c r="AG38" s="122"/>
      <c r="AH38" s="122"/>
      <c r="AI38" s="122"/>
      <c r="AJ38" s="125"/>
      <c r="AK38" s="122"/>
      <c r="AL38" s="122"/>
      <c r="AM38" s="122"/>
      <c r="AN38" s="122"/>
      <c r="AO38" s="122"/>
      <c r="AP38" s="125"/>
      <c r="AQ38" s="122"/>
      <c r="AR38" s="122"/>
      <c r="AS38" s="122"/>
      <c r="AT38" s="122"/>
      <c r="AU38" s="122"/>
      <c r="AV38" s="125"/>
      <c r="AW38" s="122"/>
      <c r="AX38" s="122"/>
      <c r="AY38" s="122"/>
      <c r="AZ38" s="122"/>
      <c r="BA38" s="122"/>
      <c r="BB38" s="125"/>
      <c r="BC38" s="122"/>
      <c r="BD38" s="122"/>
      <c r="BE38" s="122"/>
      <c r="BF38" s="122"/>
      <c r="BG38" s="122"/>
      <c r="BH38" s="125"/>
      <c r="BI38" s="122"/>
      <c r="BJ38" s="122"/>
      <c r="BK38" s="122"/>
      <c r="BL38" s="122"/>
      <c r="BM38" s="122"/>
      <c r="BN38" s="125"/>
      <c r="BO38" s="122"/>
      <c r="BP38" s="122"/>
      <c r="BQ38" s="122"/>
      <c r="BR38" s="122"/>
      <c r="BS38" s="122"/>
      <c r="BT38" s="125"/>
      <c r="BU38" s="122"/>
      <c r="BV38" s="122"/>
      <c r="BW38" s="122"/>
      <c r="BX38" s="125"/>
    </row>
    <row r="39" spans="1:76" s="120" customFormat="1" ht="18.899999999999999" customHeight="1" x14ac:dyDescent="0.2">
      <c r="A39" s="227" t="s">
        <v>1</v>
      </c>
      <c r="B39" s="228"/>
      <c r="C39" s="228"/>
      <c r="D39" s="228"/>
      <c r="E39" s="229"/>
      <c r="F39" s="117">
        <f>F44+F45+F46</f>
        <v>0</v>
      </c>
      <c r="G39" s="117">
        <f>G44+G45+G46</f>
        <v>0</v>
      </c>
      <c r="H39" s="117">
        <f>H44+H45+H46</f>
        <v>0</v>
      </c>
      <c r="I39" s="117">
        <f>O27</f>
        <v>0</v>
      </c>
      <c r="J39" s="117">
        <f t="shared" ref="J39:J46" si="3">SUM(H39:I39)</f>
        <v>0</v>
      </c>
      <c r="K39" s="117">
        <f>K44+K45+K46</f>
        <v>0</v>
      </c>
      <c r="L39" s="117">
        <f>L44+L45+L46</f>
        <v>0</v>
      </c>
      <c r="M39" s="117">
        <f>M44+M45+M46</f>
        <v>0</v>
      </c>
      <c r="N39" s="127">
        <f>N44+N45+N46</f>
        <v>0</v>
      </c>
      <c r="O39" s="128">
        <f t="shared" ref="O39:O46" si="4">M39-N39</f>
        <v>0</v>
      </c>
      <c r="P39" s="119" t="s">
        <v>1</v>
      </c>
      <c r="Q39" s="129"/>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row>
    <row r="40" spans="1:76" s="120" customFormat="1" ht="18.899999999999999" customHeight="1" x14ac:dyDescent="0.2">
      <c r="A40" s="230" t="s">
        <v>270</v>
      </c>
      <c r="B40" s="231" t="s">
        <v>2</v>
      </c>
      <c r="C40" s="232"/>
      <c r="D40" s="232"/>
      <c r="E40" s="233"/>
      <c r="F40" s="130"/>
      <c r="G40" s="130"/>
      <c r="H40" s="131">
        <f>ROUNDDOWN(F40*$C$8/$E$8,0)</f>
        <v>0</v>
      </c>
      <c r="I40" s="117">
        <f>O28</f>
        <v>0</v>
      </c>
      <c r="J40" s="117">
        <f t="shared" si="3"/>
        <v>0</v>
      </c>
      <c r="K40" s="131">
        <f>ROUNDDOWN(G40*$C$8/$E$8,0)</f>
        <v>0</v>
      </c>
      <c r="L40" s="136">
        <v>0</v>
      </c>
      <c r="M40" s="131">
        <f>J40-K40+L40</f>
        <v>0</v>
      </c>
      <c r="N40" s="137">
        <v>0</v>
      </c>
      <c r="O40" s="128">
        <f t="shared" si="4"/>
        <v>0</v>
      </c>
      <c r="P40" s="120" t="s">
        <v>2</v>
      </c>
      <c r="Q40" s="129"/>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row>
    <row r="41" spans="1:76" s="120" customFormat="1" ht="18.899999999999999" customHeight="1" x14ac:dyDescent="0.2">
      <c r="A41" s="230"/>
      <c r="B41" s="231" t="s">
        <v>3</v>
      </c>
      <c r="C41" s="232"/>
      <c r="D41" s="232"/>
      <c r="E41" s="233"/>
      <c r="F41" s="130"/>
      <c r="G41" s="130"/>
      <c r="H41" s="131">
        <f>ROUNDDOWN(F41*$C$8/$E$8,0)</f>
        <v>0</v>
      </c>
      <c r="I41" s="117">
        <f t="shared" ref="I41:I46" si="5">O29</f>
        <v>0</v>
      </c>
      <c r="J41" s="117">
        <f t="shared" si="3"/>
        <v>0</v>
      </c>
      <c r="K41" s="131">
        <f>ROUNDDOWN(G41*$C$8/$E$8,0)</f>
        <v>0</v>
      </c>
      <c r="L41" s="136">
        <v>0</v>
      </c>
      <c r="M41" s="131">
        <f>J41-K41+L41</f>
        <v>0</v>
      </c>
      <c r="N41" s="137">
        <v>0</v>
      </c>
      <c r="O41" s="128">
        <f t="shared" si="4"/>
        <v>0</v>
      </c>
      <c r="P41" s="120" t="s">
        <v>3</v>
      </c>
      <c r="Q41" s="129"/>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row>
    <row r="42" spans="1:76" s="120" customFormat="1" ht="18.899999999999999" customHeight="1" x14ac:dyDescent="0.2">
      <c r="A42" s="230"/>
      <c r="B42" s="231" t="s">
        <v>4</v>
      </c>
      <c r="C42" s="232"/>
      <c r="D42" s="232"/>
      <c r="E42" s="233"/>
      <c r="F42" s="130"/>
      <c r="G42" s="130"/>
      <c r="H42" s="131">
        <f>ROUNDDOWN(F42*$C$8/$E$8,0)</f>
        <v>0</v>
      </c>
      <c r="I42" s="117">
        <f t="shared" si="5"/>
        <v>0</v>
      </c>
      <c r="J42" s="117">
        <f t="shared" si="3"/>
        <v>0</v>
      </c>
      <c r="K42" s="131">
        <f>ROUNDDOWN(G42*$C$8/$E$8,0)</f>
        <v>0</v>
      </c>
      <c r="L42" s="136">
        <v>0</v>
      </c>
      <c r="M42" s="131">
        <f>J42-K42+L42</f>
        <v>0</v>
      </c>
      <c r="N42" s="137">
        <v>0</v>
      </c>
      <c r="O42" s="128">
        <f t="shared" si="4"/>
        <v>0</v>
      </c>
      <c r="P42" s="120" t="s">
        <v>235</v>
      </c>
      <c r="Q42" s="129"/>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row>
    <row r="43" spans="1:76" s="120" customFormat="1" ht="18.899999999999999" customHeight="1" x14ac:dyDescent="0.2">
      <c r="A43" s="230"/>
      <c r="B43" s="231" t="s">
        <v>236</v>
      </c>
      <c r="C43" s="232"/>
      <c r="D43" s="232"/>
      <c r="E43" s="233"/>
      <c r="F43" s="130"/>
      <c r="G43" s="130"/>
      <c r="H43" s="131">
        <f>ROUNDDOWN(F43*$C$8/$E$8,0)</f>
        <v>0</v>
      </c>
      <c r="I43" s="117">
        <f t="shared" si="5"/>
        <v>0</v>
      </c>
      <c r="J43" s="117">
        <f t="shared" si="3"/>
        <v>0</v>
      </c>
      <c r="K43" s="131">
        <f>ROUNDDOWN(G43*$C$8/$E$8,0)</f>
        <v>0</v>
      </c>
      <c r="L43" s="136">
        <v>0</v>
      </c>
      <c r="M43" s="131">
        <f>J43-K43+L43</f>
        <v>0</v>
      </c>
      <c r="N43" s="137">
        <v>0</v>
      </c>
      <c r="O43" s="128">
        <f t="shared" si="4"/>
        <v>0</v>
      </c>
      <c r="P43" s="120" t="s">
        <v>236</v>
      </c>
      <c r="Q43" s="129"/>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row>
    <row r="44" spans="1:76" s="120" customFormat="1" ht="18.899999999999999" customHeight="1" x14ac:dyDescent="0.2">
      <c r="A44" s="230"/>
      <c r="B44" s="234" t="s">
        <v>5</v>
      </c>
      <c r="C44" s="235"/>
      <c r="D44" s="235"/>
      <c r="E44" s="236"/>
      <c r="F44" s="134">
        <f>SUM(F40:F43)</f>
        <v>0</v>
      </c>
      <c r="G44" s="134">
        <f>SUM(G40:G43)</f>
        <v>0</v>
      </c>
      <c r="H44" s="134">
        <f>SUM(H40:H43)</f>
        <v>0</v>
      </c>
      <c r="I44" s="117">
        <f t="shared" si="5"/>
        <v>0</v>
      </c>
      <c r="J44" s="117">
        <f t="shared" si="3"/>
        <v>0</v>
      </c>
      <c r="K44" s="134">
        <f>SUM(K40:K43)</f>
        <v>0</v>
      </c>
      <c r="L44" s="134">
        <f>SUM(L40:L43)</f>
        <v>0</v>
      </c>
      <c r="M44" s="134">
        <f>SUM(M40:M43)</f>
        <v>0</v>
      </c>
      <c r="N44" s="135">
        <f>SUM(N40:N43)</f>
        <v>0</v>
      </c>
      <c r="O44" s="128">
        <f t="shared" si="4"/>
        <v>0</v>
      </c>
      <c r="P44" s="120" t="s">
        <v>5</v>
      </c>
      <c r="Q44" s="129"/>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row>
    <row r="45" spans="1:76" s="120" customFormat="1" ht="18.899999999999999" customHeight="1" x14ac:dyDescent="0.2">
      <c r="A45" s="231" t="s">
        <v>237</v>
      </c>
      <c r="B45" s="232"/>
      <c r="C45" s="232"/>
      <c r="D45" s="232"/>
      <c r="E45" s="233"/>
      <c r="F45" s="134">
        <f>F44*$C$9</f>
        <v>0</v>
      </c>
      <c r="G45" s="131">
        <f>ROUNDDOWN(G44*$C$9,0)</f>
        <v>0</v>
      </c>
      <c r="H45" s="131">
        <f>ROUNDDOWN(H44*$C$9,0)</f>
        <v>0</v>
      </c>
      <c r="I45" s="117">
        <f t="shared" si="5"/>
        <v>0</v>
      </c>
      <c r="J45" s="117">
        <f t="shared" si="3"/>
        <v>0</v>
      </c>
      <c r="K45" s="134">
        <f>ROUNDDOWN(K44*$C$9,0)</f>
        <v>0</v>
      </c>
      <c r="L45" s="136">
        <v>0</v>
      </c>
      <c r="M45" s="131">
        <f>J45-K45+L45</f>
        <v>0</v>
      </c>
      <c r="N45" s="137">
        <v>0</v>
      </c>
      <c r="O45" s="128">
        <f t="shared" si="4"/>
        <v>0</v>
      </c>
      <c r="P45" s="120" t="s">
        <v>237</v>
      </c>
      <c r="Q45" s="129"/>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row>
    <row r="46" spans="1:76" s="120" customFormat="1" ht="18.899999999999999" customHeight="1" x14ac:dyDescent="0.2">
      <c r="A46" s="219" t="s">
        <v>238</v>
      </c>
      <c r="B46" s="219"/>
      <c r="C46" s="219"/>
      <c r="D46" s="219"/>
      <c r="E46" s="219"/>
      <c r="F46" s="130"/>
      <c r="G46" s="130"/>
      <c r="H46" s="131">
        <f>ROUNDDOWN(F46*$C$8/$E$8,0)</f>
        <v>0</v>
      </c>
      <c r="I46" s="117">
        <f t="shared" si="5"/>
        <v>0</v>
      </c>
      <c r="J46" s="117">
        <f t="shared" si="3"/>
        <v>0</v>
      </c>
      <c r="K46" s="131">
        <f>ROUNDDOWN(G46*$C$8/$E$8,0)</f>
        <v>0</v>
      </c>
      <c r="L46" s="136">
        <v>0</v>
      </c>
      <c r="M46" s="131">
        <f>J46-K46+L46</f>
        <v>0</v>
      </c>
      <c r="N46" s="137">
        <v>0</v>
      </c>
      <c r="O46" s="128">
        <f t="shared" si="4"/>
        <v>0</v>
      </c>
      <c r="P46" s="120" t="s">
        <v>238</v>
      </c>
      <c r="Q46" s="129"/>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row>
    <row r="47" spans="1:76" s="97" customFormat="1" ht="18.899999999999999" customHeight="1" x14ac:dyDescent="0.2">
      <c r="L47" s="122"/>
      <c r="M47" s="123" t="str">
        <f>IF(J39-K39+L39-M39=0,"","× ")</f>
        <v/>
      </c>
      <c r="N47" s="122"/>
      <c r="O47" s="122"/>
      <c r="P47" s="124"/>
      <c r="Q47" s="124"/>
      <c r="R47" s="125"/>
      <c r="S47" s="122"/>
      <c r="T47" s="122"/>
      <c r="U47" s="122"/>
      <c r="V47" s="122"/>
      <c r="W47" s="122"/>
      <c r="X47" s="125"/>
      <c r="Y47" s="122"/>
      <c r="Z47" s="122"/>
      <c r="AA47" s="122"/>
      <c r="AB47" s="122"/>
      <c r="AC47" s="122"/>
      <c r="AD47" s="125"/>
      <c r="AE47" s="122"/>
      <c r="AF47" s="122"/>
      <c r="AG47" s="122"/>
      <c r="AH47" s="122"/>
      <c r="AI47" s="122"/>
      <c r="AJ47" s="125"/>
      <c r="AK47" s="122"/>
      <c r="AL47" s="122"/>
      <c r="AM47" s="122"/>
      <c r="AN47" s="122"/>
      <c r="AO47" s="122"/>
      <c r="AP47" s="125"/>
      <c r="AQ47" s="122"/>
      <c r="AR47" s="122"/>
      <c r="AS47" s="122"/>
      <c r="AT47" s="122"/>
      <c r="AU47" s="122"/>
      <c r="AV47" s="125"/>
      <c r="AW47" s="122"/>
      <c r="AX47" s="122"/>
      <c r="AY47" s="122"/>
      <c r="AZ47" s="122"/>
      <c r="BA47" s="122"/>
      <c r="BB47" s="125"/>
      <c r="BC47" s="122"/>
      <c r="BD47" s="122"/>
      <c r="BE47" s="122"/>
      <c r="BF47" s="122"/>
      <c r="BG47" s="122"/>
      <c r="BH47" s="125"/>
      <c r="BI47" s="122"/>
      <c r="BJ47" s="122"/>
      <c r="BK47" s="122"/>
      <c r="BL47" s="122"/>
      <c r="BM47" s="122"/>
      <c r="BN47" s="125"/>
      <c r="BO47" s="122"/>
      <c r="BP47" s="122"/>
      <c r="BQ47" s="122"/>
      <c r="BR47" s="122"/>
      <c r="BS47" s="122"/>
      <c r="BT47" s="125"/>
      <c r="BU47" s="122"/>
      <c r="BV47" s="122"/>
      <c r="BW47" s="122"/>
      <c r="BX47" s="125"/>
    </row>
    <row r="48" spans="1:76" s="97" customFormat="1" ht="18.899999999999999" customHeight="1" x14ac:dyDescent="0.2">
      <c r="A48" s="237"/>
      <c r="B48" s="238"/>
      <c r="C48" s="238"/>
      <c r="D48" s="238"/>
      <c r="E48" s="239"/>
      <c r="F48" s="251" t="s">
        <v>244</v>
      </c>
      <c r="G48" s="247"/>
      <c r="H48" s="247"/>
      <c r="I48" s="247"/>
      <c r="J48" s="247"/>
      <c r="K48" s="247"/>
      <c r="L48" s="247"/>
      <c r="M48" s="126" t="s">
        <v>240</v>
      </c>
      <c r="N48" s="248"/>
      <c r="O48" s="248"/>
      <c r="P48" s="112" t="s">
        <v>259</v>
      </c>
      <c r="Q48" s="124"/>
      <c r="R48" s="125"/>
      <c r="S48" s="122"/>
      <c r="T48" s="122"/>
      <c r="U48" s="122"/>
      <c r="V48" s="122"/>
      <c r="W48" s="122"/>
      <c r="X48" s="125"/>
      <c r="Y48" s="122"/>
      <c r="Z48" s="122"/>
      <c r="AA48" s="122"/>
      <c r="AB48" s="122"/>
      <c r="AC48" s="122"/>
      <c r="AD48" s="125"/>
      <c r="AE48" s="122"/>
      <c r="AF48" s="122"/>
      <c r="AG48" s="122"/>
      <c r="AH48" s="122"/>
      <c r="AI48" s="122"/>
      <c r="AJ48" s="125"/>
      <c r="AK48" s="122"/>
      <c r="AL48" s="122"/>
      <c r="AM48" s="122"/>
      <c r="AN48" s="122"/>
      <c r="AO48" s="122"/>
      <c r="AP48" s="125"/>
      <c r="AQ48" s="122"/>
      <c r="AR48" s="122"/>
      <c r="AS48" s="122"/>
      <c r="AT48" s="122"/>
      <c r="AU48" s="122"/>
      <c r="AV48" s="125"/>
      <c r="AW48" s="122"/>
      <c r="AX48" s="122"/>
      <c r="AY48" s="122"/>
      <c r="AZ48" s="122"/>
      <c r="BA48" s="122"/>
      <c r="BB48" s="125"/>
      <c r="BC48" s="122"/>
      <c r="BD48" s="122"/>
      <c r="BE48" s="122"/>
      <c r="BF48" s="122"/>
      <c r="BG48" s="122"/>
      <c r="BH48" s="125"/>
      <c r="BI48" s="122"/>
      <c r="BJ48" s="122"/>
      <c r="BK48" s="122"/>
      <c r="BL48" s="122"/>
      <c r="BM48" s="122"/>
      <c r="BN48" s="125"/>
      <c r="BO48" s="122"/>
      <c r="BP48" s="122"/>
      <c r="BQ48" s="122"/>
      <c r="BR48" s="122"/>
      <c r="BS48" s="122"/>
      <c r="BT48" s="125"/>
      <c r="BU48" s="122"/>
      <c r="BV48" s="122"/>
      <c r="BW48" s="122"/>
      <c r="BX48" s="125"/>
    </row>
    <row r="49" spans="1:76" s="97" customFormat="1" ht="18.899999999999999" customHeight="1" x14ac:dyDescent="0.2">
      <c r="A49" s="240"/>
      <c r="B49" s="241"/>
      <c r="C49" s="241"/>
      <c r="D49" s="241"/>
      <c r="E49" s="242"/>
      <c r="F49" s="220" t="s">
        <v>50</v>
      </c>
      <c r="G49" s="220" t="s">
        <v>241</v>
      </c>
      <c r="H49" s="222" t="s">
        <v>242</v>
      </c>
      <c r="I49" s="249" t="s">
        <v>229</v>
      </c>
      <c r="J49" s="220" t="s">
        <v>230</v>
      </c>
      <c r="K49" s="220" t="s">
        <v>231</v>
      </c>
      <c r="L49" s="222" t="s">
        <v>6</v>
      </c>
      <c r="M49" s="224" t="s">
        <v>232</v>
      </c>
      <c r="N49" s="225"/>
      <c r="O49" s="226"/>
      <c r="P49" s="124"/>
      <c r="Q49" s="124"/>
      <c r="R49" s="125"/>
      <c r="S49" s="122"/>
      <c r="T49" s="122"/>
      <c r="U49" s="122"/>
      <c r="V49" s="122"/>
      <c r="W49" s="122"/>
      <c r="X49" s="125"/>
      <c r="Y49" s="122"/>
      <c r="Z49" s="122"/>
      <c r="AA49" s="122"/>
      <c r="AB49" s="122"/>
      <c r="AC49" s="122"/>
      <c r="AD49" s="125"/>
      <c r="AE49" s="122"/>
      <c r="AF49" s="122"/>
      <c r="AG49" s="122"/>
      <c r="AH49" s="122"/>
      <c r="AI49" s="122"/>
      <c r="AJ49" s="125"/>
      <c r="AK49" s="122"/>
      <c r="AL49" s="122"/>
      <c r="AM49" s="122"/>
      <c r="AN49" s="122"/>
      <c r="AO49" s="122"/>
      <c r="AP49" s="125"/>
      <c r="AQ49" s="122"/>
      <c r="AR49" s="122"/>
      <c r="AS49" s="122"/>
      <c r="AT49" s="122"/>
      <c r="AU49" s="122"/>
      <c r="AV49" s="125"/>
      <c r="AW49" s="122"/>
      <c r="AX49" s="122"/>
      <c r="AY49" s="122"/>
      <c r="AZ49" s="122"/>
      <c r="BA49" s="122"/>
      <c r="BB49" s="125"/>
      <c r="BC49" s="122"/>
      <c r="BD49" s="122"/>
      <c r="BE49" s="122"/>
      <c r="BF49" s="122"/>
      <c r="BG49" s="122"/>
      <c r="BH49" s="125"/>
      <c r="BI49" s="122"/>
      <c r="BJ49" s="122"/>
      <c r="BK49" s="122"/>
      <c r="BL49" s="122"/>
      <c r="BM49" s="122"/>
      <c r="BN49" s="125"/>
      <c r="BO49" s="122"/>
      <c r="BP49" s="122"/>
      <c r="BQ49" s="122"/>
      <c r="BR49" s="122"/>
      <c r="BS49" s="122"/>
      <c r="BT49" s="125"/>
      <c r="BU49" s="122"/>
      <c r="BV49" s="122"/>
      <c r="BW49" s="122"/>
      <c r="BX49" s="125"/>
    </row>
    <row r="50" spans="1:76" s="97" customFormat="1" ht="18.899999999999999" customHeight="1" x14ac:dyDescent="0.2">
      <c r="A50" s="243"/>
      <c r="B50" s="244"/>
      <c r="C50" s="244"/>
      <c r="D50" s="244"/>
      <c r="E50" s="245"/>
      <c r="F50" s="221"/>
      <c r="G50" s="221"/>
      <c r="H50" s="223"/>
      <c r="I50" s="250"/>
      <c r="J50" s="221"/>
      <c r="K50" s="221"/>
      <c r="L50" s="223"/>
      <c r="M50" s="114"/>
      <c r="N50" s="115" t="s">
        <v>233</v>
      </c>
      <c r="O50" s="116" t="s">
        <v>234</v>
      </c>
      <c r="P50" s="124"/>
      <c r="Q50" s="124"/>
      <c r="R50" s="125"/>
      <c r="S50" s="122"/>
      <c r="T50" s="122"/>
      <c r="U50" s="122"/>
      <c r="V50" s="122"/>
      <c r="W50" s="122"/>
      <c r="X50" s="125"/>
      <c r="Y50" s="122"/>
      <c r="Z50" s="122"/>
      <c r="AA50" s="122"/>
      <c r="AB50" s="122"/>
      <c r="AC50" s="122"/>
      <c r="AD50" s="125"/>
      <c r="AE50" s="122"/>
      <c r="AF50" s="122"/>
      <c r="AG50" s="122"/>
      <c r="AH50" s="122"/>
      <c r="AI50" s="122"/>
      <c r="AJ50" s="125"/>
      <c r="AK50" s="122"/>
      <c r="AL50" s="122"/>
      <c r="AM50" s="122"/>
      <c r="AN50" s="122"/>
      <c r="AO50" s="122"/>
      <c r="AP50" s="125"/>
      <c r="AQ50" s="122"/>
      <c r="AR50" s="122"/>
      <c r="AS50" s="122"/>
      <c r="AT50" s="122"/>
      <c r="AU50" s="122"/>
      <c r="AV50" s="125"/>
      <c r="AW50" s="122"/>
      <c r="AX50" s="122"/>
      <c r="AY50" s="122"/>
      <c r="AZ50" s="122"/>
      <c r="BA50" s="122"/>
      <c r="BB50" s="125"/>
      <c r="BC50" s="122"/>
      <c r="BD50" s="122"/>
      <c r="BE50" s="122"/>
      <c r="BF50" s="122"/>
      <c r="BG50" s="122"/>
      <c r="BH50" s="125"/>
      <c r="BI50" s="122"/>
      <c r="BJ50" s="122"/>
      <c r="BK50" s="122"/>
      <c r="BL50" s="122"/>
      <c r="BM50" s="122"/>
      <c r="BN50" s="125"/>
      <c r="BO50" s="122"/>
      <c r="BP50" s="122"/>
      <c r="BQ50" s="122"/>
      <c r="BR50" s="122"/>
      <c r="BS50" s="122"/>
      <c r="BT50" s="125"/>
      <c r="BU50" s="122"/>
      <c r="BV50" s="122"/>
      <c r="BW50" s="122"/>
      <c r="BX50" s="125"/>
    </row>
    <row r="51" spans="1:76" s="120" customFormat="1" ht="18.899999999999999" customHeight="1" x14ac:dyDescent="0.2">
      <c r="A51" s="227" t="s">
        <v>1</v>
      </c>
      <c r="B51" s="228"/>
      <c r="C51" s="228"/>
      <c r="D51" s="228"/>
      <c r="E51" s="229"/>
      <c r="F51" s="117">
        <f>F56+F57+F58</f>
        <v>0</v>
      </c>
      <c r="G51" s="117">
        <f>G56+G57+G58</f>
        <v>0</v>
      </c>
      <c r="H51" s="117">
        <f>H56+H57+H58</f>
        <v>0</v>
      </c>
      <c r="I51" s="117">
        <f>O39</f>
        <v>0</v>
      </c>
      <c r="J51" s="117">
        <f t="shared" ref="J51:J58" si="6">SUM(H51:I51)</f>
        <v>0</v>
      </c>
      <c r="K51" s="117">
        <f>K56+K57+K58</f>
        <v>0</v>
      </c>
      <c r="L51" s="117">
        <f>L56+L57+L58</f>
        <v>0</v>
      </c>
      <c r="M51" s="117">
        <f>M56+M57+M58</f>
        <v>0</v>
      </c>
      <c r="N51" s="127">
        <f>N56+N57+N58</f>
        <v>0</v>
      </c>
      <c r="O51" s="128">
        <f t="shared" ref="O51:O58" si="7">M51-N51</f>
        <v>0</v>
      </c>
      <c r="P51" s="119" t="s">
        <v>1</v>
      </c>
      <c r="Q51" s="129"/>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row>
    <row r="52" spans="1:76" s="120" customFormat="1" ht="18.899999999999999" customHeight="1" x14ac:dyDescent="0.2">
      <c r="A52" s="230" t="s">
        <v>270</v>
      </c>
      <c r="B52" s="231" t="s">
        <v>2</v>
      </c>
      <c r="C52" s="232"/>
      <c r="D52" s="232"/>
      <c r="E52" s="233"/>
      <c r="F52" s="130"/>
      <c r="G52" s="130"/>
      <c r="H52" s="131">
        <f>ROUNDDOWN(F52*$C$8/$E$8,0)</f>
        <v>0</v>
      </c>
      <c r="I52" s="117">
        <f>O40</f>
        <v>0</v>
      </c>
      <c r="J52" s="117">
        <f t="shared" si="6"/>
        <v>0</v>
      </c>
      <c r="K52" s="131">
        <f>ROUNDDOWN(G52*$C$8/$E$8,0)</f>
        <v>0</v>
      </c>
      <c r="L52" s="132">
        <v>0</v>
      </c>
      <c r="M52" s="131">
        <f>J52-K52+L52</f>
        <v>0</v>
      </c>
      <c r="N52" s="133">
        <v>0</v>
      </c>
      <c r="O52" s="128">
        <f t="shared" si="7"/>
        <v>0</v>
      </c>
      <c r="P52" s="120" t="s">
        <v>2</v>
      </c>
      <c r="Q52" s="129"/>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row>
    <row r="53" spans="1:76" s="120" customFormat="1" ht="18.899999999999999" customHeight="1" x14ac:dyDescent="0.2">
      <c r="A53" s="230"/>
      <c r="B53" s="231" t="s">
        <v>3</v>
      </c>
      <c r="C53" s="232"/>
      <c r="D53" s="232"/>
      <c r="E53" s="233"/>
      <c r="F53" s="130"/>
      <c r="G53" s="130"/>
      <c r="H53" s="131">
        <f>ROUNDDOWN(F53*$C$8/$E$8,0)</f>
        <v>0</v>
      </c>
      <c r="I53" s="117">
        <f t="shared" ref="I53:I58" si="8">O41</f>
        <v>0</v>
      </c>
      <c r="J53" s="117">
        <f t="shared" si="6"/>
        <v>0</v>
      </c>
      <c r="K53" s="131">
        <f>ROUNDDOWN(G53*$C$8/$E$8,0)</f>
        <v>0</v>
      </c>
      <c r="L53" s="132">
        <v>0</v>
      </c>
      <c r="M53" s="131">
        <f>J53-K53+L53</f>
        <v>0</v>
      </c>
      <c r="N53" s="133">
        <v>0</v>
      </c>
      <c r="O53" s="128">
        <f t="shared" si="7"/>
        <v>0</v>
      </c>
      <c r="P53" s="120" t="s">
        <v>3</v>
      </c>
      <c r="Q53" s="129"/>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row>
    <row r="54" spans="1:76" s="120" customFormat="1" ht="18.899999999999999" customHeight="1" x14ac:dyDescent="0.2">
      <c r="A54" s="230"/>
      <c r="B54" s="231" t="s">
        <v>4</v>
      </c>
      <c r="C54" s="232"/>
      <c r="D54" s="232"/>
      <c r="E54" s="233"/>
      <c r="F54" s="130"/>
      <c r="G54" s="130"/>
      <c r="H54" s="131">
        <f>ROUNDDOWN(F54*$C$8/$E$8,0)</f>
        <v>0</v>
      </c>
      <c r="I54" s="117">
        <f t="shared" si="8"/>
        <v>0</v>
      </c>
      <c r="J54" s="117">
        <f t="shared" si="6"/>
        <v>0</v>
      </c>
      <c r="K54" s="131">
        <f>ROUNDDOWN(G54*$C$8/$E$8,0)</f>
        <v>0</v>
      </c>
      <c r="L54" s="132">
        <v>0</v>
      </c>
      <c r="M54" s="131">
        <f>J54-K54+L54</f>
        <v>0</v>
      </c>
      <c r="N54" s="133">
        <v>0</v>
      </c>
      <c r="O54" s="128">
        <f t="shared" si="7"/>
        <v>0</v>
      </c>
      <c r="P54" s="120" t="s">
        <v>235</v>
      </c>
      <c r="Q54" s="129"/>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row>
    <row r="55" spans="1:76" s="120" customFormat="1" ht="18.899999999999999" customHeight="1" x14ac:dyDescent="0.2">
      <c r="A55" s="230"/>
      <c r="B55" s="231" t="s">
        <v>236</v>
      </c>
      <c r="C55" s="232"/>
      <c r="D55" s="232"/>
      <c r="E55" s="233"/>
      <c r="F55" s="130"/>
      <c r="G55" s="130"/>
      <c r="H55" s="131">
        <f>ROUNDDOWN(F55*$C$8/$E$8,0)</f>
        <v>0</v>
      </c>
      <c r="I55" s="117">
        <f t="shared" si="8"/>
        <v>0</v>
      </c>
      <c r="J55" s="117">
        <f t="shared" si="6"/>
        <v>0</v>
      </c>
      <c r="K55" s="131">
        <f>ROUNDDOWN(G55*$C$8/$E$8,0)</f>
        <v>0</v>
      </c>
      <c r="L55" s="132">
        <v>0</v>
      </c>
      <c r="M55" s="131">
        <f>J55-K55+L55</f>
        <v>0</v>
      </c>
      <c r="N55" s="133">
        <v>0</v>
      </c>
      <c r="O55" s="128">
        <f t="shared" si="7"/>
        <v>0</v>
      </c>
      <c r="P55" s="120" t="s">
        <v>236</v>
      </c>
      <c r="Q55" s="129"/>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row>
    <row r="56" spans="1:76" s="120" customFormat="1" ht="18.899999999999999" customHeight="1" x14ac:dyDescent="0.2">
      <c r="A56" s="230"/>
      <c r="B56" s="234" t="s">
        <v>5</v>
      </c>
      <c r="C56" s="235"/>
      <c r="D56" s="235"/>
      <c r="E56" s="236"/>
      <c r="F56" s="134">
        <f>SUM(F52:F55)</f>
        <v>0</v>
      </c>
      <c r="G56" s="134">
        <f>SUM(G52:G55)</f>
        <v>0</v>
      </c>
      <c r="H56" s="134">
        <f>SUM(H52:H55)</f>
        <v>0</v>
      </c>
      <c r="I56" s="117">
        <f t="shared" si="8"/>
        <v>0</v>
      </c>
      <c r="J56" s="117">
        <f t="shared" si="6"/>
        <v>0</v>
      </c>
      <c r="K56" s="134">
        <f>SUM(K52:K55)</f>
        <v>0</v>
      </c>
      <c r="L56" s="134">
        <f>SUM(L52:L55)</f>
        <v>0</v>
      </c>
      <c r="M56" s="134">
        <f>SUM(M52:M55)</f>
        <v>0</v>
      </c>
      <c r="N56" s="135">
        <f>SUM(N52:N55)</f>
        <v>0</v>
      </c>
      <c r="O56" s="128">
        <f t="shared" si="7"/>
        <v>0</v>
      </c>
      <c r="P56" s="120" t="s">
        <v>5</v>
      </c>
      <c r="Q56" s="129"/>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row>
    <row r="57" spans="1:76" s="120" customFormat="1" ht="18.899999999999999" customHeight="1" x14ac:dyDescent="0.2">
      <c r="A57" s="231" t="s">
        <v>237</v>
      </c>
      <c r="B57" s="232"/>
      <c r="C57" s="232"/>
      <c r="D57" s="232"/>
      <c r="E57" s="233"/>
      <c r="F57" s="134">
        <f>F56*$C$9</f>
        <v>0</v>
      </c>
      <c r="G57" s="131">
        <f>ROUNDDOWN(G56*$C$9,0)</f>
        <v>0</v>
      </c>
      <c r="H57" s="131">
        <f>ROUNDDOWN(H56*$C$9,0)</f>
        <v>0</v>
      </c>
      <c r="I57" s="117">
        <f t="shared" si="8"/>
        <v>0</v>
      </c>
      <c r="J57" s="117">
        <f t="shared" si="6"/>
        <v>0</v>
      </c>
      <c r="K57" s="134">
        <f>ROUNDDOWN(K56*$C$9,0)</f>
        <v>0</v>
      </c>
      <c r="L57" s="132">
        <v>0</v>
      </c>
      <c r="M57" s="131">
        <f>J57-K57+L57</f>
        <v>0</v>
      </c>
      <c r="N57" s="133">
        <v>0</v>
      </c>
      <c r="O57" s="128">
        <f t="shared" si="7"/>
        <v>0</v>
      </c>
      <c r="P57" s="120" t="s">
        <v>237</v>
      </c>
      <c r="Q57" s="129"/>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row>
    <row r="58" spans="1:76" s="120" customFormat="1" ht="18.899999999999999" customHeight="1" x14ac:dyDescent="0.2">
      <c r="A58" s="219" t="s">
        <v>238</v>
      </c>
      <c r="B58" s="219"/>
      <c r="C58" s="219"/>
      <c r="D58" s="219"/>
      <c r="E58" s="219"/>
      <c r="F58" s="130"/>
      <c r="G58" s="130"/>
      <c r="H58" s="131">
        <f>ROUNDDOWN(F58*$C$8/$E$8,0)</f>
        <v>0</v>
      </c>
      <c r="I58" s="117">
        <f t="shared" si="8"/>
        <v>0</v>
      </c>
      <c r="J58" s="117">
        <f t="shared" si="6"/>
        <v>0</v>
      </c>
      <c r="K58" s="131">
        <f>ROUNDDOWN(G58*$C$8/$E$8,0)</f>
        <v>0</v>
      </c>
      <c r="L58" s="132">
        <v>0</v>
      </c>
      <c r="M58" s="131">
        <f>J58-K58+L58</f>
        <v>0</v>
      </c>
      <c r="N58" s="133">
        <v>0</v>
      </c>
      <c r="O58" s="128">
        <f t="shared" si="7"/>
        <v>0</v>
      </c>
      <c r="P58" s="120" t="s">
        <v>238</v>
      </c>
      <c r="Q58" s="129"/>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row>
    <row r="59" spans="1:76" s="97" customFormat="1" ht="18.899999999999999" customHeight="1" x14ac:dyDescent="0.2">
      <c r="L59" s="122"/>
      <c r="M59" s="123" t="str">
        <f>IF(J51-K51+L51-M51=0,"","× ")</f>
        <v/>
      </c>
      <c r="N59" s="122"/>
      <c r="O59" s="122"/>
      <c r="P59" s="124"/>
      <c r="Q59" s="124"/>
      <c r="R59" s="125"/>
      <c r="S59" s="122"/>
      <c r="T59" s="122"/>
      <c r="U59" s="122"/>
      <c r="V59" s="122"/>
      <c r="W59" s="122"/>
      <c r="X59" s="125"/>
      <c r="Y59" s="122"/>
      <c r="Z59" s="122"/>
      <c r="AA59" s="122"/>
      <c r="AB59" s="122"/>
      <c r="AC59" s="122"/>
      <c r="AD59" s="125"/>
      <c r="AE59" s="122"/>
      <c r="AF59" s="122"/>
      <c r="AG59" s="122"/>
      <c r="AH59" s="122"/>
      <c r="AI59" s="122"/>
      <c r="AJ59" s="125"/>
      <c r="AK59" s="122"/>
      <c r="AL59" s="122"/>
      <c r="AM59" s="122"/>
      <c r="AN59" s="122"/>
      <c r="AO59" s="122"/>
      <c r="AP59" s="125"/>
      <c r="AQ59" s="122"/>
      <c r="AR59" s="122"/>
      <c r="AS59" s="122"/>
      <c r="AT59" s="122"/>
      <c r="AU59" s="122"/>
      <c r="AV59" s="125"/>
      <c r="AW59" s="122"/>
      <c r="AX59" s="122"/>
      <c r="AY59" s="122"/>
      <c r="AZ59" s="122"/>
      <c r="BA59" s="122"/>
      <c r="BB59" s="125"/>
      <c r="BC59" s="122"/>
      <c r="BD59" s="122"/>
      <c r="BE59" s="122"/>
      <c r="BF59" s="122"/>
      <c r="BG59" s="122"/>
      <c r="BH59" s="125"/>
      <c r="BI59" s="122"/>
      <c r="BJ59" s="122"/>
      <c r="BK59" s="122"/>
      <c r="BL59" s="122"/>
      <c r="BM59" s="122"/>
      <c r="BN59" s="125"/>
      <c r="BO59" s="122"/>
      <c r="BP59" s="122"/>
      <c r="BQ59" s="122"/>
      <c r="BR59" s="122"/>
      <c r="BS59" s="122"/>
      <c r="BT59" s="125"/>
      <c r="BU59" s="122"/>
      <c r="BV59" s="122"/>
      <c r="BW59" s="122"/>
      <c r="BX59" s="125"/>
    </row>
    <row r="60" spans="1:76" s="97" customFormat="1" ht="18.899999999999999" customHeight="1" x14ac:dyDescent="0.2">
      <c r="A60" s="237"/>
      <c r="B60" s="238"/>
      <c r="C60" s="238"/>
      <c r="D60" s="238"/>
      <c r="E60" s="239"/>
      <c r="F60" s="251" t="s">
        <v>245</v>
      </c>
      <c r="G60" s="247"/>
      <c r="H60" s="247"/>
      <c r="I60" s="247"/>
      <c r="J60" s="247"/>
      <c r="K60" s="247"/>
      <c r="L60" s="247"/>
      <c r="M60" s="126" t="s">
        <v>240</v>
      </c>
      <c r="N60" s="248"/>
      <c r="O60" s="248"/>
      <c r="P60" s="112" t="s">
        <v>259</v>
      </c>
      <c r="Q60" s="124"/>
      <c r="R60" s="125"/>
      <c r="S60" s="122"/>
      <c r="T60" s="122"/>
      <c r="U60" s="122"/>
      <c r="V60" s="122"/>
      <c r="W60" s="122"/>
      <c r="X60" s="125"/>
      <c r="Y60" s="122"/>
      <c r="Z60" s="122"/>
      <c r="AA60" s="122"/>
      <c r="AB60" s="122"/>
      <c r="AC60" s="122"/>
      <c r="AD60" s="125"/>
      <c r="AE60" s="122"/>
      <c r="AF60" s="122"/>
      <c r="AG60" s="122"/>
      <c r="AH60" s="122"/>
      <c r="AI60" s="122"/>
      <c r="AJ60" s="125"/>
      <c r="AK60" s="122"/>
      <c r="AL60" s="122"/>
      <c r="AM60" s="122"/>
      <c r="AN60" s="122"/>
      <c r="AO60" s="122"/>
      <c r="AP60" s="125"/>
      <c r="AQ60" s="122"/>
      <c r="AR60" s="122"/>
      <c r="AS60" s="122"/>
      <c r="AT60" s="122"/>
      <c r="AU60" s="122"/>
      <c r="AV60" s="125"/>
      <c r="AW60" s="122"/>
      <c r="AX60" s="122"/>
      <c r="AY60" s="122"/>
      <c r="AZ60" s="122"/>
      <c r="BA60" s="122"/>
      <c r="BB60" s="125"/>
      <c r="BC60" s="122"/>
      <c r="BD60" s="122"/>
      <c r="BE60" s="122"/>
      <c r="BF60" s="122"/>
      <c r="BG60" s="122"/>
      <c r="BH60" s="125"/>
      <c r="BI60" s="122"/>
      <c r="BJ60" s="122"/>
      <c r="BK60" s="122"/>
      <c r="BL60" s="122"/>
      <c r="BM60" s="122"/>
      <c r="BN60" s="125"/>
      <c r="BO60" s="122"/>
      <c r="BP60" s="122"/>
      <c r="BQ60" s="122"/>
      <c r="BR60" s="122"/>
      <c r="BS60" s="122"/>
      <c r="BT60" s="125"/>
      <c r="BU60" s="122"/>
      <c r="BV60" s="122"/>
      <c r="BW60" s="122"/>
      <c r="BX60" s="125"/>
    </row>
    <row r="61" spans="1:76" s="97" customFormat="1" ht="18.899999999999999" customHeight="1" x14ac:dyDescent="0.2">
      <c r="A61" s="240"/>
      <c r="B61" s="241"/>
      <c r="C61" s="241"/>
      <c r="D61" s="241"/>
      <c r="E61" s="242"/>
      <c r="F61" s="220" t="s">
        <v>50</v>
      </c>
      <c r="G61" s="220" t="s">
        <v>241</v>
      </c>
      <c r="H61" s="222" t="s">
        <v>242</v>
      </c>
      <c r="I61" s="249" t="s">
        <v>229</v>
      </c>
      <c r="J61" s="220" t="s">
        <v>230</v>
      </c>
      <c r="K61" s="220" t="s">
        <v>246</v>
      </c>
      <c r="L61" s="222" t="s">
        <v>6</v>
      </c>
      <c r="M61" s="224" t="s">
        <v>232</v>
      </c>
      <c r="N61" s="225"/>
      <c r="O61" s="226"/>
      <c r="P61" s="124"/>
      <c r="Q61" s="124"/>
      <c r="R61" s="125"/>
      <c r="S61" s="122"/>
      <c r="T61" s="122"/>
      <c r="U61" s="122"/>
      <c r="V61" s="122"/>
      <c r="W61" s="122"/>
      <c r="X61" s="125"/>
      <c r="Y61" s="122"/>
      <c r="Z61" s="122"/>
      <c r="AA61" s="122"/>
      <c r="AB61" s="122"/>
      <c r="AC61" s="122"/>
      <c r="AD61" s="125"/>
      <c r="AE61" s="122"/>
      <c r="AF61" s="122"/>
      <c r="AG61" s="122"/>
      <c r="AH61" s="122"/>
      <c r="AI61" s="122"/>
      <c r="AJ61" s="125"/>
      <c r="AK61" s="122"/>
      <c r="AL61" s="122"/>
      <c r="AM61" s="122"/>
      <c r="AN61" s="122"/>
      <c r="AO61" s="122"/>
      <c r="AP61" s="125"/>
      <c r="AQ61" s="122"/>
      <c r="AR61" s="122"/>
      <c r="AS61" s="122"/>
      <c r="AT61" s="122"/>
      <c r="AU61" s="122"/>
      <c r="AV61" s="125"/>
      <c r="AW61" s="122"/>
      <c r="AX61" s="122"/>
      <c r="AY61" s="122"/>
      <c r="AZ61" s="122"/>
      <c r="BA61" s="122"/>
      <c r="BB61" s="125"/>
      <c r="BC61" s="122"/>
      <c r="BD61" s="122"/>
      <c r="BE61" s="122"/>
      <c r="BF61" s="122"/>
      <c r="BG61" s="122"/>
      <c r="BH61" s="125"/>
      <c r="BI61" s="122"/>
      <c r="BJ61" s="122"/>
      <c r="BK61" s="122"/>
      <c r="BL61" s="122"/>
      <c r="BM61" s="122"/>
      <c r="BN61" s="125"/>
      <c r="BO61" s="122"/>
      <c r="BP61" s="122"/>
      <c r="BQ61" s="122"/>
      <c r="BR61" s="122"/>
      <c r="BS61" s="122"/>
      <c r="BT61" s="125"/>
      <c r="BU61" s="122"/>
      <c r="BV61" s="122"/>
      <c r="BW61" s="122"/>
      <c r="BX61" s="125"/>
    </row>
    <row r="62" spans="1:76" s="97" customFormat="1" ht="18.899999999999999" customHeight="1" x14ac:dyDescent="0.2">
      <c r="A62" s="243"/>
      <c r="B62" s="244"/>
      <c r="C62" s="244"/>
      <c r="D62" s="244"/>
      <c r="E62" s="245"/>
      <c r="F62" s="221"/>
      <c r="G62" s="221"/>
      <c r="H62" s="223"/>
      <c r="I62" s="250"/>
      <c r="J62" s="221"/>
      <c r="K62" s="221"/>
      <c r="L62" s="223"/>
      <c r="M62" s="114"/>
      <c r="N62" s="115" t="s">
        <v>233</v>
      </c>
      <c r="O62" s="116" t="s">
        <v>234</v>
      </c>
      <c r="P62" s="124"/>
      <c r="Q62" s="124"/>
      <c r="R62" s="125"/>
      <c r="S62" s="122"/>
      <c r="T62" s="122"/>
      <c r="U62" s="122"/>
      <c r="V62" s="122"/>
      <c r="W62" s="122"/>
      <c r="X62" s="125"/>
      <c r="Y62" s="122"/>
      <c r="Z62" s="122"/>
      <c r="AA62" s="122"/>
      <c r="AB62" s="122"/>
      <c r="AC62" s="122"/>
      <c r="AD62" s="125"/>
      <c r="AE62" s="122"/>
      <c r="AF62" s="122"/>
      <c r="AG62" s="122"/>
      <c r="AH62" s="122"/>
      <c r="AI62" s="122"/>
      <c r="AJ62" s="125"/>
      <c r="AK62" s="122"/>
      <c r="AL62" s="122"/>
      <c r="AM62" s="122"/>
      <c r="AN62" s="122"/>
      <c r="AO62" s="122"/>
      <c r="AP62" s="125"/>
      <c r="AQ62" s="122"/>
      <c r="AR62" s="122"/>
      <c r="AS62" s="122"/>
      <c r="AT62" s="122"/>
      <c r="AU62" s="122"/>
      <c r="AV62" s="125"/>
      <c r="AW62" s="122"/>
      <c r="AX62" s="122"/>
      <c r="AY62" s="122"/>
      <c r="AZ62" s="122"/>
      <c r="BA62" s="122"/>
      <c r="BB62" s="125"/>
      <c r="BC62" s="122"/>
      <c r="BD62" s="122"/>
      <c r="BE62" s="122"/>
      <c r="BF62" s="122"/>
      <c r="BG62" s="122"/>
      <c r="BH62" s="125"/>
      <c r="BI62" s="122"/>
      <c r="BJ62" s="122"/>
      <c r="BK62" s="122"/>
      <c r="BL62" s="122"/>
      <c r="BM62" s="122"/>
      <c r="BN62" s="125"/>
      <c r="BO62" s="122"/>
      <c r="BP62" s="122"/>
      <c r="BQ62" s="122"/>
      <c r="BR62" s="122"/>
      <c r="BS62" s="122"/>
      <c r="BT62" s="125"/>
      <c r="BU62" s="122"/>
      <c r="BV62" s="122"/>
      <c r="BW62" s="122"/>
      <c r="BX62" s="125"/>
    </row>
    <row r="63" spans="1:76" s="120" customFormat="1" ht="18.899999999999999" customHeight="1" x14ac:dyDescent="0.2">
      <c r="A63" s="227" t="s">
        <v>1</v>
      </c>
      <c r="B63" s="228"/>
      <c r="C63" s="228"/>
      <c r="D63" s="228"/>
      <c r="E63" s="229"/>
      <c r="F63" s="117">
        <f>F68+F69+F70</f>
        <v>0</v>
      </c>
      <c r="G63" s="117">
        <f>G68+G69+G70</f>
        <v>0</v>
      </c>
      <c r="H63" s="117">
        <f>H68+H69+H70</f>
        <v>0</v>
      </c>
      <c r="I63" s="117">
        <f>O51</f>
        <v>0</v>
      </c>
      <c r="J63" s="117">
        <f t="shared" ref="J63:J70" si="9">SUM(H63:I63)</f>
        <v>0</v>
      </c>
      <c r="K63" s="117">
        <f>K68+K69+K70</f>
        <v>0</v>
      </c>
      <c r="L63" s="117">
        <f>L68+L69+L70</f>
        <v>0</v>
      </c>
      <c r="M63" s="117">
        <f>M68+M69+M70</f>
        <v>0</v>
      </c>
      <c r="N63" s="127">
        <f>N68+N69+N70</f>
        <v>0</v>
      </c>
      <c r="O63" s="128">
        <f t="shared" ref="O63:O70" si="10">M63-N63</f>
        <v>0</v>
      </c>
      <c r="P63" s="119" t="s">
        <v>1</v>
      </c>
      <c r="Q63" s="129"/>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row>
    <row r="64" spans="1:76" s="120" customFormat="1" ht="18.899999999999999" customHeight="1" x14ac:dyDescent="0.2">
      <c r="A64" s="230" t="s">
        <v>270</v>
      </c>
      <c r="B64" s="231" t="s">
        <v>2</v>
      </c>
      <c r="C64" s="232"/>
      <c r="D64" s="232"/>
      <c r="E64" s="233"/>
      <c r="F64" s="130"/>
      <c r="G64" s="130"/>
      <c r="H64" s="131">
        <f>ROUNDDOWN(F64*$C$8/$E$8,0)</f>
        <v>0</v>
      </c>
      <c r="I64" s="117">
        <f>O52</f>
        <v>0</v>
      </c>
      <c r="J64" s="117">
        <f t="shared" si="9"/>
        <v>0</v>
      </c>
      <c r="K64" s="131">
        <f>ROUNDDOWN(G64*$C$8/$E$8,0)</f>
        <v>0</v>
      </c>
      <c r="L64" s="132">
        <v>0</v>
      </c>
      <c r="M64" s="131">
        <f>J64-K64+L64</f>
        <v>0</v>
      </c>
      <c r="N64" s="133">
        <v>0</v>
      </c>
      <c r="O64" s="128">
        <f t="shared" si="10"/>
        <v>0</v>
      </c>
      <c r="P64" s="120" t="s">
        <v>2</v>
      </c>
      <c r="Q64" s="129"/>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row>
    <row r="65" spans="1:76" s="120" customFormat="1" ht="18.899999999999999" customHeight="1" x14ac:dyDescent="0.2">
      <c r="A65" s="230"/>
      <c r="B65" s="231" t="s">
        <v>3</v>
      </c>
      <c r="C65" s="232"/>
      <c r="D65" s="232"/>
      <c r="E65" s="233"/>
      <c r="F65" s="130"/>
      <c r="G65" s="130"/>
      <c r="H65" s="131">
        <f>ROUNDDOWN(F65*$C$8/$E$8,0)</f>
        <v>0</v>
      </c>
      <c r="I65" s="117">
        <f t="shared" ref="I65:I70" si="11">O53</f>
        <v>0</v>
      </c>
      <c r="J65" s="117">
        <f t="shared" si="9"/>
        <v>0</v>
      </c>
      <c r="K65" s="131">
        <f>ROUNDDOWN(G65*$C$8/$E$8,0)</f>
        <v>0</v>
      </c>
      <c r="L65" s="132">
        <v>0</v>
      </c>
      <c r="M65" s="131">
        <f>J65-K65+L65</f>
        <v>0</v>
      </c>
      <c r="N65" s="133">
        <v>0</v>
      </c>
      <c r="O65" s="128">
        <f t="shared" si="10"/>
        <v>0</v>
      </c>
      <c r="P65" s="120" t="s">
        <v>3</v>
      </c>
      <c r="Q65" s="129"/>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row>
    <row r="66" spans="1:76" s="120" customFormat="1" ht="18.899999999999999" customHeight="1" x14ac:dyDescent="0.2">
      <c r="A66" s="230"/>
      <c r="B66" s="231" t="s">
        <v>4</v>
      </c>
      <c r="C66" s="232"/>
      <c r="D66" s="232"/>
      <c r="E66" s="233"/>
      <c r="F66" s="130"/>
      <c r="G66" s="130"/>
      <c r="H66" s="131">
        <f>ROUNDDOWN(F66*$C$8/$E$8,0)</f>
        <v>0</v>
      </c>
      <c r="I66" s="117">
        <f t="shared" si="11"/>
        <v>0</v>
      </c>
      <c r="J66" s="117">
        <f t="shared" si="9"/>
        <v>0</v>
      </c>
      <c r="K66" s="131">
        <f>ROUNDDOWN(G66*$C$8/$E$8,0)</f>
        <v>0</v>
      </c>
      <c r="L66" s="132">
        <v>0</v>
      </c>
      <c r="M66" s="131">
        <f>J66-K66+L66</f>
        <v>0</v>
      </c>
      <c r="N66" s="133">
        <v>0</v>
      </c>
      <c r="O66" s="128">
        <f t="shared" si="10"/>
        <v>0</v>
      </c>
      <c r="P66" s="120" t="s">
        <v>235</v>
      </c>
      <c r="Q66" s="129"/>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row>
    <row r="67" spans="1:76" s="120" customFormat="1" ht="18.899999999999999" customHeight="1" x14ac:dyDescent="0.2">
      <c r="A67" s="230"/>
      <c r="B67" s="231" t="s">
        <v>236</v>
      </c>
      <c r="C67" s="232"/>
      <c r="D67" s="232"/>
      <c r="E67" s="233"/>
      <c r="F67" s="130"/>
      <c r="G67" s="130"/>
      <c r="H67" s="131">
        <f>ROUNDDOWN(F67*$C$8/$E$8,0)</f>
        <v>0</v>
      </c>
      <c r="I67" s="117">
        <f t="shared" si="11"/>
        <v>0</v>
      </c>
      <c r="J67" s="117">
        <f t="shared" si="9"/>
        <v>0</v>
      </c>
      <c r="K67" s="131">
        <f>ROUNDDOWN(G67*$C$8/$E$8,0)</f>
        <v>0</v>
      </c>
      <c r="L67" s="132">
        <v>0</v>
      </c>
      <c r="M67" s="131">
        <f>J67-K67+L67</f>
        <v>0</v>
      </c>
      <c r="N67" s="133">
        <v>0</v>
      </c>
      <c r="O67" s="128">
        <f t="shared" si="10"/>
        <v>0</v>
      </c>
      <c r="P67" s="120" t="s">
        <v>236</v>
      </c>
      <c r="Q67" s="129"/>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row>
    <row r="68" spans="1:76" s="120" customFormat="1" ht="18.899999999999999" customHeight="1" x14ac:dyDescent="0.2">
      <c r="A68" s="230"/>
      <c r="B68" s="234" t="s">
        <v>5</v>
      </c>
      <c r="C68" s="235"/>
      <c r="D68" s="235"/>
      <c r="E68" s="236"/>
      <c r="F68" s="134">
        <f>SUM(F64:F67)</f>
        <v>0</v>
      </c>
      <c r="G68" s="134">
        <f>SUM(G64:G67)</f>
        <v>0</v>
      </c>
      <c r="H68" s="134">
        <f>SUM(H64:H67)</f>
        <v>0</v>
      </c>
      <c r="I68" s="117">
        <f t="shared" si="11"/>
        <v>0</v>
      </c>
      <c r="J68" s="117">
        <f t="shared" si="9"/>
        <v>0</v>
      </c>
      <c r="K68" s="134">
        <f>SUM(K64:K67)</f>
        <v>0</v>
      </c>
      <c r="L68" s="134">
        <f>SUM(L64:L67)</f>
        <v>0</v>
      </c>
      <c r="M68" s="134">
        <f>SUM(M64:M67)</f>
        <v>0</v>
      </c>
      <c r="N68" s="135">
        <f>SUM(N64:N67)</f>
        <v>0</v>
      </c>
      <c r="O68" s="128">
        <f t="shared" si="10"/>
        <v>0</v>
      </c>
      <c r="P68" s="120" t="s">
        <v>5</v>
      </c>
      <c r="Q68" s="129"/>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row>
    <row r="69" spans="1:76" s="120" customFormat="1" ht="18.899999999999999" customHeight="1" x14ac:dyDescent="0.2">
      <c r="A69" s="231" t="s">
        <v>237</v>
      </c>
      <c r="B69" s="232"/>
      <c r="C69" s="232"/>
      <c r="D69" s="232"/>
      <c r="E69" s="233"/>
      <c r="F69" s="134">
        <f>F68*$C$9</f>
        <v>0</v>
      </c>
      <c r="G69" s="131">
        <f>ROUNDDOWN(G68*$C$9,0)</f>
        <v>0</v>
      </c>
      <c r="H69" s="131">
        <f>ROUNDDOWN(H68*$C$9,0)</f>
        <v>0</v>
      </c>
      <c r="I69" s="117">
        <f t="shared" si="11"/>
        <v>0</v>
      </c>
      <c r="J69" s="117">
        <f t="shared" si="9"/>
        <v>0</v>
      </c>
      <c r="K69" s="134">
        <f>ROUNDDOWN(K68*$C$9,0)</f>
        <v>0</v>
      </c>
      <c r="L69" s="132">
        <v>0</v>
      </c>
      <c r="M69" s="131">
        <f>J69-K69+L69</f>
        <v>0</v>
      </c>
      <c r="N69" s="133">
        <v>0</v>
      </c>
      <c r="O69" s="128">
        <f t="shared" si="10"/>
        <v>0</v>
      </c>
      <c r="P69" s="120" t="s">
        <v>237</v>
      </c>
      <c r="Q69" s="129"/>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row>
    <row r="70" spans="1:76" s="120" customFormat="1" ht="18.899999999999999" customHeight="1" x14ac:dyDescent="0.2">
      <c r="A70" s="219" t="s">
        <v>238</v>
      </c>
      <c r="B70" s="219"/>
      <c r="C70" s="219"/>
      <c r="D70" s="219"/>
      <c r="E70" s="219"/>
      <c r="F70" s="130"/>
      <c r="G70" s="130"/>
      <c r="H70" s="131">
        <f>ROUNDDOWN(F70*$C$8/$E$8,0)</f>
        <v>0</v>
      </c>
      <c r="I70" s="117">
        <f t="shared" si="11"/>
        <v>0</v>
      </c>
      <c r="J70" s="117">
        <f t="shared" si="9"/>
        <v>0</v>
      </c>
      <c r="K70" s="131">
        <f>ROUNDDOWN(G70*$C$8/$E$8,0)</f>
        <v>0</v>
      </c>
      <c r="L70" s="132">
        <v>0</v>
      </c>
      <c r="M70" s="131">
        <f>J70-K70+L70</f>
        <v>0</v>
      </c>
      <c r="N70" s="133">
        <v>0</v>
      </c>
      <c r="O70" s="128">
        <f t="shared" si="10"/>
        <v>0</v>
      </c>
      <c r="P70" s="120" t="s">
        <v>238</v>
      </c>
      <c r="Q70" s="129"/>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row>
    <row r="71" spans="1:76" s="97" customFormat="1" ht="18.899999999999999" customHeight="1" x14ac:dyDescent="0.2">
      <c r="L71" s="122"/>
      <c r="M71" s="123" t="str">
        <f>IF(J63-K63+L63-M63=0,"","× ")</f>
        <v/>
      </c>
      <c r="N71" s="122"/>
      <c r="O71" s="122"/>
      <c r="P71" s="124"/>
      <c r="Q71" s="124"/>
      <c r="R71" s="125"/>
      <c r="S71" s="122"/>
      <c r="T71" s="122"/>
      <c r="U71" s="122"/>
      <c r="V71" s="122"/>
      <c r="W71" s="122"/>
      <c r="X71" s="125"/>
      <c r="Y71" s="122"/>
      <c r="Z71" s="122"/>
      <c r="AA71" s="122"/>
      <c r="AB71" s="122"/>
      <c r="AC71" s="122"/>
      <c r="AD71" s="125"/>
      <c r="AE71" s="122"/>
      <c r="AF71" s="122"/>
      <c r="AG71" s="122"/>
      <c r="AH71" s="122"/>
      <c r="AI71" s="122"/>
      <c r="AJ71" s="125"/>
      <c r="AK71" s="122"/>
      <c r="AL71" s="122"/>
      <c r="AM71" s="122"/>
      <c r="AN71" s="122"/>
      <c r="AO71" s="122"/>
      <c r="AP71" s="125"/>
      <c r="AQ71" s="122"/>
      <c r="AR71" s="122"/>
      <c r="AS71" s="122"/>
      <c r="AT71" s="122"/>
      <c r="AU71" s="122"/>
      <c r="AV71" s="125"/>
      <c r="AW71" s="122"/>
      <c r="AX71" s="122"/>
      <c r="AY71" s="122"/>
      <c r="AZ71" s="122"/>
      <c r="BA71" s="122"/>
      <c r="BB71" s="125"/>
      <c r="BC71" s="122"/>
      <c r="BD71" s="122"/>
      <c r="BE71" s="122"/>
      <c r="BF71" s="122"/>
      <c r="BG71" s="122"/>
      <c r="BH71" s="125"/>
      <c r="BI71" s="122"/>
      <c r="BJ71" s="122"/>
      <c r="BK71" s="122"/>
      <c r="BL71" s="122"/>
      <c r="BM71" s="122"/>
      <c r="BN71" s="125"/>
      <c r="BO71" s="122"/>
      <c r="BP71" s="122"/>
      <c r="BQ71" s="122"/>
      <c r="BR71" s="122"/>
      <c r="BS71" s="122"/>
      <c r="BT71" s="125"/>
      <c r="BU71" s="122"/>
      <c r="BV71" s="122"/>
      <c r="BW71" s="122"/>
      <c r="BX71" s="125"/>
    </row>
    <row r="72" spans="1:76" s="97" customFormat="1" ht="18.899999999999999" customHeight="1" x14ac:dyDescent="0.2">
      <c r="A72" s="237"/>
      <c r="B72" s="238"/>
      <c r="C72" s="238"/>
      <c r="D72" s="238"/>
      <c r="E72" s="239"/>
      <c r="F72" s="246" t="s">
        <v>247</v>
      </c>
      <c r="G72" s="247"/>
      <c r="H72" s="247"/>
      <c r="I72" s="247"/>
      <c r="J72" s="247"/>
      <c r="K72" s="247"/>
      <c r="L72" s="247"/>
      <c r="M72" s="126" t="s">
        <v>240</v>
      </c>
      <c r="N72" s="248"/>
      <c r="O72" s="248"/>
      <c r="P72" s="112" t="s">
        <v>259</v>
      </c>
      <c r="Q72" s="124"/>
      <c r="R72" s="125"/>
      <c r="S72" s="122"/>
      <c r="T72" s="122"/>
      <c r="U72" s="122"/>
      <c r="V72" s="122"/>
      <c r="W72" s="122"/>
      <c r="X72" s="125"/>
      <c r="Y72" s="122"/>
      <c r="Z72" s="122"/>
      <c r="AA72" s="122"/>
      <c r="AB72" s="122"/>
      <c r="AC72" s="122"/>
      <c r="AD72" s="125"/>
      <c r="AE72" s="122"/>
      <c r="AF72" s="122"/>
      <c r="AG72" s="122"/>
      <c r="AH72" s="122"/>
      <c r="AI72" s="122"/>
      <c r="AJ72" s="125"/>
      <c r="AK72" s="122"/>
      <c r="AL72" s="122"/>
      <c r="AM72" s="122"/>
      <c r="AN72" s="122"/>
      <c r="AO72" s="122"/>
      <c r="AP72" s="125"/>
      <c r="AQ72" s="122"/>
      <c r="AR72" s="122"/>
      <c r="AS72" s="122"/>
      <c r="AT72" s="122"/>
      <c r="AU72" s="122"/>
      <c r="AV72" s="125"/>
      <c r="AW72" s="122"/>
      <c r="AX72" s="122"/>
      <c r="AY72" s="122"/>
      <c r="AZ72" s="122"/>
      <c r="BA72" s="122"/>
      <c r="BB72" s="125"/>
      <c r="BC72" s="122"/>
      <c r="BD72" s="122"/>
      <c r="BE72" s="122"/>
      <c r="BF72" s="122"/>
      <c r="BG72" s="122"/>
      <c r="BH72" s="125"/>
      <c r="BI72" s="122"/>
      <c r="BJ72" s="122"/>
      <c r="BK72" s="122"/>
      <c r="BL72" s="122"/>
      <c r="BM72" s="122"/>
      <c r="BN72" s="125"/>
      <c r="BO72" s="122"/>
      <c r="BP72" s="122"/>
      <c r="BQ72" s="122"/>
      <c r="BR72" s="122"/>
      <c r="BS72" s="122"/>
      <c r="BT72" s="125"/>
      <c r="BU72" s="122"/>
      <c r="BV72" s="122"/>
      <c r="BW72" s="122"/>
      <c r="BX72" s="125"/>
    </row>
    <row r="73" spans="1:76" s="97" customFormat="1" ht="18.899999999999999" customHeight="1" x14ac:dyDescent="0.2">
      <c r="A73" s="240"/>
      <c r="B73" s="241"/>
      <c r="C73" s="241"/>
      <c r="D73" s="241"/>
      <c r="E73" s="242"/>
      <c r="F73" s="220" t="s">
        <v>50</v>
      </c>
      <c r="G73" s="220" t="s">
        <v>241</v>
      </c>
      <c r="H73" s="222" t="s">
        <v>242</v>
      </c>
      <c r="I73" s="249" t="s">
        <v>229</v>
      </c>
      <c r="J73" s="220" t="s">
        <v>230</v>
      </c>
      <c r="K73" s="220" t="s">
        <v>231</v>
      </c>
      <c r="L73" s="222" t="s">
        <v>6</v>
      </c>
      <c r="M73" s="224" t="s">
        <v>232</v>
      </c>
      <c r="N73" s="225"/>
      <c r="O73" s="226"/>
      <c r="P73" s="124"/>
      <c r="Q73" s="124"/>
      <c r="R73" s="125"/>
      <c r="S73" s="122"/>
      <c r="T73" s="122"/>
      <c r="U73" s="122"/>
      <c r="V73" s="122"/>
      <c r="W73" s="122"/>
      <c r="X73" s="125"/>
      <c r="Y73" s="122"/>
      <c r="Z73" s="122"/>
      <c r="AA73" s="122"/>
      <c r="AB73" s="122"/>
      <c r="AC73" s="122"/>
      <c r="AD73" s="125"/>
      <c r="AE73" s="122"/>
      <c r="AF73" s="122"/>
      <c r="AG73" s="122"/>
      <c r="AH73" s="122"/>
      <c r="AI73" s="122"/>
      <c r="AJ73" s="125"/>
      <c r="AK73" s="122"/>
      <c r="AL73" s="122"/>
      <c r="AM73" s="122"/>
      <c r="AN73" s="122"/>
      <c r="AO73" s="122"/>
      <c r="AP73" s="125"/>
      <c r="AQ73" s="122"/>
      <c r="AR73" s="122"/>
      <c r="AS73" s="122"/>
      <c r="AT73" s="122"/>
      <c r="AU73" s="122"/>
      <c r="AV73" s="125"/>
      <c r="AW73" s="122"/>
      <c r="AX73" s="122"/>
      <c r="AY73" s="122"/>
      <c r="AZ73" s="122"/>
      <c r="BA73" s="122"/>
      <c r="BB73" s="125"/>
      <c r="BC73" s="122"/>
      <c r="BD73" s="122"/>
      <c r="BE73" s="122"/>
      <c r="BF73" s="122"/>
      <c r="BG73" s="122"/>
      <c r="BH73" s="125"/>
      <c r="BI73" s="122"/>
      <c r="BJ73" s="122"/>
      <c r="BK73" s="122"/>
      <c r="BL73" s="122"/>
      <c r="BM73" s="122"/>
      <c r="BN73" s="125"/>
      <c r="BO73" s="122"/>
      <c r="BP73" s="122"/>
      <c r="BQ73" s="122"/>
      <c r="BR73" s="122"/>
      <c r="BS73" s="122"/>
      <c r="BT73" s="125"/>
      <c r="BU73" s="122"/>
      <c r="BV73" s="122"/>
      <c r="BW73" s="122"/>
      <c r="BX73" s="125"/>
    </row>
    <row r="74" spans="1:76" s="97" customFormat="1" ht="18.899999999999999" customHeight="1" x14ac:dyDescent="0.2">
      <c r="A74" s="243"/>
      <c r="B74" s="244"/>
      <c r="C74" s="244"/>
      <c r="D74" s="244"/>
      <c r="E74" s="245"/>
      <c r="F74" s="221"/>
      <c r="G74" s="221"/>
      <c r="H74" s="223"/>
      <c r="I74" s="250"/>
      <c r="J74" s="221"/>
      <c r="K74" s="221"/>
      <c r="L74" s="223"/>
      <c r="M74" s="114"/>
      <c r="N74" s="115" t="s">
        <v>233</v>
      </c>
      <c r="O74" s="116" t="s">
        <v>234</v>
      </c>
      <c r="P74" s="124"/>
      <c r="Q74" s="124"/>
      <c r="R74" s="125"/>
      <c r="S74" s="122"/>
      <c r="T74" s="122"/>
      <c r="U74" s="122"/>
      <c r="V74" s="122"/>
      <c r="W74" s="122"/>
      <c r="X74" s="125"/>
      <c r="Y74" s="122"/>
      <c r="Z74" s="122"/>
      <c r="AA74" s="122"/>
      <c r="AB74" s="122"/>
      <c r="AC74" s="122"/>
      <c r="AD74" s="125"/>
      <c r="AE74" s="122"/>
      <c r="AF74" s="122"/>
      <c r="AG74" s="122"/>
      <c r="AH74" s="122"/>
      <c r="AI74" s="122"/>
      <c r="AJ74" s="125"/>
      <c r="AK74" s="122"/>
      <c r="AL74" s="122"/>
      <c r="AM74" s="122"/>
      <c r="AN74" s="122"/>
      <c r="AO74" s="122"/>
      <c r="AP74" s="125"/>
      <c r="AQ74" s="122"/>
      <c r="AR74" s="122"/>
      <c r="AS74" s="122"/>
      <c r="AT74" s="122"/>
      <c r="AU74" s="122"/>
      <c r="AV74" s="125"/>
      <c r="AW74" s="122"/>
      <c r="AX74" s="122"/>
      <c r="AY74" s="122"/>
      <c r="AZ74" s="122"/>
      <c r="BA74" s="122"/>
      <c r="BB74" s="125"/>
      <c r="BC74" s="122"/>
      <c r="BD74" s="122"/>
      <c r="BE74" s="122"/>
      <c r="BF74" s="122"/>
      <c r="BG74" s="122"/>
      <c r="BH74" s="125"/>
      <c r="BI74" s="122"/>
      <c r="BJ74" s="122"/>
      <c r="BK74" s="122"/>
      <c r="BL74" s="122"/>
      <c r="BM74" s="122"/>
      <c r="BN74" s="125"/>
      <c r="BO74" s="122"/>
      <c r="BP74" s="122"/>
      <c r="BQ74" s="122"/>
      <c r="BR74" s="122"/>
      <c r="BS74" s="122"/>
      <c r="BT74" s="125"/>
      <c r="BU74" s="122"/>
      <c r="BV74" s="122"/>
      <c r="BW74" s="122"/>
      <c r="BX74" s="125"/>
    </row>
    <row r="75" spans="1:76" s="120" customFormat="1" ht="18.899999999999999" customHeight="1" x14ac:dyDescent="0.2">
      <c r="A75" s="227" t="s">
        <v>1</v>
      </c>
      <c r="B75" s="228"/>
      <c r="C75" s="228"/>
      <c r="D75" s="228"/>
      <c r="E75" s="229"/>
      <c r="F75" s="117">
        <f>F80+F81+F82</f>
        <v>0</v>
      </c>
      <c r="G75" s="117">
        <f>G80+G81+G82</f>
        <v>0</v>
      </c>
      <c r="H75" s="117">
        <f>H80+H81+H82</f>
        <v>0</v>
      </c>
      <c r="I75" s="117">
        <v>0</v>
      </c>
      <c r="J75" s="117">
        <f t="shared" ref="J75:J82" si="12">SUM(H75:I75)</f>
        <v>0</v>
      </c>
      <c r="K75" s="117">
        <f>K80+K81+K82</f>
        <v>0</v>
      </c>
      <c r="L75" s="117">
        <f>L80+L81+L82</f>
        <v>0</v>
      </c>
      <c r="M75" s="117">
        <f>M80+M81+M82</f>
        <v>0</v>
      </c>
      <c r="N75" s="127">
        <f>N80+N81+N82</f>
        <v>0</v>
      </c>
      <c r="O75" s="128">
        <f t="shared" ref="O75:O82" si="13">M75-N75</f>
        <v>0</v>
      </c>
      <c r="P75" s="119" t="s">
        <v>1</v>
      </c>
      <c r="Q75" s="129"/>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row>
    <row r="76" spans="1:76" s="120" customFormat="1" ht="18.899999999999999" customHeight="1" x14ac:dyDescent="0.2">
      <c r="A76" s="230" t="s">
        <v>270</v>
      </c>
      <c r="B76" s="231" t="s">
        <v>2</v>
      </c>
      <c r="C76" s="232"/>
      <c r="D76" s="232"/>
      <c r="E76" s="233"/>
      <c r="F76" s="130"/>
      <c r="G76" s="130"/>
      <c r="H76" s="131">
        <f>ROUNDDOWN(F76*$C$8/$E$8,0)</f>
        <v>0</v>
      </c>
      <c r="I76" s="117">
        <v>0</v>
      </c>
      <c r="J76" s="117">
        <f t="shared" si="12"/>
        <v>0</v>
      </c>
      <c r="K76" s="131">
        <f>ROUNDDOWN(G76*$C$8/$E$8,0)</f>
        <v>0</v>
      </c>
      <c r="L76" s="132">
        <v>0</v>
      </c>
      <c r="M76" s="131">
        <f>J76-K76+L76</f>
        <v>0</v>
      </c>
      <c r="N76" s="133">
        <v>0</v>
      </c>
      <c r="O76" s="128">
        <f t="shared" si="13"/>
        <v>0</v>
      </c>
      <c r="P76" s="120" t="s">
        <v>2</v>
      </c>
      <c r="Q76" s="129"/>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row>
    <row r="77" spans="1:76" s="120" customFormat="1" ht="18.899999999999999" customHeight="1" x14ac:dyDescent="0.2">
      <c r="A77" s="230"/>
      <c r="B77" s="231" t="s">
        <v>3</v>
      </c>
      <c r="C77" s="232"/>
      <c r="D77" s="232"/>
      <c r="E77" s="233"/>
      <c r="F77" s="130"/>
      <c r="G77" s="130"/>
      <c r="H77" s="131">
        <f>ROUNDDOWN(F77*$C$8/$E$8,0)</f>
        <v>0</v>
      </c>
      <c r="I77" s="117">
        <v>0</v>
      </c>
      <c r="J77" s="117">
        <f t="shared" si="12"/>
        <v>0</v>
      </c>
      <c r="K77" s="131">
        <f>ROUNDDOWN(G77*$C$8/$E$8,0)</f>
        <v>0</v>
      </c>
      <c r="L77" s="132">
        <v>0</v>
      </c>
      <c r="M77" s="131">
        <f>J77-K77+L77</f>
        <v>0</v>
      </c>
      <c r="N77" s="133">
        <v>0</v>
      </c>
      <c r="O77" s="128">
        <f t="shared" si="13"/>
        <v>0</v>
      </c>
      <c r="P77" s="120" t="s">
        <v>3</v>
      </c>
      <c r="Q77" s="129"/>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row>
    <row r="78" spans="1:76" s="120" customFormat="1" ht="18.899999999999999" customHeight="1" x14ac:dyDescent="0.2">
      <c r="A78" s="230"/>
      <c r="B78" s="231" t="s">
        <v>4</v>
      </c>
      <c r="C78" s="232"/>
      <c r="D78" s="232"/>
      <c r="E78" s="233"/>
      <c r="F78" s="130"/>
      <c r="G78" s="130"/>
      <c r="H78" s="131">
        <f>ROUNDDOWN(F78*$C$8/$E$8,0)</f>
        <v>0</v>
      </c>
      <c r="I78" s="117">
        <v>0</v>
      </c>
      <c r="J78" s="117">
        <f t="shared" si="12"/>
        <v>0</v>
      </c>
      <c r="K78" s="131">
        <f>ROUNDDOWN(G78*$C$8/$E$8,0)</f>
        <v>0</v>
      </c>
      <c r="L78" s="132">
        <v>0</v>
      </c>
      <c r="M78" s="131">
        <f>J78-K78+L78</f>
        <v>0</v>
      </c>
      <c r="N78" s="133">
        <v>0</v>
      </c>
      <c r="O78" s="128">
        <f t="shared" si="13"/>
        <v>0</v>
      </c>
      <c r="P78" s="120" t="s">
        <v>235</v>
      </c>
      <c r="Q78" s="129"/>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row>
    <row r="79" spans="1:76" s="120" customFormat="1" ht="18.899999999999999" customHeight="1" x14ac:dyDescent="0.2">
      <c r="A79" s="230"/>
      <c r="B79" s="231" t="s">
        <v>236</v>
      </c>
      <c r="C79" s="232"/>
      <c r="D79" s="232"/>
      <c r="E79" s="233"/>
      <c r="F79" s="130"/>
      <c r="G79" s="130"/>
      <c r="H79" s="131">
        <f>ROUNDDOWN(F79*$C$8/$E$8,0)</f>
        <v>0</v>
      </c>
      <c r="I79" s="117">
        <v>0</v>
      </c>
      <c r="J79" s="117">
        <f t="shared" si="12"/>
        <v>0</v>
      </c>
      <c r="K79" s="131">
        <f>ROUNDDOWN(G79*$C$8/$E$8,0)</f>
        <v>0</v>
      </c>
      <c r="L79" s="132">
        <v>0</v>
      </c>
      <c r="M79" s="131">
        <f>J79-K79+L79</f>
        <v>0</v>
      </c>
      <c r="N79" s="133">
        <v>0</v>
      </c>
      <c r="O79" s="128">
        <f t="shared" si="13"/>
        <v>0</v>
      </c>
      <c r="P79" s="120" t="s">
        <v>236</v>
      </c>
      <c r="Q79" s="129"/>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row>
    <row r="80" spans="1:76" s="120" customFormat="1" ht="18.899999999999999" customHeight="1" x14ac:dyDescent="0.2">
      <c r="A80" s="230"/>
      <c r="B80" s="234" t="s">
        <v>5</v>
      </c>
      <c r="C80" s="235"/>
      <c r="D80" s="235"/>
      <c r="E80" s="236"/>
      <c r="F80" s="134">
        <f>SUM(F76:F79)</f>
        <v>0</v>
      </c>
      <c r="G80" s="134">
        <f>SUM(G76:G79)</f>
        <v>0</v>
      </c>
      <c r="H80" s="134">
        <f>SUM(H76:H79)</f>
        <v>0</v>
      </c>
      <c r="I80" s="117">
        <v>0</v>
      </c>
      <c r="J80" s="117">
        <f t="shared" si="12"/>
        <v>0</v>
      </c>
      <c r="K80" s="134">
        <f>SUM(K76:K79)</f>
        <v>0</v>
      </c>
      <c r="L80" s="134">
        <f>SUM(L76:L79)</f>
        <v>0</v>
      </c>
      <c r="M80" s="134">
        <f>SUM(M76:M79)</f>
        <v>0</v>
      </c>
      <c r="N80" s="135">
        <f>SUM(N76:N79)</f>
        <v>0</v>
      </c>
      <c r="O80" s="128">
        <f t="shared" si="13"/>
        <v>0</v>
      </c>
      <c r="P80" s="120" t="s">
        <v>5</v>
      </c>
      <c r="Q80" s="129"/>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row>
    <row r="81" spans="1:76" s="120" customFormat="1" ht="18.899999999999999" customHeight="1" x14ac:dyDescent="0.2">
      <c r="A81" s="231" t="s">
        <v>237</v>
      </c>
      <c r="B81" s="232"/>
      <c r="C81" s="232"/>
      <c r="D81" s="232"/>
      <c r="E81" s="233"/>
      <c r="F81" s="134">
        <f>F80*$C$9</f>
        <v>0</v>
      </c>
      <c r="G81" s="131">
        <f>ROUNDDOWN(G80*$C$9,0)</f>
        <v>0</v>
      </c>
      <c r="H81" s="131">
        <f>ROUNDDOWN(H80*$C$9,0)</f>
        <v>0</v>
      </c>
      <c r="I81" s="117">
        <v>0</v>
      </c>
      <c r="J81" s="117">
        <f t="shared" si="12"/>
        <v>0</v>
      </c>
      <c r="K81" s="134">
        <f>ROUNDDOWN(K80*$C$9,0)</f>
        <v>0</v>
      </c>
      <c r="L81" s="132">
        <v>0</v>
      </c>
      <c r="M81" s="131">
        <f>J81-K81+L81</f>
        <v>0</v>
      </c>
      <c r="N81" s="133">
        <v>0</v>
      </c>
      <c r="O81" s="128">
        <f t="shared" si="13"/>
        <v>0</v>
      </c>
      <c r="P81" s="120" t="s">
        <v>237</v>
      </c>
      <c r="Q81" s="129"/>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row>
    <row r="82" spans="1:76" s="120" customFormat="1" ht="18.899999999999999" customHeight="1" x14ac:dyDescent="0.2">
      <c r="A82" s="219" t="s">
        <v>238</v>
      </c>
      <c r="B82" s="219"/>
      <c r="C82" s="219"/>
      <c r="D82" s="219"/>
      <c r="E82" s="219"/>
      <c r="F82" s="130"/>
      <c r="G82" s="130"/>
      <c r="H82" s="131">
        <f>ROUNDDOWN(F82*$C$8/$E$8,0)</f>
        <v>0</v>
      </c>
      <c r="I82" s="117">
        <v>0</v>
      </c>
      <c r="J82" s="117">
        <f t="shared" si="12"/>
        <v>0</v>
      </c>
      <c r="K82" s="131">
        <f>ROUNDDOWN(G82*$C$8/$E$8,0)</f>
        <v>0</v>
      </c>
      <c r="L82" s="132">
        <v>0</v>
      </c>
      <c r="M82" s="131">
        <f>J82-K82+L82</f>
        <v>0</v>
      </c>
      <c r="N82" s="133">
        <v>0</v>
      </c>
      <c r="O82" s="128">
        <f t="shared" si="13"/>
        <v>0</v>
      </c>
      <c r="P82" s="120" t="s">
        <v>238</v>
      </c>
      <c r="Q82" s="129"/>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row>
    <row r="83" spans="1:76" s="97" customFormat="1" ht="18.899999999999999" customHeight="1" x14ac:dyDescent="0.2">
      <c r="L83" s="122"/>
      <c r="M83" s="123" t="str">
        <f>IF(J75-K75+L75-M75=0,"","× ")</f>
        <v/>
      </c>
      <c r="N83" s="122"/>
      <c r="O83" s="122"/>
      <c r="P83" s="124"/>
      <c r="Q83" s="124"/>
      <c r="R83" s="125"/>
      <c r="S83" s="122"/>
      <c r="T83" s="122"/>
      <c r="U83" s="122"/>
      <c r="V83" s="122"/>
      <c r="W83" s="122"/>
      <c r="X83" s="125"/>
      <c r="Y83" s="122"/>
      <c r="Z83" s="122"/>
      <c r="AA83" s="122"/>
      <c r="AB83" s="122"/>
      <c r="AC83" s="122"/>
      <c r="AD83" s="125"/>
      <c r="AE83" s="122"/>
      <c r="AF83" s="122"/>
      <c r="AG83" s="122"/>
      <c r="AH83" s="122"/>
      <c r="AI83" s="122"/>
      <c r="AJ83" s="125"/>
      <c r="AK83" s="122"/>
      <c r="AL83" s="122"/>
      <c r="AM83" s="122"/>
      <c r="AN83" s="122"/>
      <c r="AO83" s="122"/>
      <c r="AP83" s="125"/>
      <c r="AQ83" s="122"/>
      <c r="AR83" s="122"/>
      <c r="AS83" s="122"/>
      <c r="AT83" s="122"/>
      <c r="AU83" s="122"/>
      <c r="AV83" s="125"/>
      <c r="AW83" s="122"/>
      <c r="AX83" s="122"/>
      <c r="AY83" s="122"/>
      <c r="AZ83" s="122"/>
      <c r="BA83" s="122"/>
      <c r="BB83" s="125"/>
      <c r="BC83" s="122"/>
      <c r="BD83" s="122"/>
      <c r="BE83" s="122"/>
      <c r="BF83" s="122"/>
      <c r="BG83" s="122"/>
      <c r="BH83" s="125"/>
      <c r="BI83" s="122"/>
      <c r="BJ83" s="122"/>
      <c r="BK83" s="122"/>
      <c r="BL83" s="122"/>
      <c r="BM83" s="122"/>
      <c r="BN83" s="125"/>
      <c r="BO83" s="122"/>
      <c r="BP83" s="122"/>
      <c r="BQ83" s="122"/>
      <c r="BR83" s="122"/>
      <c r="BS83" s="122"/>
      <c r="BT83" s="125"/>
      <c r="BU83" s="122"/>
      <c r="BV83" s="122"/>
      <c r="BW83" s="122"/>
      <c r="BX83" s="125"/>
    </row>
    <row r="84" spans="1:76" s="97" customFormat="1" ht="18.899999999999999" customHeight="1" x14ac:dyDescent="0.2">
      <c r="A84" s="237"/>
      <c r="B84" s="238"/>
      <c r="C84" s="238"/>
      <c r="D84" s="238"/>
      <c r="E84" s="239"/>
      <c r="F84" s="246" t="s">
        <v>248</v>
      </c>
      <c r="G84" s="247"/>
      <c r="H84" s="247"/>
      <c r="I84" s="247"/>
      <c r="J84" s="247"/>
      <c r="K84" s="247"/>
      <c r="L84" s="247"/>
      <c r="M84" s="126" t="s">
        <v>240</v>
      </c>
      <c r="N84" s="248"/>
      <c r="O84" s="248"/>
      <c r="P84" s="112" t="s">
        <v>259</v>
      </c>
      <c r="Q84" s="124"/>
      <c r="R84" s="125"/>
      <c r="S84" s="122"/>
      <c r="T84" s="122"/>
      <c r="U84" s="122"/>
      <c r="V84" s="122"/>
      <c r="W84" s="122"/>
      <c r="X84" s="125"/>
      <c r="Y84" s="122"/>
      <c r="Z84" s="122"/>
      <c r="AA84" s="122"/>
      <c r="AB84" s="122"/>
      <c r="AC84" s="122"/>
      <c r="AD84" s="125"/>
      <c r="AE84" s="122"/>
      <c r="AF84" s="122"/>
      <c r="AG84" s="122"/>
      <c r="AH84" s="122"/>
      <c r="AI84" s="122"/>
      <c r="AJ84" s="125"/>
      <c r="AK84" s="122"/>
      <c r="AL84" s="122"/>
      <c r="AM84" s="122"/>
      <c r="AN84" s="122"/>
      <c r="AO84" s="122"/>
      <c r="AP84" s="125"/>
      <c r="AQ84" s="122"/>
      <c r="AR84" s="122"/>
      <c r="AS84" s="122"/>
      <c r="AT84" s="122"/>
      <c r="AU84" s="122"/>
      <c r="AV84" s="125"/>
      <c r="AW84" s="122"/>
      <c r="AX84" s="122"/>
      <c r="AY84" s="122"/>
      <c r="AZ84" s="122"/>
      <c r="BA84" s="122"/>
      <c r="BB84" s="125"/>
      <c r="BC84" s="122"/>
      <c r="BD84" s="122"/>
      <c r="BE84" s="122"/>
      <c r="BF84" s="122"/>
      <c r="BG84" s="122"/>
      <c r="BH84" s="125"/>
      <c r="BI84" s="122"/>
      <c r="BJ84" s="122"/>
      <c r="BK84" s="122"/>
      <c r="BL84" s="122"/>
      <c r="BM84" s="122"/>
      <c r="BN84" s="125"/>
      <c r="BO84" s="122"/>
      <c r="BP84" s="122"/>
      <c r="BQ84" s="122"/>
      <c r="BR84" s="122"/>
      <c r="BS84" s="122"/>
      <c r="BT84" s="125"/>
      <c r="BU84" s="122"/>
      <c r="BV84" s="122"/>
      <c r="BW84" s="122"/>
      <c r="BX84" s="125"/>
    </row>
    <row r="85" spans="1:76" s="97" customFormat="1" ht="18.899999999999999" customHeight="1" x14ac:dyDescent="0.2">
      <c r="A85" s="240"/>
      <c r="B85" s="241"/>
      <c r="C85" s="241"/>
      <c r="D85" s="241"/>
      <c r="E85" s="242"/>
      <c r="F85" s="220" t="s">
        <v>50</v>
      </c>
      <c r="G85" s="220" t="s">
        <v>241</v>
      </c>
      <c r="H85" s="222" t="s">
        <v>242</v>
      </c>
      <c r="I85" s="249" t="s">
        <v>229</v>
      </c>
      <c r="J85" s="220" t="s">
        <v>230</v>
      </c>
      <c r="K85" s="220" t="s">
        <v>231</v>
      </c>
      <c r="L85" s="222" t="s">
        <v>6</v>
      </c>
      <c r="M85" s="224" t="s">
        <v>232</v>
      </c>
      <c r="N85" s="225"/>
      <c r="O85" s="226"/>
      <c r="P85" s="124"/>
      <c r="Q85" s="124"/>
      <c r="R85" s="125"/>
      <c r="S85" s="122"/>
      <c r="T85" s="122"/>
      <c r="U85" s="122"/>
      <c r="V85" s="122"/>
      <c r="W85" s="122"/>
      <c r="X85" s="125"/>
      <c r="Y85" s="122"/>
      <c r="Z85" s="122"/>
      <c r="AA85" s="122"/>
      <c r="AB85" s="122"/>
      <c r="AC85" s="122"/>
      <c r="AD85" s="125"/>
      <c r="AE85" s="122"/>
      <c r="AF85" s="122"/>
      <c r="AG85" s="122"/>
      <c r="AH85" s="122"/>
      <c r="AI85" s="122"/>
      <c r="AJ85" s="125"/>
      <c r="AK85" s="122"/>
      <c r="AL85" s="122"/>
      <c r="AM85" s="122"/>
      <c r="AN85" s="122"/>
      <c r="AO85" s="122"/>
      <c r="AP85" s="125"/>
      <c r="AQ85" s="122"/>
      <c r="AR85" s="122"/>
      <c r="AS85" s="122"/>
      <c r="AT85" s="122"/>
      <c r="AU85" s="122"/>
      <c r="AV85" s="125"/>
      <c r="AW85" s="122"/>
      <c r="AX85" s="122"/>
      <c r="AY85" s="122"/>
      <c r="AZ85" s="122"/>
      <c r="BA85" s="122"/>
      <c r="BB85" s="125"/>
      <c r="BC85" s="122"/>
      <c r="BD85" s="122"/>
      <c r="BE85" s="122"/>
      <c r="BF85" s="122"/>
      <c r="BG85" s="122"/>
      <c r="BH85" s="125"/>
      <c r="BI85" s="122"/>
      <c r="BJ85" s="122"/>
      <c r="BK85" s="122"/>
      <c r="BL85" s="122"/>
      <c r="BM85" s="122"/>
      <c r="BN85" s="125"/>
      <c r="BO85" s="122"/>
      <c r="BP85" s="122"/>
      <c r="BQ85" s="122"/>
      <c r="BR85" s="122"/>
      <c r="BS85" s="122"/>
      <c r="BT85" s="125"/>
      <c r="BU85" s="122"/>
      <c r="BV85" s="122"/>
      <c r="BW85" s="122"/>
      <c r="BX85" s="125"/>
    </row>
    <row r="86" spans="1:76" s="97" customFormat="1" ht="18.899999999999999" customHeight="1" x14ac:dyDescent="0.2">
      <c r="A86" s="243"/>
      <c r="B86" s="244"/>
      <c r="C86" s="244"/>
      <c r="D86" s="244"/>
      <c r="E86" s="245"/>
      <c r="F86" s="221"/>
      <c r="G86" s="221"/>
      <c r="H86" s="223"/>
      <c r="I86" s="250"/>
      <c r="J86" s="221"/>
      <c r="K86" s="221"/>
      <c r="L86" s="223"/>
      <c r="M86" s="114"/>
      <c r="N86" s="115" t="s">
        <v>233</v>
      </c>
      <c r="O86" s="116" t="s">
        <v>234</v>
      </c>
      <c r="P86" s="124"/>
      <c r="Q86" s="124"/>
      <c r="R86" s="125"/>
      <c r="S86" s="122"/>
      <c r="T86" s="122"/>
      <c r="U86" s="122"/>
      <c r="V86" s="122"/>
      <c r="W86" s="122"/>
      <c r="X86" s="125"/>
      <c r="Y86" s="122"/>
      <c r="Z86" s="122"/>
      <c r="AA86" s="122"/>
      <c r="AB86" s="122"/>
      <c r="AC86" s="122"/>
      <c r="AD86" s="125"/>
      <c r="AE86" s="122"/>
      <c r="AF86" s="122"/>
      <c r="AG86" s="122"/>
      <c r="AH86" s="122"/>
      <c r="AI86" s="122"/>
      <c r="AJ86" s="125"/>
      <c r="AK86" s="122"/>
      <c r="AL86" s="122"/>
      <c r="AM86" s="122"/>
      <c r="AN86" s="122"/>
      <c r="AO86" s="122"/>
      <c r="AP86" s="125"/>
      <c r="AQ86" s="122"/>
      <c r="AR86" s="122"/>
      <c r="AS86" s="122"/>
      <c r="AT86" s="122"/>
      <c r="AU86" s="122"/>
      <c r="AV86" s="125"/>
      <c r="AW86" s="122"/>
      <c r="AX86" s="122"/>
      <c r="AY86" s="122"/>
      <c r="AZ86" s="122"/>
      <c r="BA86" s="122"/>
      <c r="BB86" s="125"/>
      <c r="BC86" s="122"/>
      <c r="BD86" s="122"/>
      <c r="BE86" s="122"/>
      <c r="BF86" s="122"/>
      <c r="BG86" s="122"/>
      <c r="BH86" s="125"/>
      <c r="BI86" s="122"/>
      <c r="BJ86" s="122"/>
      <c r="BK86" s="122"/>
      <c r="BL86" s="122"/>
      <c r="BM86" s="122"/>
      <c r="BN86" s="125"/>
      <c r="BO86" s="122"/>
      <c r="BP86" s="122"/>
      <c r="BQ86" s="122"/>
      <c r="BR86" s="122"/>
      <c r="BS86" s="122"/>
      <c r="BT86" s="125"/>
      <c r="BU86" s="122"/>
      <c r="BV86" s="122"/>
      <c r="BW86" s="122"/>
      <c r="BX86" s="125"/>
    </row>
    <row r="87" spans="1:76" s="120" customFormat="1" ht="18.899999999999999" customHeight="1" x14ac:dyDescent="0.2">
      <c r="A87" s="227" t="s">
        <v>1</v>
      </c>
      <c r="B87" s="228"/>
      <c r="C87" s="228"/>
      <c r="D87" s="228"/>
      <c r="E87" s="229"/>
      <c r="F87" s="117">
        <f>F92+F93+F94</f>
        <v>0</v>
      </c>
      <c r="G87" s="117">
        <f>G92+G93+G94</f>
        <v>0</v>
      </c>
      <c r="H87" s="117">
        <f>H92+H93+H94</f>
        <v>0</v>
      </c>
      <c r="I87" s="117">
        <f>O75</f>
        <v>0</v>
      </c>
      <c r="J87" s="117">
        <f t="shared" ref="J87:J94" si="14">SUM(H87:I87)</f>
        <v>0</v>
      </c>
      <c r="K87" s="117">
        <f>K92+K93+K94</f>
        <v>0</v>
      </c>
      <c r="L87" s="117">
        <f>L92+L93+L94</f>
        <v>0</v>
      </c>
      <c r="M87" s="117">
        <f>M92+M93+M94</f>
        <v>0</v>
      </c>
      <c r="N87" s="127">
        <f>N92+N93+N94</f>
        <v>0</v>
      </c>
      <c r="O87" s="128">
        <f t="shared" ref="O87:O94" si="15">M87-N87</f>
        <v>0</v>
      </c>
      <c r="P87" s="119" t="s">
        <v>1</v>
      </c>
      <c r="Q87" s="129"/>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row>
    <row r="88" spans="1:76" s="120" customFormat="1" ht="18.899999999999999" customHeight="1" x14ac:dyDescent="0.2">
      <c r="A88" s="230" t="s">
        <v>270</v>
      </c>
      <c r="B88" s="231" t="s">
        <v>2</v>
      </c>
      <c r="C88" s="232"/>
      <c r="D88" s="232"/>
      <c r="E88" s="233"/>
      <c r="F88" s="130"/>
      <c r="G88" s="130"/>
      <c r="H88" s="131">
        <f>ROUNDDOWN(F88*$C$8/$E$8,0)</f>
        <v>0</v>
      </c>
      <c r="I88" s="117">
        <f>O76</f>
        <v>0</v>
      </c>
      <c r="J88" s="117">
        <f t="shared" si="14"/>
        <v>0</v>
      </c>
      <c r="K88" s="131">
        <f>ROUNDDOWN(G88*$C$8/$E$8,0)</f>
        <v>0</v>
      </c>
      <c r="L88" s="132">
        <v>0</v>
      </c>
      <c r="M88" s="131">
        <f>J88-K88+L88</f>
        <v>0</v>
      </c>
      <c r="N88" s="133">
        <v>0</v>
      </c>
      <c r="O88" s="128">
        <f t="shared" si="15"/>
        <v>0</v>
      </c>
      <c r="P88" s="120" t="s">
        <v>2</v>
      </c>
      <c r="Q88" s="129"/>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row>
    <row r="89" spans="1:76" s="120" customFormat="1" ht="18.899999999999999" customHeight="1" x14ac:dyDescent="0.2">
      <c r="A89" s="230"/>
      <c r="B89" s="231" t="s">
        <v>3</v>
      </c>
      <c r="C89" s="232"/>
      <c r="D89" s="232"/>
      <c r="E89" s="233"/>
      <c r="F89" s="130"/>
      <c r="G89" s="130"/>
      <c r="H89" s="131">
        <f>ROUNDDOWN(F89*$C$8/$E$8,0)</f>
        <v>0</v>
      </c>
      <c r="I89" s="117">
        <f t="shared" ref="I89:I94" si="16">O77</f>
        <v>0</v>
      </c>
      <c r="J89" s="117">
        <f t="shared" si="14"/>
        <v>0</v>
      </c>
      <c r="K89" s="131">
        <f>ROUNDDOWN(G89*$C$8/$E$8,0)</f>
        <v>0</v>
      </c>
      <c r="L89" s="132">
        <v>0</v>
      </c>
      <c r="M89" s="131">
        <f>J89-K89+L89</f>
        <v>0</v>
      </c>
      <c r="N89" s="133">
        <v>0</v>
      </c>
      <c r="O89" s="128">
        <f t="shared" si="15"/>
        <v>0</v>
      </c>
      <c r="P89" s="120" t="s">
        <v>3</v>
      </c>
      <c r="Q89" s="129"/>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row>
    <row r="90" spans="1:76" s="120" customFormat="1" ht="18.899999999999999" customHeight="1" x14ac:dyDescent="0.2">
      <c r="A90" s="230"/>
      <c r="B90" s="231" t="s">
        <v>4</v>
      </c>
      <c r="C90" s="232"/>
      <c r="D90" s="232"/>
      <c r="E90" s="233"/>
      <c r="F90" s="130"/>
      <c r="G90" s="130"/>
      <c r="H90" s="131">
        <f>ROUNDDOWN(F90*$C$8/$E$8,0)</f>
        <v>0</v>
      </c>
      <c r="I90" s="117">
        <f t="shared" si="16"/>
        <v>0</v>
      </c>
      <c r="J90" s="117">
        <f t="shared" si="14"/>
        <v>0</v>
      </c>
      <c r="K90" s="131">
        <f>ROUNDDOWN(G90*$C$8/$E$8,0)</f>
        <v>0</v>
      </c>
      <c r="L90" s="132">
        <v>0</v>
      </c>
      <c r="M90" s="131">
        <f>J90-K90+L90</f>
        <v>0</v>
      </c>
      <c r="N90" s="133">
        <v>0</v>
      </c>
      <c r="O90" s="128">
        <f t="shared" si="15"/>
        <v>0</v>
      </c>
      <c r="P90" s="120" t="s">
        <v>235</v>
      </c>
      <c r="Q90" s="129"/>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row>
    <row r="91" spans="1:76" s="120" customFormat="1" ht="18.899999999999999" customHeight="1" x14ac:dyDescent="0.2">
      <c r="A91" s="230"/>
      <c r="B91" s="231" t="s">
        <v>236</v>
      </c>
      <c r="C91" s="232"/>
      <c r="D91" s="232"/>
      <c r="E91" s="233"/>
      <c r="F91" s="130"/>
      <c r="G91" s="130"/>
      <c r="H91" s="131">
        <f>ROUNDDOWN(F91*$C$8/$E$8,0)</f>
        <v>0</v>
      </c>
      <c r="I91" s="117">
        <f t="shared" si="16"/>
        <v>0</v>
      </c>
      <c r="J91" s="117">
        <f t="shared" si="14"/>
        <v>0</v>
      </c>
      <c r="K91" s="131">
        <f>ROUNDDOWN(G91*$C$8/$E$8,0)</f>
        <v>0</v>
      </c>
      <c r="L91" s="132">
        <v>0</v>
      </c>
      <c r="M91" s="131">
        <f>J91-K91+L91</f>
        <v>0</v>
      </c>
      <c r="N91" s="133">
        <v>0</v>
      </c>
      <c r="O91" s="128">
        <f t="shared" si="15"/>
        <v>0</v>
      </c>
      <c r="P91" s="120" t="s">
        <v>236</v>
      </c>
      <c r="Q91" s="129"/>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row>
    <row r="92" spans="1:76" s="120" customFormat="1" ht="18.899999999999999" customHeight="1" x14ac:dyDescent="0.2">
      <c r="A92" s="230"/>
      <c r="B92" s="234" t="s">
        <v>5</v>
      </c>
      <c r="C92" s="235"/>
      <c r="D92" s="235"/>
      <c r="E92" s="236"/>
      <c r="F92" s="134">
        <f>SUM(F88:F91)</f>
        <v>0</v>
      </c>
      <c r="G92" s="134">
        <f>SUM(G88:G91)</f>
        <v>0</v>
      </c>
      <c r="H92" s="134">
        <f>SUM(H88:H91)</f>
        <v>0</v>
      </c>
      <c r="I92" s="117">
        <f t="shared" si="16"/>
        <v>0</v>
      </c>
      <c r="J92" s="117">
        <f t="shared" si="14"/>
        <v>0</v>
      </c>
      <c r="K92" s="134">
        <f>SUM(K88:K91)</f>
        <v>0</v>
      </c>
      <c r="L92" s="134">
        <f>SUM(L88:L91)</f>
        <v>0</v>
      </c>
      <c r="M92" s="134">
        <f>SUM(M88:M91)</f>
        <v>0</v>
      </c>
      <c r="N92" s="135">
        <f>SUM(N88:N91)</f>
        <v>0</v>
      </c>
      <c r="O92" s="128">
        <f t="shared" si="15"/>
        <v>0</v>
      </c>
      <c r="P92" s="120" t="s">
        <v>5</v>
      </c>
      <c r="Q92" s="129"/>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row>
    <row r="93" spans="1:76" s="120" customFormat="1" ht="18.899999999999999" customHeight="1" x14ac:dyDescent="0.2">
      <c r="A93" s="231" t="s">
        <v>237</v>
      </c>
      <c r="B93" s="232"/>
      <c r="C93" s="232"/>
      <c r="D93" s="232"/>
      <c r="E93" s="233"/>
      <c r="F93" s="134">
        <f>F92*$C$9</f>
        <v>0</v>
      </c>
      <c r="G93" s="131">
        <f>ROUNDDOWN(G92*$C$9,0)</f>
        <v>0</v>
      </c>
      <c r="H93" s="131">
        <f>ROUNDDOWN(H92*$C$9,0)</f>
        <v>0</v>
      </c>
      <c r="I93" s="117">
        <f t="shared" si="16"/>
        <v>0</v>
      </c>
      <c r="J93" s="117">
        <f t="shared" si="14"/>
        <v>0</v>
      </c>
      <c r="K93" s="134">
        <f>ROUNDDOWN(K92*$C$9,0)</f>
        <v>0</v>
      </c>
      <c r="L93" s="132">
        <v>0</v>
      </c>
      <c r="M93" s="131">
        <f>J93-K93+L93</f>
        <v>0</v>
      </c>
      <c r="N93" s="133">
        <v>0</v>
      </c>
      <c r="O93" s="128">
        <f t="shared" si="15"/>
        <v>0</v>
      </c>
      <c r="P93" s="120" t="s">
        <v>237</v>
      </c>
      <c r="Q93" s="129"/>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row>
    <row r="94" spans="1:76" s="120" customFormat="1" ht="18.899999999999999" customHeight="1" x14ac:dyDescent="0.2">
      <c r="A94" s="219" t="s">
        <v>238</v>
      </c>
      <c r="B94" s="219"/>
      <c r="C94" s="219"/>
      <c r="D94" s="219"/>
      <c r="E94" s="219"/>
      <c r="F94" s="130"/>
      <c r="G94" s="130"/>
      <c r="H94" s="131">
        <f>ROUNDDOWN(F94*$C$8/$E$8,0)</f>
        <v>0</v>
      </c>
      <c r="I94" s="117">
        <f t="shared" si="16"/>
        <v>0</v>
      </c>
      <c r="J94" s="117">
        <f t="shared" si="14"/>
        <v>0</v>
      </c>
      <c r="K94" s="131">
        <f>ROUNDDOWN(G94*$C$8/$E$8,0)</f>
        <v>0</v>
      </c>
      <c r="L94" s="132">
        <v>0</v>
      </c>
      <c r="M94" s="131">
        <f>J94-K94+L94</f>
        <v>0</v>
      </c>
      <c r="N94" s="133">
        <v>0</v>
      </c>
      <c r="O94" s="128">
        <f t="shared" si="15"/>
        <v>0</v>
      </c>
      <c r="P94" s="120" t="s">
        <v>238</v>
      </c>
      <c r="Q94" s="129"/>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row>
    <row r="95" spans="1:76" s="97" customFormat="1" ht="18.899999999999999" customHeight="1" x14ac:dyDescent="0.2">
      <c r="L95" s="122"/>
      <c r="M95" s="123" t="str">
        <f>IF(J87-K87+L87-M87=0,"","× ")</f>
        <v/>
      </c>
      <c r="N95" s="122"/>
      <c r="O95" s="122"/>
      <c r="P95" s="124"/>
      <c r="Q95" s="124"/>
      <c r="R95" s="125"/>
      <c r="S95" s="122"/>
      <c r="T95" s="122"/>
      <c r="U95" s="122"/>
      <c r="V95" s="122"/>
      <c r="W95" s="122"/>
      <c r="X95" s="125"/>
      <c r="Y95" s="122"/>
      <c r="Z95" s="122"/>
      <c r="AA95" s="122"/>
      <c r="AB95" s="122"/>
      <c r="AC95" s="122"/>
      <c r="AD95" s="125"/>
      <c r="AE95" s="122"/>
      <c r="AF95" s="122"/>
      <c r="AG95" s="122"/>
      <c r="AH95" s="122"/>
      <c r="AI95" s="122"/>
      <c r="AJ95" s="125"/>
      <c r="AK95" s="122"/>
      <c r="AL95" s="122"/>
      <c r="AM95" s="122"/>
      <c r="AN95" s="122"/>
      <c r="AO95" s="122"/>
      <c r="AP95" s="125"/>
      <c r="AQ95" s="122"/>
      <c r="AR95" s="122"/>
      <c r="AS95" s="122"/>
      <c r="AT95" s="122"/>
      <c r="AU95" s="122"/>
      <c r="AV95" s="125"/>
      <c r="AW95" s="122"/>
      <c r="AX95" s="122"/>
      <c r="AY95" s="122"/>
      <c r="AZ95" s="122"/>
      <c r="BA95" s="122"/>
      <c r="BB95" s="125"/>
      <c r="BC95" s="122"/>
      <c r="BD95" s="122"/>
      <c r="BE95" s="122"/>
      <c r="BF95" s="122"/>
      <c r="BG95" s="122"/>
      <c r="BH95" s="125"/>
      <c r="BI95" s="122"/>
      <c r="BJ95" s="122"/>
      <c r="BK95" s="122"/>
      <c r="BL95" s="122"/>
      <c r="BM95" s="122"/>
      <c r="BN95" s="125"/>
      <c r="BO95" s="122"/>
      <c r="BP95" s="122"/>
      <c r="BQ95" s="122"/>
      <c r="BR95" s="122"/>
      <c r="BS95" s="122"/>
      <c r="BT95" s="125"/>
      <c r="BU95" s="122"/>
      <c r="BV95" s="122"/>
      <c r="BW95" s="122"/>
      <c r="BX95" s="125"/>
    </row>
    <row r="96" spans="1:76" s="97" customFormat="1" ht="18.899999999999999" customHeight="1" x14ac:dyDescent="0.2">
      <c r="A96" s="237"/>
      <c r="B96" s="238"/>
      <c r="C96" s="238"/>
      <c r="D96" s="238"/>
      <c r="E96" s="239"/>
      <c r="F96" s="246" t="s">
        <v>249</v>
      </c>
      <c r="G96" s="247"/>
      <c r="H96" s="247"/>
      <c r="I96" s="247"/>
      <c r="J96" s="247"/>
      <c r="K96" s="247"/>
      <c r="L96" s="247"/>
      <c r="M96" s="126" t="s">
        <v>240</v>
      </c>
      <c r="N96" s="248"/>
      <c r="O96" s="248"/>
      <c r="P96" s="112" t="s">
        <v>259</v>
      </c>
      <c r="Q96" s="124"/>
      <c r="R96" s="125"/>
      <c r="S96" s="122"/>
      <c r="T96" s="122"/>
      <c r="U96" s="122"/>
      <c r="V96" s="122"/>
      <c r="W96" s="122"/>
      <c r="X96" s="125"/>
      <c r="Y96" s="122"/>
      <c r="Z96" s="122"/>
      <c r="AA96" s="122"/>
      <c r="AB96" s="122"/>
      <c r="AC96" s="122"/>
      <c r="AD96" s="125"/>
      <c r="AE96" s="122"/>
      <c r="AF96" s="122"/>
      <c r="AG96" s="122"/>
      <c r="AH96" s="122"/>
      <c r="AI96" s="122"/>
      <c r="AJ96" s="125"/>
      <c r="AK96" s="122"/>
      <c r="AL96" s="122"/>
      <c r="AM96" s="122"/>
      <c r="AN96" s="122"/>
      <c r="AO96" s="122"/>
      <c r="AP96" s="125"/>
      <c r="AQ96" s="122"/>
      <c r="AR96" s="122"/>
      <c r="AS96" s="122"/>
      <c r="AT96" s="122"/>
      <c r="AU96" s="122"/>
      <c r="AV96" s="125"/>
      <c r="AW96" s="122"/>
      <c r="AX96" s="122"/>
      <c r="AY96" s="122"/>
      <c r="AZ96" s="122"/>
      <c r="BA96" s="122"/>
      <c r="BB96" s="125"/>
      <c r="BC96" s="122"/>
      <c r="BD96" s="122"/>
      <c r="BE96" s="122"/>
      <c r="BF96" s="122"/>
      <c r="BG96" s="122"/>
      <c r="BH96" s="125"/>
      <c r="BI96" s="122"/>
      <c r="BJ96" s="122"/>
      <c r="BK96" s="122"/>
      <c r="BL96" s="122"/>
      <c r="BM96" s="122"/>
      <c r="BN96" s="125"/>
      <c r="BO96" s="122"/>
      <c r="BP96" s="122"/>
      <c r="BQ96" s="122"/>
      <c r="BR96" s="122"/>
      <c r="BS96" s="122"/>
      <c r="BT96" s="125"/>
      <c r="BU96" s="122"/>
      <c r="BV96" s="122"/>
      <c r="BW96" s="122"/>
      <c r="BX96" s="125"/>
    </row>
    <row r="97" spans="1:76" s="97" customFormat="1" ht="18.899999999999999" customHeight="1" x14ac:dyDescent="0.2">
      <c r="A97" s="240"/>
      <c r="B97" s="241"/>
      <c r="C97" s="241"/>
      <c r="D97" s="241"/>
      <c r="E97" s="242"/>
      <c r="F97" s="220" t="s">
        <v>50</v>
      </c>
      <c r="G97" s="220" t="s">
        <v>241</v>
      </c>
      <c r="H97" s="222" t="s">
        <v>242</v>
      </c>
      <c r="I97" s="249" t="s">
        <v>229</v>
      </c>
      <c r="J97" s="220" t="s">
        <v>230</v>
      </c>
      <c r="K97" s="220" t="s">
        <v>231</v>
      </c>
      <c r="L97" s="222" t="s">
        <v>6</v>
      </c>
      <c r="M97" s="224" t="s">
        <v>232</v>
      </c>
      <c r="N97" s="225"/>
      <c r="O97" s="226"/>
      <c r="P97" s="124"/>
      <c r="Q97" s="124"/>
      <c r="R97" s="125"/>
      <c r="S97" s="122"/>
      <c r="T97" s="122"/>
      <c r="U97" s="122"/>
      <c r="V97" s="122"/>
      <c r="W97" s="122"/>
      <c r="X97" s="125"/>
      <c r="Y97" s="122"/>
      <c r="Z97" s="122"/>
      <c r="AA97" s="122"/>
      <c r="AB97" s="122"/>
      <c r="AC97" s="122"/>
      <c r="AD97" s="125"/>
      <c r="AE97" s="122"/>
      <c r="AF97" s="122"/>
      <c r="AG97" s="122"/>
      <c r="AH97" s="122"/>
      <c r="AI97" s="122"/>
      <c r="AJ97" s="125"/>
      <c r="AK97" s="122"/>
      <c r="AL97" s="122"/>
      <c r="AM97" s="122"/>
      <c r="AN97" s="122"/>
      <c r="AO97" s="122"/>
      <c r="AP97" s="125"/>
      <c r="AQ97" s="122"/>
      <c r="AR97" s="122"/>
      <c r="AS97" s="122"/>
      <c r="AT97" s="122"/>
      <c r="AU97" s="122"/>
      <c r="AV97" s="125"/>
      <c r="AW97" s="122"/>
      <c r="AX97" s="122"/>
      <c r="AY97" s="122"/>
      <c r="AZ97" s="122"/>
      <c r="BA97" s="122"/>
      <c r="BB97" s="125"/>
      <c r="BC97" s="122"/>
      <c r="BD97" s="122"/>
      <c r="BE97" s="122"/>
      <c r="BF97" s="122"/>
      <c r="BG97" s="122"/>
      <c r="BH97" s="125"/>
      <c r="BI97" s="122"/>
      <c r="BJ97" s="122"/>
      <c r="BK97" s="122"/>
      <c r="BL97" s="122"/>
      <c r="BM97" s="122"/>
      <c r="BN97" s="125"/>
      <c r="BO97" s="122"/>
      <c r="BP97" s="122"/>
      <c r="BQ97" s="122"/>
      <c r="BR97" s="122"/>
      <c r="BS97" s="122"/>
      <c r="BT97" s="125"/>
      <c r="BU97" s="122"/>
      <c r="BV97" s="122"/>
      <c r="BW97" s="122"/>
      <c r="BX97" s="125"/>
    </row>
    <row r="98" spans="1:76" s="97" customFormat="1" ht="18.899999999999999" customHeight="1" x14ac:dyDescent="0.2">
      <c r="A98" s="243"/>
      <c r="B98" s="244"/>
      <c r="C98" s="244"/>
      <c r="D98" s="244"/>
      <c r="E98" s="245"/>
      <c r="F98" s="221"/>
      <c r="G98" s="221"/>
      <c r="H98" s="223"/>
      <c r="I98" s="250"/>
      <c r="J98" s="221"/>
      <c r="K98" s="221"/>
      <c r="L98" s="223"/>
      <c r="M98" s="114"/>
      <c r="N98" s="115" t="s">
        <v>233</v>
      </c>
      <c r="O98" s="116" t="s">
        <v>234</v>
      </c>
      <c r="P98" s="124"/>
      <c r="Q98" s="124"/>
      <c r="R98" s="125"/>
      <c r="S98" s="122"/>
      <c r="T98" s="122"/>
      <c r="U98" s="122"/>
      <c r="V98" s="122"/>
      <c r="W98" s="122"/>
      <c r="X98" s="125"/>
      <c r="Y98" s="122"/>
      <c r="Z98" s="122"/>
      <c r="AA98" s="122"/>
      <c r="AB98" s="122"/>
      <c r="AC98" s="122"/>
      <c r="AD98" s="125"/>
      <c r="AE98" s="122"/>
      <c r="AF98" s="122"/>
      <c r="AG98" s="122"/>
      <c r="AH98" s="122"/>
      <c r="AI98" s="122"/>
      <c r="AJ98" s="125"/>
      <c r="AK98" s="122"/>
      <c r="AL98" s="122"/>
      <c r="AM98" s="122"/>
      <c r="AN98" s="122"/>
      <c r="AO98" s="122"/>
      <c r="AP98" s="125"/>
      <c r="AQ98" s="122"/>
      <c r="AR98" s="122"/>
      <c r="AS98" s="122"/>
      <c r="AT98" s="122"/>
      <c r="AU98" s="122"/>
      <c r="AV98" s="125"/>
      <c r="AW98" s="122"/>
      <c r="AX98" s="122"/>
      <c r="AY98" s="122"/>
      <c r="AZ98" s="122"/>
      <c r="BA98" s="122"/>
      <c r="BB98" s="125"/>
      <c r="BC98" s="122"/>
      <c r="BD98" s="122"/>
      <c r="BE98" s="122"/>
      <c r="BF98" s="122"/>
      <c r="BG98" s="122"/>
      <c r="BH98" s="125"/>
      <c r="BI98" s="122"/>
      <c r="BJ98" s="122"/>
      <c r="BK98" s="122"/>
      <c r="BL98" s="122"/>
      <c r="BM98" s="122"/>
      <c r="BN98" s="125"/>
      <c r="BO98" s="122"/>
      <c r="BP98" s="122"/>
      <c r="BQ98" s="122"/>
      <c r="BR98" s="122"/>
      <c r="BS98" s="122"/>
      <c r="BT98" s="125"/>
      <c r="BU98" s="122"/>
      <c r="BV98" s="122"/>
      <c r="BW98" s="122"/>
      <c r="BX98" s="125"/>
    </row>
    <row r="99" spans="1:76" s="120" customFormat="1" ht="18.899999999999999" customHeight="1" x14ac:dyDescent="0.2">
      <c r="A99" s="227" t="s">
        <v>1</v>
      </c>
      <c r="B99" s="228"/>
      <c r="C99" s="228"/>
      <c r="D99" s="228"/>
      <c r="E99" s="229"/>
      <c r="F99" s="117">
        <f>F104+F105+F106</f>
        <v>0</v>
      </c>
      <c r="G99" s="117">
        <f>G104+G105+G106</f>
        <v>0</v>
      </c>
      <c r="H99" s="117">
        <f>H104+H105+H106</f>
        <v>0</v>
      </c>
      <c r="I99" s="117">
        <f>O87</f>
        <v>0</v>
      </c>
      <c r="J99" s="117">
        <f t="shared" ref="J99:J106" si="17">SUM(H99:I99)</f>
        <v>0</v>
      </c>
      <c r="K99" s="117">
        <f>K104+K105+K106</f>
        <v>0</v>
      </c>
      <c r="L99" s="117">
        <f>L104+L105+L106</f>
        <v>0</v>
      </c>
      <c r="M99" s="117">
        <f>M104+M105+M106</f>
        <v>0</v>
      </c>
      <c r="N99" s="127">
        <f>N104+N105+N106</f>
        <v>0</v>
      </c>
      <c r="O99" s="128">
        <f t="shared" ref="O99:O106" si="18">M99-N99</f>
        <v>0</v>
      </c>
      <c r="P99" s="119" t="s">
        <v>1</v>
      </c>
      <c r="Q99" s="129"/>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row>
    <row r="100" spans="1:76" s="120" customFormat="1" ht="18.899999999999999" customHeight="1" x14ac:dyDescent="0.2">
      <c r="A100" s="230" t="s">
        <v>270</v>
      </c>
      <c r="B100" s="231" t="s">
        <v>2</v>
      </c>
      <c r="C100" s="232"/>
      <c r="D100" s="232"/>
      <c r="E100" s="233"/>
      <c r="F100" s="130"/>
      <c r="G100" s="130"/>
      <c r="H100" s="131">
        <f>ROUNDDOWN(F100*$C$8/$E$8,0)</f>
        <v>0</v>
      </c>
      <c r="I100" s="117">
        <f>O88</f>
        <v>0</v>
      </c>
      <c r="J100" s="117">
        <f t="shared" si="17"/>
        <v>0</v>
      </c>
      <c r="K100" s="131">
        <f>ROUNDDOWN(G100*$C$8/$E$8,0)</f>
        <v>0</v>
      </c>
      <c r="L100" s="132">
        <v>0</v>
      </c>
      <c r="M100" s="131">
        <f>J100-K100+L100</f>
        <v>0</v>
      </c>
      <c r="N100" s="133">
        <v>0</v>
      </c>
      <c r="O100" s="128">
        <f t="shared" si="18"/>
        <v>0</v>
      </c>
      <c r="P100" s="120" t="s">
        <v>2</v>
      </c>
      <c r="Q100" s="129"/>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row>
    <row r="101" spans="1:76" s="120" customFormat="1" ht="18.899999999999999" customHeight="1" x14ac:dyDescent="0.2">
      <c r="A101" s="230"/>
      <c r="B101" s="231" t="s">
        <v>3</v>
      </c>
      <c r="C101" s="232"/>
      <c r="D101" s="232"/>
      <c r="E101" s="233"/>
      <c r="F101" s="130"/>
      <c r="G101" s="130"/>
      <c r="H101" s="131">
        <f>ROUNDDOWN(F101*$C$8/$E$8,0)</f>
        <v>0</v>
      </c>
      <c r="I101" s="117">
        <f t="shared" ref="I101:I106" si="19">O89</f>
        <v>0</v>
      </c>
      <c r="J101" s="117">
        <f t="shared" si="17"/>
        <v>0</v>
      </c>
      <c r="K101" s="131">
        <f>ROUNDDOWN(G101*$C$8/$E$8,0)</f>
        <v>0</v>
      </c>
      <c r="L101" s="132">
        <v>0</v>
      </c>
      <c r="M101" s="131">
        <f>J101-K101+L101</f>
        <v>0</v>
      </c>
      <c r="N101" s="133">
        <v>0</v>
      </c>
      <c r="O101" s="128">
        <f t="shared" si="18"/>
        <v>0</v>
      </c>
      <c r="P101" s="120" t="s">
        <v>3</v>
      </c>
      <c r="Q101" s="129"/>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row>
    <row r="102" spans="1:76" s="120" customFormat="1" ht="18.899999999999999" customHeight="1" x14ac:dyDescent="0.2">
      <c r="A102" s="230"/>
      <c r="B102" s="231" t="s">
        <v>4</v>
      </c>
      <c r="C102" s="232"/>
      <c r="D102" s="232"/>
      <c r="E102" s="233"/>
      <c r="F102" s="130"/>
      <c r="G102" s="130"/>
      <c r="H102" s="131">
        <f>ROUNDDOWN(F102*$C$8/$E$8,0)</f>
        <v>0</v>
      </c>
      <c r="I102" s="117">
        <f t="shared" si="19"/>
        <v>0</v>
      </c>
      <c r="J102" s="117">
        <f t="shared" si="17"/>
        <v>0</v>
      </c>
      <c r="K102" s="131">
        <f>ROUNDDOWN(G102*$C$8/$E$8,0)</f>
        <v>0</v>
      </c>
      <c r="L102" s="132">
        <v>0</v>
      </c>
      <c r="M102" s="131">
        <f>J102-K102+L102</f>
        <v>0</v>
      </c>
      <c r="N102" s="133">
        <v>0</v>
      </c>
      <c r="O102" s="128">
        <f t="shared" si="18"/>
        <v>0</v>
      </c>
      <c r="P102" s="120" t="s">
        <v>235</v>
      </c>
      <c r="Q102" s="129"/>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row>
    <row r="103" spans="1:76" s="120" customFormat="1" ht="18.899999999999999" customHeight="1" x14ac:dyDescent="0.2">
      <c r="A103" s="230"/>
      <c r="B103" s="231" t="s">
        <v>236</v>
      </c>
      <c r="C103" s="232"/>
      <c r="D103" s="232"/>
      <c r="E103" s="233"/>
      <c r="F103" s="130"/>
      <c r="G103" s="130"/>
      <c r="H103" s="131">
        <f>ROUNDDOWN(F103*$C$8/$E$8,0)</f>
        <v>0</v>
      </c>
      <c r="I103" s="117">
        <f t="shared" si="19"/>
        <v>0</v>
      </c>
      <c r="J103" s="117">
        <f t="shared" si="17"/>
        <v>0</v>
      </c>
      <c r="K103" s="131">
        <f>ROUNDDOWN(G103*$C$8/$E$8,0)</f>
        <v>0</v>
      </c>
      <c r="L103" s="132">
        <v>0</v>
      </c>
      <c r="M103" s="131">
        <f>J103-K103+L103</f>
        <v>0</v>
      </c>
      <c r="N103" s="133">
        <v>0</v>
      </c>
      <c r="O103" s="128">
        <f t="shared" si="18"/>
        <v>0</v>
      </c>
      <c r="P103" s="120" t="s">
        <v>236</v>
      </c>
      <c r="Q103" s="129"/>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row>
    <row r="104" spans="1:76" s="120" customFormat="1" ht="18.899999999999999" customHeight="1" x14ac:dyDescent="0.2">
      <c r="A104" s="230"/>
      <c r="B104" s="234" t="s">
        <v>5</v>
      </c>
      <c r="C104" s="235"/>
      <c r="D104" s="235"/>
      <c r="E104" s="236"/>
      <c r="F104" s="134">
        <f>SUM(F100:F103)</f>
        <v>0</v>
      </c>
      <c r="G104" s="134">
        <f>SUM(G100:G103)</f>
        <v>0</v>
      </c>
      <c r="H104" s="134">
        <f>SUM(H100:H103)</f>
        <v>0</v>
      </c>
      <c r="I104" s="117">
        <f t="shared" si="19"/>
        <v>0</v>
      </c>
      <c r="J104" s="117">
        <f t="shared" si="17"/>
        <v>0</v>
      </c>
      <c r="K104" s="134">
        <f>SUM(K100:K103)</f>
        <v>0</v>
      </c>
      <c r="L104" s="134">
        <f>SUM(L100:L103)</f>
        <v>0</v>
      </c>
      <c r="M104" s="134">
        <f>SUM(M100:M103)</f>
        <v>0</v>
      </c>
      <c r="N104" s="135">
        <f>SUM(N100:N103)</f>
        <v>0</v>
      </c>
      <c r="O104" s="128">
        <f t="shared" si="18"/>
        <v>0</v>
      </c>
      <c r="P104" s="120" t="s">
        <v>5</v>
      </c>
      <c r="Q104" s="129"/>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row>
    <row r="105" spans="1:76" s="120" customFormat="1" ht="18.899999999999999" customHeight="1" x14ac:dyDescent="0.2">
      <c r="A105" s="231" t="s">
        <v>237</v>
      </c>
      <c r="B105" s="232"/>
      <c r="C105" s="232"/>
      <c r="D105" s="232"/>
      <c r="E105" s="233"/>
      <c r="F105" s="134">
        <f>F104*$C$9</f>
        <v>0</v>
      </c>
      <c r="G105" s="131">
        <f>ROUNDDOWN(G104*$C$9,0)</f>
        <v>0</v>
      </c>
      <c r="H105" s="131">
        <f>ROUNDDOWN(H104*$C$9,0)</f>
        <v>0</v>
      </c>
      <c r="I105" s="117">
        <f t="shared" si="19"/>
        <v>0</v>
      </c>
      <c r="J105" s="117">
        <f t="shared" si="17"/>
        <v>0</v>
      </c>
      <c r="K105" s="134">
        <f>ROUNDDOWN(K104*$C$9,0)</f>
        <v>0</v>
      </c>
      <c r="L105" s="132">
        <v>0</v>
      </c>
      <c r="M105" s="131">
        <f>J105-K105+L105</f>
        <v>0</v>
      </c>
      <c r="N105" s="133">
        <v>0</v>
      </c>
      <c r="O105" s="128">
        <f t="shared" si="18"/>
        <v>0</v>
      </c>
      <c r="P105" s="120" t="s">
        <v>237</v>
      </c>
      <c r="Q105" s="129"/>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row>
    <row r="106" spans="1:76" s="120" customFormat="1" ht="18.899999999999999" customHeight="1" x14ac:dyDescent="0.2">
      <c r="A106" s="219" t="s">
        <v>238</v>
      </c>
      <c r="B106" s="219"/>
      <c r="C106" s="219"/>
      <c r="D106" s="219"/>
      <c r="E106" s="219"/>
      <c r="F106" s="130"/>
      <c r="G106" s="130"/>
      <c r="H106" s="131">
        <f>ROUNDDOWN(F106*$C$8/$E$8,0)</f>
        <v>0</v>
      </c>
      <c r="I106" s="117">
        <f t="shared" si="19"/>
        <v>0</v>
      </c>
      <c r="J106" s="117">
        <f t="shared" si="17"/>
        <v>0</v>
      </c>
      <c r="K106" s="131">
        <f>ROUNDDOWN(G106*$C$8/$E$8,0)</f>
        <v>0</v>
      </c>
      <c r="L106" s="132">
        <v>0</v>
      </c>
      <c r="M106" s="131">
        <f>J106-K106+L106</f>
        <v>0</v>
      </c>
      <c r="N106" s="133">
        <v>0</v>
      </c>
      <c r="O106" s="128">
        <f t="shared" si="18"/>
        <v>0</v>
      </c>
      <c r="P106" s="120" t="s">
        <v>238</v>
      </c>
      <c r="Q106" s="129"/>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row>
    <row r="107" spans="1:76" s="97" customFormat="1" ht="18.899999999999999" customHeight="1" x14ac:dyDescent="0.2">
      <c r="L107" s="122"/>
      <c r="M107" s="123" t="str">
        <f>IF(J99-K99+L99-M99=0,"","× ")</f>
        <v/>
      </c>
      <c r="N107" s="122"/>
      <c r="O107" s="122"/>
      <c r="P107" s="124"/>
      <c r="Q107" s="124"/>
      <c r="R107" s="125"/>
      <c r="S107" s="122"/>
      <c r="T107" s="122"/>
      <c r="U107" s="122"/>
      <c r="V107" s="122"/>
      <c r="W107" s="122"/>
      <c r="X107" s="125"/>
      <c r="Y107" s="122"/>
      <c r="Z107" s="122"/>
      <c r="AA107" s="122"/>
      <c r="AB107" s="122"/>
      <c r="AC107" s="122"/>
      <c r="AD107" s="125"/>
      <c r="AE107" s="122"/>
      <c r="AF107" s="122"/>
      <c r="AG107" s="122"/>
      <c r="AH107" s="122"/>
      <c r="AI107" s="122"/>
      <c r="AJ107" s="125"/>
      <c r="AK107" s="122"/>
      <c r="AL107" s="122"/>
      <c r="AM107" s="122"/>
      <c r="AN107" s="122"/>
      <c r="AO107" s="122"/>
      <c r="AP107" s="125"/>
      <c r="AQ107" s="122"/>
      <c r="AR107" s="122"/>
      <c r="AS107" s="122"/>
      <c r="AT107" s="122"/>
      <c r="AU107" s="122"/>
      <c r="AV107" s="125"/>
      <c r="AW107" s="122"/>
      <c r="AX107" s="122"/>
      <c r="AY107" s="122"/>
      <c r="AZ107" s="122"/>
      <c r="BA107" s="122"/>
      <c r="BB107" s="125"/>
      <c r="BC107" s="122"/>
      <c r="BD107" s="122"/>
      <c r="BE107" s="122"/>
      <c r="BF107" s="122"/>
      <c r="BG107" s="122"/>
      <c r="BH107" s="125"/>
      <c r="BI107" s="122"/>
      <c r="BJ107" s="122"/>
      <c r="BK107" s="122"/>
      <c r="BL107" s="122"/>
      <c r="BM107" s="122"/>
      <c r="BN107" s="125"/>
      <c r="BO107" s="122"/>
      <c r="BP107" s="122"/>
      <c r="BQ107" s="122"/>
      <c r="BR107" s="122"/>
      <c r="BS107" s="122"/>
      <c r="BT107" s="125"/>
      <c r="BU107" s="122"/>
      <c r="BV107" s="122"/>
      <c r="BW107" s="122"/>
      <c r="BX107" s="125"/>
    </row>
    <row r="108" spans="1:76" s="97" customFormat="1" ht="18.899999999999999" customHeight="1" x14ac:dyDescent="0.2">
      <c r="A108" s="237"/>
      <c r="B108" s="238"/>
      <c r="C108" s="238"/>
      <c r="D108" s="238"/>
      <c r="E108" s="239"/>
      <c r="F108" s="246" t="s">
        <v>250</v>
      </c>
      <c r="G108" s="247"/>
      <c r="H108" s="247"/>
      <c r="I108" s="247"/>
      <c r="J108" s="247"/>
      <c r="K108" s="247"/>
      <c r="L108" s="247"/>
      <c r="M108" s="126" t="s">
        <v>240</v>
      </c>
      <c r="N108" s="248"/>
      <c r="O108" s="248"/>
      <c r="P108" s="112" t="s">
        <v>259</v>
      </c>
      <c r="Q108" s="124"/>
      <c r="R108" s="125"/>
      <c r="S108" s="122"/>
      <c r="T108" s="122"/>
      <c r="U108" s="122"/>
      <c r="V108" s="122"/>
      <c r="W108" s="122"/>
      <c r="X108" s="125"/>
      <c r="Y108" s="122"/>
      <c r="Z108" s="122"/>
      <c r="AA108" s="122"/>
      <c r="AB108" s="122"/>
      <c r="AC108" s="122"/>
      <c r="AD108" s="125"/>
      <c r="AE108" s="122"/>
      <c r="AF108" s="122"/>
      <c r="AG108" s="122"/>
      <c r="AH108" s="122"/>
      <c r="AI108" s="122"/>
      <c r="AJ108" s="125"/>
      <c r="AK108" s="122"/>
      <c r="AL108" s="122"/>
      <c r="AM108" s="122"/>
      <c r="AN108" s="122"/>
      <c r="AO108" s="122"/>
      <c r="AP108" s="125"/>
      <c r="AQ108" s="122"/>
      <c r="AR108" s="122"/>
      <c r="AS108" s="122"/>
      <c r="AT108" s="122"/>
      <c r="AU108" s="122"/>
      <c r="AV108" s="125"/>
      <c r="AW108" s="122"/>
      <c r="AX108" s="122"/>
      <c r="AY108" s="122"/>
      <c r="AZ108" s="122"/>
      <c r="BA108" s="122"/>
      <c r="BB108" s="125"/>
      <c r="BC108" s="122"/>
      <c r="BD108" s="122"/>
      <c r="BE108" s="122"/>
      <c r="BF108" s="122"/>
      <c r="BG108" s="122"/>
      <c r="BH108" s="125"/>
      <c r="BI108" s="122"/>
      <c r="BJ108" s="122"/>
      <c r="BK108" s="122"/>
      <c r="BL108" s="122"/>
      <c r="BM108" s="122"/>
      <c r="BN108" s="125"/>
      <c r="BO108" s="122"/>
      <c r="BP108" s="122"/>
      <c r="BQ108" s="122"/>
      <c r="BR108" s="122"/>
      <c r="BS108" s="122"/>
      <c r="BT108" s="125"/>
      <c r="BU108" s="122"/>
      <c r="BV108" s="122"/>
      <c r="BW108" s="122"/>
      <c r="BX108" s="125"/>
    </row>
    <row r="109" spans="1:76" s="97" customFormat="1" ht="18.899999999999999" customHeight="1" x14ac:dyDescent="0.2">
      <c r="A109" s="240"/>
      <c r="B109" s="241"/>
      <c r="C109" s="241"/>
      <c r="D109" s="241"/>
      <c r="E109" s="242"/>
      <c r="F109" s="220" t="s">
        <v>50</v>
      </c>
      <c r="G109" s="220" t="s">
        <v>241</v>
      </c>
      <c r="H109" s="222" t="s">
        <v>242</v>
      </c>
      <c r="I109" s="249" t="s">
        <v>229</v>
      </c>
      <c r="J109" s="220" t="s">
        <v>230</v>
      </c>
      <c r="K109" s="220" t="s">
        <v>231</v>
      </c>
      <c r="L109" s="222" t="s">
        <v>6</v>
      </c>
      <c r="M109" s="224" t="s">
        <v>232</v>
      </c>
      <c r="N109" s="225"/>
      <c r="O109" s="226"/>
      <c r="P109" s="124"/>
      <c r="Q109" s="124"/>
      <c r="R109" s="125"/>
      <c r="S109" s="122"/>
      <c r="T109" s="122"/>
      <c r="U109" s="122"/>
      <c r="V109" s="122"/>
      <c r="W109" s="122"/>
      <c r="X109" s="125"/>
      <c r="Y109" s="122"/>
      <c r="Z109" s="122"/>
      <c r="AA109" s="122"/>
      <c r="AB109" s="122"/>
      <c r="AC109" s="122"/>
      <c r="AD109" s="125"/>
      <c r="AE109" s="122"/>
      <c r="AF109" s="122"/>
      <c r="AG109" s="122"/>
      <c r="AH109" s="122"/>
      <c r="AI109" s="122"/>
      <c r="AJ109" s="125"/>
      <c r="AK109" s="122"/>
      <c r="AL109" s="122"/>
      <c r="AM109" s="122"/>
      <c r="AN109" s="122"/>
      <c r="AO109" s="122"/>
      <c r="AP109" s="125"/>
      <c r="AQ109" s="122"/>
      <c r="AR109" s="122"/>
      <c r="AS109" s="122"/>
      <c r="AT109" s="122"/>
      <c r="AU109" s="122"/>
      <c r="AV109" s="125"/>
      <c r="AW109" s="122"/>
      <c r="AX109" s="122"/>
      <c r="AY109" s="122"/>
      <c r="AZ109" s="122"/>
      <c r="BA109" s="122"/>
      <c r="BB109" s="125"/>
      <c r="BC109" s="122"/>
      <c r="BD109" s="122"/>
      <c r="BE109" s="122"/>
      <c r="BF109" s="122"/>
      <c r="BG109" s="122"/>
      <c r="BH109" s="125"/>
      <c r="BI109" s="122"/>
      <c r="BJ109" s="122"/>
      <c r="BK109" s="122"/>
      <c r="BL109" s="122"/>
      <c r="BM109" s="122"/>
      <c r="BN109" s="125"/>
      <c r="BO109" s="122"/>
      <c r="BP109" s="122"/>
      <c r="BQ109" s="122"/>
      <c r="BR109" s="122"/>
      <c r="BS109" s="122"/>
      <c r="BT109" s="125"/>
      <c r="BU109" s="122"/>
      <c r="BV109" s="122"/>
      <c r="BW109" s="122"/>
      <c r="BX109" s="125"/>
    </row>
    <row r="110" spans="1:76" s="97" customFormat="1" ht="18.899999999999999" customHeight="1" x14ac:dyDescent="0.2">
      <c r="A110" s="243"/>
      <c r="B110" s="244"/>
      <c r="C110" s="244"/>
      <c r="D110" s="244"/>
      <c r="E110" s="245"/>
      <c r="F110" s="221"/>
      <c r="G110" s="221"/>
      <c r="H110" s="223"/>
      <c r="I110" s="250"/>
      <c r="J110" s="221"/>
      <c r="K110" s="221"/>
      <c r="L110" s="223"/>
      <c r="M110" s="114"/>
      <c r="N110" s="115" t="s">
        <v>233</v>
      </c>
      <c r="O110" s="116" t="s">
        <v>234</v>
      </c>
      <c r="P110" s="124"/>
      <c r="Q110" s="124"/>
      <c r="R110" s="125"/>
      <c r="S110" s="122"/>
      <c r="T110" s="122"/>
      <c r="U110" s="122"/>
      <c r="V110" s="122"/>
      <c r="W110" s="122"/>
      <c r="X110" s="125"/>
      <c r="Y110" s="122"/>
      <c r="Z110" s="122"/>
      <c r="AA110" s="122"/>
      <c r="AB110" s="122"/>
      <c r="AC110" s="122"/>
      <c r="AD110" s="125"/>
      <c r="AE110" s="122"/>
      <c r="AF110" s="122"/>
      <c r="AG110" s="122"/>
      <c r="AH110" s="122"/>
      <c r="AI110" s="122"/>
      <c r="AJ110" s="125"/>
      <c r="AK110" s="122"/>
      <c r="AL110" s="122"/>
      <c r="AM110" s="122"/>
      <c r="AN110" s="122"/>
      <c r="AO110" s="122"/>
      <c r="AP110" s="125"/>
      <c r="AQ110" s="122"/>
      <c r="AR110" s="122"/>
      <c r="AS110" s="122"/>
      <c r="AT110" s="122"/>
      <c r="AU110" s="122"/>
      <c r="AV110" s="125"/>
      <c r="AW110" s="122"/>
      <c r="AX110" s="122"/>
      <c r="AY110" s="122"/>
      <c r="AZ110" s="122"/>
      <c r="BA110" s="122"/>
      <c r="BB110" s="125"/>
      <c r="BC110" s="122"/>
      <c r="BD110" s="122"/>
      <c r="BE110" s="122"/>
      <c r="BF110" s="122"/>
      <c r="BG110" s="122"/>
      <c r="BH110" s="125"/>
      <c r="BI110" s="122"/>
      <c r="BJ110" s="122"/>
      <c r="BK110" s="122"/>
      <c r="BL110" s="122"/>
      <c r="BM110" s="122"/>
      <c r="BN110" s="125"/>
      <c r="BO110" s="122"/>
      <c r="BP110" s="122"/>
      <c r="BQ110" s="122"/>
      <c r="BR110" s="122"/>
      <c r="BS110" s="122"/>
      <c r="BT110" s="125"/>
      <c r="BU110" s="122"/>
      <c r="BV110" s="122"/>
      <c r="BW110" s="122"/>
      <c r="BX110" s="125"/>
    </row>
    <row r="111" spans="1:76" s="120" customFormat="1" ht="18.899999999999999" customHeight="1" x14ac:dyDescent="0.2">
      <c r="A111" s="227" t="s">
        <v>1</v>
      </c>
      <c r="B111" s="228"/>
      <c r="C111" s="228"/>
      <c r="D111" s="228"/>
      <c r="E111" s="229"/>
      <c r="F111" s="117">
        <f>F116+F117+F118</f>
        <v>0</v>
      </c>
      <c r="G111" s="117">
        <f>G116+G117+G118</f>
        <v>0</v>
      </c>
      <c r="H111" s="117">
        <f>H116+H117+H118</f>
        <v>0</v>
      </c>
      <c r="I111" s="117">
        <f>O99</f>
        <v>0</v>
      </c>
      <c r="J111" s="117">
        <f t="shared" ref="J111:J118" si="20">SUM(H111:I111)</f>
        <v>0</v>
      </c>
      <c r="K111" s="117">
        <f>K116+K117+K118</f>
        <v>0</v>
      </c>
      <c r="L111" s="117">
        <f>L116+L117+L118</f>
        <v>0</v>
      </c>
      <c r="M111" s="117">
        <f>M116+M117+M118</f>
        <v>0</v>
      </c>
      <c r="N111" s="127">
        <f>N116+N117+N118</f>
        <v>0</v>
      </c>
      <c r="O111" s="128">
        <f t="shared" ref="O111:O118" si="21">M111-N111</f>
        <v>0</v>
      </c>
      <c r="P111" s="119" t="s">
        <v>1</v>
      </c>
      <c r="Q111" s="129"/>
      <c r="R111" s="138"/>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row>
    <row r="112" spans="1:76" s="120" customFormat="1" ht="18.899999999999999" customHeight="1" x14ac:dyDescent="0.2">
      <c r="A112" s="230" t="s">
        <v>270</v>
      </c>
      <c r="B112" s="231" t="s">
        <v>2</v>
      </c>
      <c r="C112" s="232"/>
      <c r="D112" s="232"/>
      <c r="E112" s="233"/>
      <c r="F112" s="130"/>
      <c r="G112" s="130"/>
      <c r="H112" s="131">
        <f>ROUNDDOWN(F112*$C$8/$E$8,0)</f>
        <v>0</v>
      </c>
      <c r="I112" s="117">
        <f>O100</f>
        <v>0</v>
      </c>
      <c r="J112" s="117">
        <f t="shared" si="20"/>
        <v>0</v>
      </c>
      <c r="K112" s="131">
        <f>ROUNDDOWN(G112*$C$8/$E$8,0)</f>
        <v>0</v>
      </c>
      <c r="L112" s="132">
        <v>0</v>
      </c>
      <c r="M112" s="131">
        <f>J112-K112+L112</f>
        <v>0</v>
      </c>
      <c r="N112" s="133">
        <v>0</v>
      </c>
      <c r="O112" s="128">
        <f t="shared" si="21"/>
        <v>0</v>
      </c>
      <c r="P112" s="120" t="s">
        <v>2</v>
      </c>
      <c r="Q112" s="129"/>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row>
    <row r="113" spans="1:76" s="120" customFormat="1" ht="18.899999999999999" customHeight="1" x14ac:dyDescent="0.2">
      <c r="A113" s="230"/>
      <c r="B113" s="231" t="s">
        <v>3</v>
      </c>
      <c r="C113" s="232"/>
      <c r="D113" s="232"/>
      <c r="E113" s="233"/>
      <c r="F113" s="130"/>
      <c r="G113" s="130"/>
      <c r="H113" s="131">
        <f>ROUNDDOWN(F113*$C$8/$E$8,0)</f>
        <v>0</v>
      </c>
      <c r="I113" s="117">
        <f t="shared" ref="I113:I118" si="22">O101</f>
        <v>0</v>
      </c>
      <c r="J113" s="117">
        <f t="shared" si="20"/>
        <v>0</v>
      </c>
      <c r="K113" s="131">
        <f>ROUNDDOWN(G113*$C$8/$E$8,0)</f>
        <v>0</v>
      </c>
      <c r="L113" s="132">
        <v>0</v>
      </c>
      <c r="M113" s="131">
        <f>J113-K113+L113</f>
        <v>0</v>
      </c>
      <c r="N113" s="133">
        <v>0</v>
      </c>
      <c r="O113" s="128">
        <f t="shared" si="21"/>
        <v>0</v>
      </c>
      <c r="P113" s="120" t="s">
        <v>3</v>
      </c>
      <c r="Q113" s="129"/>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row>
    <row r="114" spans="1:76" s="120" customFormat="1" ht="18.899999999999999" customHeight="1" x14ac:dyDescent="0.2">
      <c r="A114" s="230"/>
      <c r="B114" s="231" t="s">
        <v>4</v>
      </c>
      <c r="C114" s="232"/>
      <c r="D114" s="232"/>
      <c r="E114" s="233"/>
      <c r="F114" s="130"/>
      <c r="G114" s="130"/>
      <c r="H114" s="131">
        <f>ROUNDDOWN(F114*$C$8/$E$8,0)</f>
        <v>0</v>
      </c>
      <c r="I114" s="117">
        <f t="shared" si="22"/>
        <v>0</v>
      </c>
      <c r="J114" s="117">
        <f t="shared" si="20"/>
        <v>0</v>
      </c>
      <c r="K114" s="131">
        <f>ROUNDDOWN(G114*$C$8/$E$8,0)</f>
        <v>0</v>
      </c>
      <c r="L114" s="132">
        <v>0</v>
      </c>
      <c r="M114" s="131">
        <f>J114-K114+L114</f>
        <v>0</v>
      </c>
      <c r="N114" s="133">
        <v>0</v>
      </c>
      <c r="O114" s="128">
        <f t="shared" si="21"/>
        <v>0</v>
      </c>
      <c r="P114" s="120" t="s">
        <v>235</v>
      </c>
      <c r="Q114" s="129"/>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row>
    <row r="115" spans="1:76" s="120" customFormat="1" ht="18.899999999999999" customHeight="1" x14ac:dyDescent="0.2">
      <c r="A115" s="230"/>
      <c r="B115" s="231" t="s">
        <v>236</v>
      </c>
      <c r="C115" s="232"/>
      <c r="D115" s="232"/>
      <c r="E115" s="233"/>
      <c r="F115" s="130"/>
      <c r="G115" s="130"/>
      <c r="H115" s="131">
        <f>ROUNDDOWN(F115*$C$8/$E$8,0)</f>
        <v>0</v>
      </c>
      <c r="I115" s="117">
        <f t="shared" si="22"/>
        <v>0</v>
      </c>
      <c r="J115" s="117">
        <f t="shared" si="20"/>
        <v>0</v>
      </c>
      <c r="K115" s="131">
        <f>ROUNDDOWN(G115*$C$8/$E$8,0)</f>
        <v>0</v>
      </c>
      <c r="L115" s="132">
        <v>0</v>
      </c>
      <c r="M115" s="131">
        <f>J115-K115+L115</f>
        <v>0</v>
      </c>
      <c r="N115" s="133">
        <v>0</v>
      </c>
      <c r="O115" s="128">
        <f t="shared" si="21"/>
        <v>0</v>
      </c>
      <c r="P115" s="120" t="s">
        <v>236</v>
      </c>
      <c r="Q115" s="129"/>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row>
    <row r="116" spans="1:76" s="120" customFormat="1" ht="18.899999999999999" customHeight="1" x14ac:dyDescent="0.2">
      <c r="A116" s="230"/>
      <c r="B116" s="234" t="s">
        <v>5</v>
      </c>
      <c r="C116" s="235"/>
      <c r="D116" s="235"/>
      <c r="E116" s="236"/>
      <c r="F116" s="134">
        <f>SUM(F112:F115)</f>
        <v>0</v>
      </c>
      <c r="G116" s="134">
        <f>SUM(G112:G115)</f>
        <v>0</v>
      </c>
      <c r="H116" s="134">
        <f>SUM(H112:H115)</f>
        <v>0</v>
      </c>
      <c r="I116" s="117">
        <f t="shared" si="22"/>
        <v>0</v>
      </c>
      <c r="J116" s="117">
        <f t="shared" si="20"/>
        <v>0</v>
      </c>
      <c r="K116" s="134">
        <f>SUM(K112:K115)</f>
        <v>0</v>
      </c>
      <c r="L116" s="134">
        <f>SUM(L112:L115)</f>
        <v>0</v>
      </c>
      <c r="M116" s="134">
        <f>SUM(M112:M115)</f>
        <v>0</v>
      </c>
      <c r="N116" s="135">
        <f>SUM(N112:N115)</f>
        <v>0</v>
      </c>
      <c r="O116" s="128">
        <f t="shared" si="21"/>
        <v>0</v>
      </c>
      <c r="P116" s="120" t="s">
        <v>5</v>
      </c>
      <c r="Q116" s="129"/>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row>
    <row r="117" spans="1:76" s="120" customFormat="1" ht="18.899999999999999" customHeight="1" x14ac:dyDescent="0.2">
      <c r="A117" s="231" t="s">
        <v>237</v>
      </c>
      <c r="B117" s="232"/>
      <c r="C117" s="232"/>
      <c r="D117" s="232"/>
      <c r="E117" s="233"/>
      <c r="F117" s="134">
        <f>F116*$C$9</f>
        <v>0</v>
      </c>
      <c r="G117" s="131">
        <f>ROUNDDOWN(G116*$C$9,0)</f>
        <v>0</v>
      </c>
      <c r="H117" s="131">
        <f>ROUNDDOWN(H116*$C$9,0)</f>
        <v>0</v>
      </c>
      <c r="I117" s="117">
        <f t="shared" si="22"/>
        <v>0</v>
      </c>
      <c r="J117" s="117">
        <f t="shared" si="20"/>
        <v>0</v>
      </c>
      <c r="K117" s="134">
        <f>ROUNDDOWN(K116*$C$9,0)</f>
        <v>0</v>
      </c>
      <c r="L117" s="132">
        <v>0</v>
      </c>
      <c r="M117" s="131">
        <f>J117-K117+L117</f>
        <v>0</v>
      </c>
      <c r="N117" s="133">
        <v>0</v>
      </c>
      <c r="O117" s="128">
        <f t="shared" si="21"/>
        <v>0</v>
      </c>
      <c r="P117" s="120" t="s">
        <v>237</v>
      </c>
      <c r="Q117" s="129"/>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row>
    <row r="118" spans="1:76" s="120" customFormat="1" ht="18.899999999999999" customHeight="1" x14ac:dyDescent="0.2">
      <c r="A118" s="219" t="s">
        <v>238</v>
      </c>
      <c r="B118" s="219"/>
      <c r="C118" s="219"/>
      <c r="D118" s="219"/>
      <c r="E118" s="219"/>
      <c r="F118" s="130"/>
      <c r="G118" s="130"/>
      <c r="H118" s="131">
        <f>ROUNDDOWN(F118*$C$8/$E$8,0)</f>
        <v>0</v>
      </c>
      <c r="I118" s="117">
        <f t="shared" si="22"/>
        <v>0</v>
      </c>
      <c r="J118" s="117">
        <f t="shared" si="20"/>
        <v>0</v>
      </c>
      <c r="K118" s="131">
        <f>ROUNDDOWN(G118*$C$8/$E$8,0)</f>
        <v>0</v>
      </c>
      <c r="L118" s="132">
        <v>0</v>
      </c>
      <c r="M118" s="131">
        <f>J118-K118+L118</f>
        <v>0</v>
      </c>
      <c r="N118" s="133">
        <v>0</v>
      </c>
      <c r="O118" s="128">
        <f t="shared" si="21"/>
        <v>0</v>
      </c>
      <c r="P118" s="120" t="s">
        <v>238</v>
      </c>
      <c r="Q118" s="129"/>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row>
    <row r="119" spans="1:76" s="97" customFormat="1" ht="18.899999999999999" customHeight="1" x14ac:dyDescent="0.2">
      <c r="L119" s="122"/>
      <c r="M119" s="123" t="str">
        <f>IF(J111-K111+L111-M111=0,"","× ")</f>
        <v/>
      </c>
      <c r="N119" s="122"/>
      <c r="O119" s="122"/>
      <c r="P119" s="124"/>
      <c r="Q119" s="124"/>
      <c r="R119" s="125"/>
      <c r="S119" s="122"/>
      <c r="T119" s="122"/>
      <c r="U119" s="122"/>
      <c r="V119" s="122"/>
      <c r="W119" s="122"/>
      <c r="X119" s="125"/>
      <c r="Y119" s="122"/>
      <c r="Z119" s="122"/>
      <c r="AA119" s="122"/>
      <c r="AB119" s="122"/>
      <c r="AC119" s="122"/>
      <c r="AD119" s="125"/>
      <c r="AE119" s="122"/>
      <c r="AF119" s="122"/>
      <c r="AG119" s="122"/>
      <c r="AH119" s="122"/>
      <c r="AI119" s="122"/>
      <c r="AJ119" s="125"/>
      <c r="AK119" s="122"/>
      <c r="AL119" s="122"/>
      <c r="AM119" s="122"/>
      <c r="AN119" s="122"/>
      <c r="AO119" s="122"/>
      <c r="AP119" s="125"/>
      <c r="AQ119" s="122"/>
      <c r="AR119" s="122"/>
      <c r="AS119" s="122"/>
      <c r="AT119" s="122"/>
      <c r="AU119" s="122"/>
      <c r="AV119" s="125"/>
      <c r="AW119" s="122"/>
      <c r="AX119" s="122"/>
      <c r="AY119" s="122"/>
      <c r="AZ119" s="122"/>
      <c r="BA119" s="122"/>
      <c r="BB119" s="125"/>
      <c r="BC119" s="122"/>
      <c r="BD119" s="122"/>
      <c r="BE119" s="122"/>
      <c r="BF119" s="122"/>
      <c r="BG119" s="122"/>
      <c r="BH119" s="125"/>
      <c r="BI119" s="122"/>
      <c r="BJ119" s="122"/>
      <c r="BK119" s="122"/>
      <c r="BL119" s="122"/>
      <c r="BM119" s="122"/>
      <c r="BN119" s="125"/>
      <c r="BO119" s="122"/>
      <c r="BP119" s="122"/>
      <c r="BQ119" s="122"/>
      <c r="BR119" s="122"/>
      <c r="BS119" s="122"/>
      <c r="BT119" s="125"/>
      <c r="BU119" s="122"/>
      <c r="BV119" s="122"/>
      <c r="BW119" s="122"/>
      <c r="BX119" s="125"/>
    </row>
    <row r="120" spans="1:76" s="97" customFormat="1" ht="18.899999999999999" customHeight="1" x14ac:dyDescent="0.2">
      <c r="A120" s="237"/>
      <c r="B120" s="238"/>
      <c r="C120" s="238"/>
      <c r="D120" s="238"/>
      <c r="E120" s="239"/>
      <c r="F120" s="246" t="s">
        <v>251</v>
      </c>
      <c r="G120" s="247"/>
      <c r="H120" s="247"/>
      <c r="I120" s="247"/>
      <c r="J120" s="247"/>
      <c r="K120" s="247"/>
      <c r="L120" s="247"/>
      <c r="M120" s="126" t="s">
        <v>240</v>
      </c>
      <c r="N120" s="248"/>
      <c r="O120" s="248"/>
      <c r="P120" s="112" t="s">
        <v>259</v>
      </c>
      <c r="Q120" s="124"/>
      <c r="R120" s="125"/>
      <c r="S120" s="122"/>
      <c r="T120" s="122"/>
      <c r="U120" s="122"/>
      <c r="V120" s="122"/>
      <c r="W120" s="122"/>
      <c r="X120" s="125"/>
      <c r="Y120" s="122"/>
      <c r="Z120" s="122"/>
      <c r="AA120" s="122"/>
      <c r="AB120" s="122"/>
      <c r="AC120" s="122"/>
      <c r="AD120" s="125"/>
      <c r="AE120" s="122"/>
      <c r="AF120" s="122"/>
      <c r="AG120" s="122"/>
      <c r="AH120" s="122"/>
      <c r="AI120" s="122"/>
      <c r="AJ120" s="125"/>
      <c r="AK120" s="122"/>
      <c r="AL120" s="122"/>
      <c r="AM120" s="122"/>
      <c r="AN120" s="122"/>
      <c r="AO120" s="122"/>
      <c r="AP120" s="125"/>
      <c r="AQ120" s="122"/>
      <c r="AR120" s="122"/>
      <c r="AS120" s="122"/>
      <c r="AT120" s="122"/>
      <c r="AU120" s="122"/>
      <c r="AV120" s="125"/>
      <c r="AW120" s="122"/>
      <c r="AX120" s="122"/>
      <c r="AY120" s="122"/>
      <c r="AZ120" s="122"/>
      <c r="BA120" s="122"/>
      <c r="BB120" s="125"/>
      <c r="BC120" s="122"/>
      <c r="BD120" s="122"/>
      <c r="BE120" s="122"/>
      <c r="BF120" s="122"/>
      <c r="BG120" s="122"/>
      <c r="BH120" s="125"/>
      <c r="BI120" s="122"/>
      <c r="BJ120" s="122"/>
      <c r="BK120" s="122"/>
      <c r="BL120" s="122"/>
      <c r="BM120" s="122"/>
      <c r="BN120" s="125"/>
      <c r="BO120" s="122"/>
      <c r="BP120" s="122"/>
      <c r="BQ120" s="122"/>
      <c r="BR120" s="122"/>
      <c r="BS120" s="122"/>
      <c r="BT120" s="125"/>
      <c r="BU120" s="122"/>
      <c r="BV120" s="122"/>
      <c r="BW120" s="122"/>
      <c r="BX120" s="125"/>
    </row>
    <row r="121" spans="1:76" s="97" customFormat="1" ht="18.899999999999999" customHeight="1" x14ac:dyDescent="0.2">
      <c r="A121" s="240"/>
      <c r="B121" s="241"/>
      <c r="C121" s="241"/>
      <c r="D121" s="241"/>
      <c r="E121" s="242"/>
      <c r="F121" s="220" t="s">
        <v>50</v>
      </c>
      <c r="G121" s="220" t="s">
        <v>241</v>
      </c>
      <c r="H121" s="222" t="s">
        <v>242</v>
      </c>
      <c r="I121" s="249" t="s">
        <v>229</v>
      </c>
      <c r="J121" s="220" t="s">
        <v>230</v>
      </c>
      <c r="K121" s="220" t="s">
        <v>231</v>
      </c>
      <c r="L121" s="222" t="s">
        <v>6</v>
      </c>
      <c r="M121" s="224" t="s">
        <v>232</v>
      </c>
      <c r="N121" s="225"/>
      <c r="O121" s="226"/>
      <c r="P121" s="124"/>
      <c r="Q121" s="124"/>
      <c r="R121" s="125"/>
      <c r="S121" s="122"/>
      <c r="T121" s="122"/>
      <c r="U121" s="122"/>
      <c r="V121" s="122"/>
      <c r="W121" s="122"/>
      <c r="X121" s="125"/>
      <c r="Y121" s="122"/>
      <c r="Z121" s="122"/>
      <c r="AA121" s="122"/>
      <c r="AB121" s="122"/>
      <c r="AC121" s="122"/>
      <c r="AD121" s="125"/>
      <c r="AE121" s="122"/>
      <c r="AF121" s="122"/>
      <c r="AG121" s="122"/>
      <c r="AH121" s="122"/>
      <c r="AI121" s="122"/>
      <c r="AJ121" s="125"/>
      <c r="AK121" s="122"/>
      <c r="AL121" s="122"/>
      <c r="AM121" s="122"/>
      <c r="AN121" s="122"/>
      <c r="AO121" s="122"/>
      <c r="AP121" s="125"/>
      <c r="AQ121" s="122"/>
      <c r="AR121" s="122"/>
      <c r="AS121" s="122"/>
      <c r="AT121" s="122"/>
      <c r="AU121" s="122"/>
      <c r="AV121" s="125"/>
      <c r="AW121" s="122"/>
      <c r="AX121" s="122"/>
      <c r="AY121" s="122"/>
      <c r="AZ121" s="122"/>
      <c r="BA121" s="122"/>
      <c r="BB121" s="125"/>
      <c r="BC121" s="122"/>
      <c r="BD121" s="122"/>
      <c r="BE121" s="122"/>
      <c r="BF121" s="122"/>
      <c r="BG121" s="122"/>
      <c r="BH121" s="125"/>
      <c r="BI121" s="122"/>
      <c r="BJ121" s="122"/>
      <c r="BK121" s="122"/>
      <c r="BL121" s="122"/>
      <c r="BM121" s="122"/>
      <c r="BN121" s="125"/>
      <c r="BO121" s="122"/>
      <c r="BP121" s="122"/>
      <c r="BQ121" s="122"/>
      <c r="BR121" s="122"/>
      <c r="BS121" s="122"/>
      <c r="BT121" s="125"/>
      <c r="BU121" s="122"/>
      <c r="BV121" s="122"/>
      <c r="BW121" s="122"/>
      <c r="BX121" s="125"/>
    </row>
    <row r="122" spans="1:76" s="97" customFormat="1" ht="18.899999999999999" customHeight="1" x14ac:dyDescent="0.2">
      <c r="A122" s="243"/>
      <c r="B122" s="244"/>
      <c r="C122" s="244"/>
      <c r="D122" s="244"/>
      <c r="E122" s="245"/>
      <c r="F122" s="221"/>
      <c r="G122" s="221"/>
      <c r="H122" s="223"/>
      <c r="I122" s="250"/>
      <c r="J122" s="221"/>
      <c r="K122" s="221"/>
      <c r="L122" s="223"/>
      <c r="M122" s="114"/>
      <c r="N122" s="115" t="s">
        <v>233</v>
      </c>
      <c r="O122" s="116" t="s">
        <v>234</v>
      </c>
      <c r="P122" s="124"/>
      <c r="Q122" s="124"/>
      <c r="R122" s="125"/>
      <c r="S122" s="122"/>
      <c r="T122" s="122"/>
      <c r="U122" s="122"/>
      <c r="V122" s="122"/>
      <c r="W122" s="122"/>
      <c r="X122" s="125"/>
      <c r="Y122" s="122"/>
      <c r="Z122" s="122"/>
      <c r="AA122" s="122"/>
      <c r="AB122" s="122"/>
      <c r="AC122" s="122"/>
      <c r="AD122" s="125"/>
      <c r="AE122" s="122"/>
      <c r="AF122" s="122"/>
      <c r="AG122" s="122"/>
      <c r="AH122" s="122"/>
      <c r="AI122" s="122"/>
      <c r="AJ122" s="125"/>
      <c r="AK122" s="122"/>
      <c r="AL122" s="122"/>
      <c r="AM122" s="122"/>
      <c r="AN122" s="122"/>
      <c r="AO122" s="122"/>
      <c r="AP122" s="125"/>
      <c r="AQ122" s="122"/>
      <c r="AR122" s="122"/>
      <c r="AS122" s="122"/>
      <c r="AT122" s="122"/>
      <c r="AU122" s="122"/>
      <c r="AV122" s="125"/>
      <c r="AW122" s="122"/>
      <c r="AX122" s="122"/>
      <c r="AY122" s="122"/>
      <c r="AZ122" s="122"/>
      <c r="BA122" s="122"/>
      <c r="BB122" s="125"/>
      <c r="BC122" s="122"/>
      <c r="BD122" s="122"/>
      <c r="BE122" s="122"/>
      <c r="BF122" s="122"/>
      <c r="BG122" s="122"/>
      <c r="BH122" s="125"/>
      <c r="BI122" s="122"/>
      <c r="BJ122" s="122"/>
      <c r="BK122" s="122"/>
      <c r="BL122" s="122"/>
      <c r="BM122" s="122"/>
      <c r="BN122" s="125"/>
      <c r="BO122" s="122"/>
      <c r="BP122" s="122"/>
      <c r="BQ122" s="122"/>
      <c r="BR122" s="122"/>
      <c r="BS122" s="122"/>
      <c r="BT122" s="125"/>
      <c r="BU122" s="122"/>
      <c r="BV122" s="122"/>
      <c r="BW122" s="122"/>
      <c r="BX122" s="125"/>
    </row>
    <row r="123" spans="1:76" s="120" customFormat="1" ht="18.899999999999999" customHeight="1" x14ac:dyDescent="0.2">
      <c r="A123" s="227" t="s">
        <v>1</v>
      </c>
      <c r="B123" s="228"/>
      <c r="C123" s="228"/>
      <c r="D123" s="228"/>
      <c r="E123" s="229"/>
      <c r="F123" s="117">
        <f>F128+F129+F130</f>
        <v>0</v>
      </c>
      <c r="G123" s="117">
        <f>G128+G129+G130</f>
        <v>0</v>
      </c>
      <c r="H123" s="117">
        <f>H128+H129+H130</f>
        <v>0</v>
      </c>
      <c r="I123" s="117">
        <f>O111</f>
        <v>0</v>
      </c>
      <c r="J123" s="117">
        <f t="shared" ref="J123:J130" si="23">SUM(H123:I123)</f>
        <v>0</v>
      </c>
      <c r="K123" s="117">
        <f>K128+K129+K130</f>
        <v>0</v>
      </c>
      <c r="L123" s="117">
        <f>L128+L129+L130</f>
        <v>0</v>
      </c>
      <c r="M123" s="117">
        <f>M128+M129+M130</f>
        <v>0</v>
      </c>
      <c r="N123" s="127">
        <f>N128+N129+N130</f>
        <v>0</v>
      </c>
      <c r="O123" s="128">
        <f t="shared" ref="O123:O130" si="24">M123-N123</f>
        <v>0</v>
      </c>
      <c r="P123" s="119" t="s">
        <v>1</v>
      </c>
      <c r="Q123" s="129"/>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row>
    <row r="124" spans="1:76" s="120" customFormat="1" ht="18.899999999999999" customHeight="1" x14ac:dyDescent="0.2">
      <c r="A124" s="230" t="s">
        <v>270</v>
      </c>
      <c r="B124" s="231" t="s">
        <v>2</v>
      </c>
      <c r="C124" s="232"/>
      <c r="D124" s="232"/>
      <c r="E124" s="233"/>
      <c r="F124" s="130"/>
      <c r="G124" s="130"/>
      <c r="H124" s="131">
        <f>ROUNDDOWN(F124*$C$8/$E$8,0)</f>
        <v>0</v>
      </c>
      <c r="I124" s="117">
        <f>O112</f>
        <v>0</v>
      </c>
      <c r="J124" s="117">
        <f t="shared" si="23"/>
        <v>0</v>
      </c>
      <c r="K124" s="131">
        <f>ROUNDDOWN(G124*$C$8/$E$8,0)</f>
        <v>0</v>
      </c>
      <c r="L124" s="132">
        <v>0</v>
      </c>
      <c r="M124" s="131">
        <f>J124-K124+L124</f>
        <v>0</v>
      </c>
      <c r="N124" s="133">
        <v>0</v>
      </c>
      <c r="O124" s="128">
        <f t="shared" si="24"/>
        <v>0</v>
      </c>
      <c r="P124" s="120" t="s">
        <v>2</v>
      </c>
      <c r="Q124" s="129"/>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row>
    <row r="125" spans="1:76" s="120" customFormat="1" ht="18.899999999999999" customHeight="1" x14ac:dyDescent="0.2">
      <c r="A125" s="230"/>
      <c r="B125" s="231" t="s">
        <v>3</v>
      </c>
      <c r="C125" s="232"/>
      <c r="D125" s="232"/>
      <c r="E125" s="233"/>
      <c r="F125" s="130"/>
      <c r="G125" s="130"/>
      <c r="H125" s="131">
        <f>ROUNDDOWN(F125*$C$8/$E$8,0)</f>
        <v>0</v>
      </c>
      <c r="I125" s="117">
        <f t="shared" ref="I125:I130" si="25">O113</f>
        <v>0</v>
      </c>
      <c r="J125" s="117">
        <f t="shared" si="23"/>
        <v>0</v>
      </c>
      <c r="K125" s="131">
        <f>ROUNDDOWN(G125*$C$8/$E$8,0)</f>
        <v>0</v>
      </c>
      <c r="L125" s="132">
        <v>0</v>
      </c>
      <c r="M125" s="131">
        <f>J125-K125+L125</f>
        <v>0</v>
      </c>
      <c r="N125" s="133">
        <v>0</v>
      </c>
      <c r="O125" s="128">
        <f t="shared" si="24"/>
        <v>0</v>
      </c>
      <c r="P125" s="120" t="s">
        <v>3</v>
      </c>
      <c r="Q125" s="129"/>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row>
    <row r="126" spans="1:76" s="120" customFormat="1" ht="18.899999999999999" customHeight="1" x14ac:dyDescent="0.2">
      <c r="A126" s="230"/>
      <c r="B126" s="231" t="s">
        <v>4</v>
      </c>
      <c r="C126" s="232"/>
      <c r="D126" s="232"/>
      <c r="E126" s="233"/>
      <c r="F126" s="130"/>
      <c r="G126" s="130"/>
      <c r="H126" s="131">
        <f>ROUNDDOWN(F126*$C$8/$E$8,0)</f>
        <v>0</v>
      </c>
      <c r="I126" s="117">
        <f t="shared" si="25"/>
        <v>0</v>
      </c>
      <c r="J126" s="117">
        <f t="shared" si="23"/>
        <v>0</v>
      </c>
      <c r="K126" s="131">
        <f>ROUNDDOWN(G126*$C$8/$E$8,0)</f>
        <v>0</v>
      </c>
      <c r="L126" s="132">
        <v>0</v>
      </c>
      <c r="M126" s="131">
        <f>J126-K126+L126</f>
        <v>0</v>
      </c>
      <c r="N126" s="133">
        <v>0</v>
      </c>
      <c r="O126" s="128">
        <f t="shared" si="24"/>
        <v>0</v>
      </c>
      <c r="P126" s="120" t="s">
        <v>235</v>
      </c>
      <c r="Q126" s="129"/>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row>
    <row r="127" spans="1:76" s="120" customFormat="1" ht="18.899999999999999" customHeight="1" x14ac:dyDescent="0.2">
      <c r="A127" s="230"/>
      <c r="B127" s="231" t="s">
        <v>236</v>
      </c>
      <c r="C127" s="232"/>
      <c r="D127" s="232"/>
      <c r="E127" s="233"/>
      <c r="F127" s="130"/>
      <c r="G127" s="130"/>
      <c r="H127" s="131">
        <f>ROUNDDOWN(F127*$C$8/$E$8,0)</f>
        <v>0</v>
      </c>
      <c r="I127" s="117">
        <f t="shared" si="25"/>
        <v>0</v>
      </c>
      <c r="J127" s="117">
        <f t="shared" si="23"/>
        <v>0</v>
      </c>
      <c r="K127" s="131">
        <f>ROUNDDOWN(G127*$C$8/$E$8,0)</f>
        <v>0</v>
      </c>
      <c r="L127" s="132">
        <v>0</v>
      </c>
      <c r="M127" s="131">
        <f>J127-K127+L127</f>
        <v>0</v>
      </c>
      <c r="N127" s="133">
        <v>0</v>
      </c>
      <c r="O127" s="128">
        <f t="shared" si="24"/>
        <v>0</v>
      </c>
      <c r="P127" s="120" t="s">
        <v>236</v>
      </c>
      <c r="Q127" s="129"/>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row>
    <row r="128" spans="1:76" s="120" customFormat="1" ht="18.899999999999999" customHeight="1" x14ac:dyDescent="0.2">
      <c r="A128" s="230"/>
      <c r="B128" s="234" t="s">
        <v>5</v>
      </c>
      <c r="C128" s="235"/>
      <c r="D128" s="235"/>
      <c r="E128" s="236"/>
      <c r="F128" s="134">
        <f>SUM(F124:F127)</f>
        <v>0</v>
      </c>
      <c r="G128" s="134">
        <f>SUM(G124:G127)</f>
        <v>0</v>
      </c>
      <c r="H128" s="134">
        <f>SUM(H124:H127)</f>
        <v>0</v>
      </c>
      <c r="I128" s="117">
        <f t="shared" si="25"/>
        <v>0</v>
      </c>
      <c r="J128" s="117">
        <f t="shared" si="23"/>
        <v>0</v>
      </c>
      <c r="K128" s="134">
        <f>SUM(K124:K127)</f>
        <v>0</v>
      </c>
      <c r="L128" s="134">
        <f>SUM(L124:L127)</f>
        <v>0</v>
      </c>
      <c r="M128" s="134">
        <f>SUM(M124:M127)</f>
        <v>0</v>
      </c>
      <c r="N128" s="135">
        <f>SUM(N124:N127)</f>
        <v>0</v>
      </c>
      <c r="O128" s="128">
        <f t="shared" si="24"/>
        <v>0</v>
      </c>
      <c r="P128" s="120" t="s">
        <v>5</v>
      </c>
      <c r="Q128" s="129"/>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row>
    <row r="129" spans="1:77" s="120" customFormat="1" ht="18.899999999999999" customHeight="1" x14ac:dyDescent="0.2">
      <c r="A129" s="231" t="s">
        <v>237</v>
      </c>
      <c r="B129" s="232"/>
      <c r="C129" s="232"/>
      <c r="D129" s="232"/>
      <c r="E129" s="233"/>
      <c r="F129" s="134">
        <f>F128*$C$9</f>
        <v>0</v>
      </c>
      <c r="G129" s="131">
        <f>ROUNDDOWN(G128*$C$9,0)</f>
        <v>0</v>
      </c>
      <c r="H129" s="131">
        <f>ROUNDDOWN(H128*$C$9,0)</f>
        <v>0</v>
      </c>
      <c r="I129" s="117">
        <f t="shared" si="25"/>
        <v>0</v>
      </c>
      <c r="J129" s="117">
        <f t="shared" si="23"/>
        <v>0</v>
      </c>
      <c r="K129" s="134">
        <f>ROUNDDOWN(K128*$C$9,0)</f>
        <v>0</v>
      </c>
      <c r="L129" s="132">
        <v>0</v>
      </c>
      <c r="M129" s="131">
        <f>J129-K129+L129</f>
        <v>0</v>
      </c>
      <c r="N129" s="133">
        <v>0</v>
      </c>
      <c r="O129" s="128">
        <f t="shared" si="24"/>
        <v>0</v>
      </c>
      <c r="P129" s="120" t="s">
        <v>237</v>
      </c>
      <c r="Q129" s="129"/>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row>
    <row r="130" spans="1:77" s="120" customFormat="1" ht="18.899999999999999" customHeight="1" x14ac:dyDescent="0.2">
      <c r="A130" s="219" t="s">
        <v>238</v>
      </c>
      <c r="B130" s="219"/>
      <c r="C130" s="219"/>
      <c r="D130" s="219"/>
      <c r="E130" s="219"/>
      <c r="F130" s="130"/>
      <c r="G130" s="130"/>
      <c r="H130" s="131">
        <f>ROUNDDOWN(F130*$C$8/$E$8,0)</f>
        <v>0</v>
      </c>
      <c r="I130" s="117">
        <f t="shared" si="25"/>
        <v>0</v>
      </c>
      <c r="J130" s="117">
        <f t="shared" si="23"/>
        <v>0</v>
      </c>
      <c r="K130" s="131">
        <f>ROUNDDOWN(G130*$C$8/$E$8,0)</f>
        <v>0</v>
      </c>
      <c r="L130" s="132">
        <v>0</v>
      </c>
      <c r="M130" s="131">
        <f>J130-K130+L130</f>
        <v>0</v>
      </c>
      <c r="N130" s="133">
        <v>0</v>
      </c>
      <c r="O130" s="128">
        <f t="shared" si="24"/>
        <v>0</v>
      </c>
      <c r="P130" s="120" t="s">
        <v>238</v>
      </c>
      <c r="Q130" s="139"/>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row>
    <row r="131" spans="1:77" s="97" customFormat="1" ht="18.899999999999999" customHeight="1" x14ac:dyDescent="0.2">
      <c r="L131" s="122"/>
      <c r="M131" s="123" t="str">
        <f>IF(J123-K123+L123-M123=0,"","× ")</f>
        <v/>
      </c>
      <c r="N131" s="122"/>
      <c r="O131" s="122"/>
      <c r="P131" s="124"/>
      <c r="Q131" s="124"/>
      <c r="R131" s="125"/>
      <c r="S131" s="122"/>
      <c r="T131" s="122"/>
      <c r="U131" s="122"/>
      <c r="V131" s="122"/>
      <c r="W131" s="122"/>
      <c r="X131" s="125"/>
      <c r="Y131" s="122"/>
      <c r="Z131" s="122"/>
      <c r="AA131" s="122"/>
      <c r="AB131" s="122"/>
      <c r="AC131" s="122"/>
      <c r="AD131" s="125"/>
      <c r="AE131" s="122"/>
      <c r="AF131" s="122"/>
      <c r="AG131" s="122"/>
      <c r="AH131" s="122"/>
      <c r="AI131" s="122"/>
      <c r="AJ131" s="125"/>
      <c r="AK131" s="122"/>
      <c r="AL131" s="122"/>
      <c r="AM131" s="122"/>
      <c r="AN131" s="122"/>
      <c r="AO131" s="122"/>
      <c r="AP131" s="125"/>
      <c r="AQ131" s="122"/>
      <c r="AR131" s="122"/>
      <c r="AS131" s="122"/>
      <c r="AT131" s="122"/>
      <c r="AU131" s="122"/>
      <c r="AV131" s="125"/>
      <c r="AW131" s="122"/>
      <c r="AX131" s="122"/>
      <c r="AY131" s="122"/>
      <c r="AZ131" s="122"/>
      <c r="BA131" s="122"/>
      <c r="BB131" s="125"/>
      <c r="BC131" s="122"/>
      <c r="BD131" s="122"/>
      <c r="BE131" s="122"/>
      <c r="BF131" s="122"/>
      <c r="BG131" s="122"/>
      <c r="BH131" s="125"/>
      <c r="BI131" s="122"/>
      <c r="BJ131" s="122"/>
      <c r="BK131" s="122"/>
      <c r="BL131" s="122"/>
      <c r="BM131" s="122"/>
      <c r="BN131" s="125"/>
      <c r="BO131" s="122"/>
      <c r="BP131" s="122"/>
      <c r="BQ131" s="122"/>
      <c r="BR131" s="122"/>
      <c r="BS131" s="122"/>
      <c r="BT131" s="125"/>
      <c r="BU131" s="122"/>
      <c r="BV131" s="122"/>
      <c r="BW131" s="122"/>
      <c r="BX131" s="125"/>
    </row>
    <row r="132" spans="1:77" s="97" customFormat="1" ht="18.899999999999999" customHeight="1" x14ac:dyDescent="0.2">
      <c r="A132" s="237"/>
      <c r="B132" s="238"/>
      <c r="C132" s="238"/>
      <c r="D132" s="238"/>
      <c r="E132" s="239"/>
      <c r="F132" s="246" t="s">
        <v>252</v>
      </c>
      <c r="G132" s="247"/>
      <c r="H132" s="247"/>
      <c r="I132" s="247"/>
      <c r="J132" s="247"/>
      <c r="K132" s="247"/>
      <c r="L132" s="247"/>
      <c r="M132" s="126" t="s">
        <v>240</v>
      </c>
      <c r="N132" s="248"/>
      <c r="O132" s="248"/>
      <c r="P132" s="112" t="s">
        <v>259</v>
      </c>
      <c r="Q132" s="124"/>
      <c r="R132" s="125"/>
      <c r="S132" s="122"/>
      <c r="T132" s="122"/>
      <c r="U132" s="122"/>
      <c r="V132" s="122"/>
      <c r="W132" s="122"/>
      <c r="X132" s="125"/>
      <c r="Y132" s="122"/>
      <c r="Z132" s="122"/>
      <c r="AA132" s="122"/>
      <c r="AB132" s="122"/>
      <c r="AC132" s="122"/>
      <c r="AD132" s="125"/>
      <c r="AE132" s="122"/>
      <c r="AF132" s="122"/>
      <c r="AG132" s="122"/>
      <c r="AH132" s="122"/>
      <c r="AI132" s="122"/>
      <c r="AJ132" s="125"/>
      <c r="AK132" s="122"/>
      <c r="AL132" s="122"/>
      <c r="AM132" s="122"/>
      <c r="AN132" s="122"/>
      <c r="AO132" s="122"/>
      <c r="AP132" s="125"/>
      <c r="AQ132" s="122"/>
      <c r="AR132" s="122"/>
      <c r="AS132" s="122"/>
      <c r="AT132" s="122"/>
      <c r="AU132" s="122"/>
      <c r="AV132" s="125"/>
      <c r="AW132" s="122"/>
      <c r="AX132" s="122"/>
      <c r="AY132" s="122"/>
      <c r="AZ132" s="122"/>
      <c r="BA132" s="122"/>
      <c r="BB132" s="125"/>
      <c r="BC132" s="122"/>
      <c r="BD132" s="122"/>
      <c r="BE132" s="122"/>
      <c r="BF132" s="122"/>
      <c r="BG132" s="122"/>
      <c r="BH132" s="125"/>
      <c r="BI132" s="122"/>
      <c r="BJ132" s="122"/>
      <c r="BK132" s="122"/>
      <c r="BL132" s="122"/>
      <c r="BM132" s="122"/>
      <c r="BN132" s="125"/>
      <c r="BO132" s="122"/>
      <c r="BP132" s="122"/>
      <c r="BQ132" s="122"/>
      <c r="BR132" s="122"/>
      <c r="BS132" s="122"/>
      <c r="BT132" s="125"/>
      <c r="BU132" s="122"/>
      <c r="BV132" s="122"/>
      <c r="BW132" s="122"/>
      <c r="BX132" s="125"/>
    </row>
    <row r="133" spans="1:77" s="97" customFormat="1" ht="18.899999999999999" customHeight="1" x14ac:dyDescent="0.2">
      <c r="A133" s="240"/>
      <c r="B133" s="241"/>
      <c r="C133" s="241"/>
      <c r="D133" s="241"/>
      <c r="E133" s="242"/>
      <c r="F133" s="220" t="s">
        <v>50</v>
      </c>
      <c r="G133" s="220" t="s">
        <v>241</v>
      </c>
      <c r="H133" s="222" t="s">
        <v>242</v>
      </c>
      <c r="I133" s="249" t="s">
        <v>229</v>
      </c>
      <c r="J133" s="220" t="s">
        <v>230</v>
      </c>
      <c r="K133" s="220" t="s">
        <v>231</v>
      </c>
      <c r="L133" s="222" t="s">
        <v>6</v>
      </c>
      <c r="M133" s="224" t="s">
        <v>232</v>
      </c>
      <c r="N133" s="225"/>
      <c r="O133" s="226"/>
      <c r="P133" s="124"/>
      <c r="Q133" s="124"/>
      <c r="R133" s="125"/>
      <c r="S133" s="122"/>
      <c r="T133" s="122"/>
      <c r="U133" s="122"/>
      <c r="V133" s="122"/>
      <c r="W133" s="122"/>
      <c r="X133" s="125"/>
      <c r="Y133" s="122"/>
      <c r="Z133" s="122"/>
      <c r="AA133" s="122"/>
      <c r="AB133" s="122"/>
      <c r="AC133" s="122"/>
      <c r="AD133" s="125"/>
      <c r="AE133" s="122"/>
      <c r="AF133" s="122"/>
      <c r="AG133" s="122"/>
      <c r="AH133" s="122"/>
      <c r="AI133" s="122"/>
      <c r="AJ133" s="125"/>
      <c r="AK133" s="122"/>
      <c r="AL133" s="122"/>
      <c r="AM133" s="122"/>
      <c r="AN133" s="122"/>
      <c r="AO133" s="122"/>
      <c r="AP133" s="125"/>
      <c r="AQ133" s="122"/>
      <c r="AR133" s="122"/>
      <c r="AS133" s="122"/>
      <c r="AT133" s="122"/>
      <c r="AU133" s="122"/>
      <c r="AV133" s="125"/>
      <c r="AW133" s="122"/>
      <c r="AX133" s="122"/>
      <c r="AY133" s="122"/>
      <c r="AZ133" s="122"/>
      <c r="BA133" s="122"/>
      <c r="BB133" s="125"/>
      <c r="BC133" s="122"/>
      <c r="BD133" s="122"/>
      <c r="BE133" s="122"/>
      <c r="BF133" s="122"/>
      <c r="BG133" s="122"/>
      <c r="BH133" s="125"/>
      <c r="BI133" s="122"/>
      <c r="BJ133" s="122"/>
      <c r="BK133" s="122"/>
      <c r="BL133" s="122"/>
      <c r="BM133" s="122"/>
      <c r="BN133" s="125"/>
      <c r="BO133" s="122"/>
      <c r="BP133" s="122"/>
      <c r="BQ133" s="122"/>
      <c r="BR133" s="122"/>
      <c r="BS133" s="122"/>
      <c r="BT133" s="125"/>
      <c r="BU133" s="122"/>
      <c r="BV133" s="122"/>
      <c r="BW133" s="122"/>
      <c r="BX133" s="125"/>
    </row>
    <row r="134" spans="1:77" s="97" customFormat="1" ht="18.899999999999999" customHeight="1" x14ac:dyDescent="0.2">
      <c r="A134" s="243"/>
      <c r="B134" s="244"/>
      <c r="C134" s="244"/>
      <c r="D134" s="244"/>
      <c r="E134" s="245"/>
      <c r="F134" s="221"/>
      <c r="G134" s="221"/>
      <c r="H134" s="223"/>
      <c r="I134" s="250"/>
      <c r="J134" s="221"/>
      <c r="K134" s="221"/>
      <c r="L134" s="223"/>
      <c r="M134" s="140"/>
      <c r="N134" s="115" t="s">
        <v>233</v>
      </c>
      <c r="O134" s="116" t="s">
        <v>234</v>
      </c>
      <c r="P134" s="124"/>
      <c r="Q134" s="124"/>
      <c r="R134" s="125"/>
      <c r="S134" s="122"/>
      <c r="T134" s="122"/>
      <c r="U134" s="122"/>
      <c r="V134" s="122"/>
      <c r="W134" s="122"/>
      <c r="X134" s="125"/>
      <c r="Y134" s="122"/>
      <c r="Z134" s="122"/>
      <c r="AA134" s="122"/>
      <c r="AB134" s="122"/>
      <c r="AC134" s="122"/>
      <c r="AD134" s="125"/>
      <c r="AE134" s="122"/>
      <c r="AF134" s="122"/>
      <c r="AG134" s="122"/>
      <c r="AH134" s="122"/>
      <c r="AI134" s="122"/>
      <c r="AJ134" s="125"/>
      <c r="AK134" s="122"/>
      <c r="AL134" s="122"/>
      <c r="AM134" s="122"/>
      <c r="AN134" s="122"/>
      <c r="AO134" s="122"/>
      <c r="AP134" s="125"/>
      <c r="AQ134" s="122"/>
      <c r="AR134" s="122"/>
      <c r="AS134" s="122"/>
      <c r="AT134" s="122"/>
      <c r="AU134" s="122"/>
      <c r="AV134" s="125"/>
      <c r="AW134" s="122"/>
      <c r="AX134" s="122"/>
      <c r="AY134" s="122"/>
      <c r="AZ134" s="122"/>
      <c r="BA134" s="122"/>
      <c r="BB134" s="125"/>
      <c r="BC134" s="122"/>
      <c r="BD134" s="122"/>
      <c r="BE134" s="122"/>
      <c r="BF134" s="122"/>
      <c r="BG134" s="122"/>
      <c r="BH134" s="125"/>
      <c r="BI134" s="122"/>
      <c r="BJ134" s="122"/>
      <c r="BK134" s="122"/>
      <c r="BL134" s="122"/>
      <c r="BM134" s="122"/>
      <c r="BN134" s="125"/>
      <c r="BO134" s="122"/>
      <c r="BP134" s="122"/>
      <c r="BQ134" s="122"/>
      <c r="BR134" s="122"/>
      <c r="BS134" s="122"/>
      <c r="BT134" s="125"/>
      <c r="BU134" s="122"/>
      <c r="BV134" s="122"/>
      <c r="BW134" s="122"/>
      <c r="BX134" s="125"/>
    </row>
    <row r="135" spans="1:77" s="120" customFormat="1" ht="18.899999999999999" customHeight="1" x14ac:dyDescent="0.2">
      <c r="A135" s="227" t="s">
        <v>1</v>
      </c>
      <c r="B135" s="228"/>
      <c r="C135" s="228"/>
      <c r="D135" s="228"/>
      <c r="E135" s="229"/>
      <c r="F135" s="117">
        <f>F140+F141+F142</f>
        <v>0</v>
      </c>
      <c r="G135" s="117">
        <f>G140+G141+G142</f>
        <v>0</v>
      </c>
      <c r="H135" s="117">
        <f>H140+H141+H142</f>
        <v>0</v>
      </c>
      <c r="I135" s="117">
        <f>O123</f>
        <v>0</v>
      </c>
      <c r="J135" s="117">
        <f t="shared" ref="J135:J142" si="26">SUM(H135:I135)</f>
        <v>0</v>
      </c>
      <c r="K135" s="117">
        <f>K140+K141+K142</f>
        <v>0</v>
      </c>
      <c r="L135" s="117">
        <f>L140+L141+L142</f>
        <v>0</v>
      </c>
      <c r="M135" s="117">
        <f>M140+M141+M142</f>
        <v>0</v>
      </c>
      <c r="N135" s="127">
        <f>M135</f>
        <v>0</v>
      </c>
      <c r="O135" s="128" t="s">
        <v>253</v>
      </c>
      <c r="P135" s="119" t="s">
        <v>1</v>
      </c>
      <c r="Q135" s="129"/>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row>
    <row r="136" spans="1:77" s="120" customFormat="1" ht="18.899999999999999" customHeight="1" x14ac:dyDescent="0.2">
      <c r="A136" s="230" t="s">
        <v>270</v>
      </c>
      <c r="B136" s="231" t="s">
        <v>2</v>
      </c>
      <c r="C136" s="232"/>
      <c r="D136" s="232"/>
      <c r="E136" s="233"/>
      <c r="F136" s="130"/>
      <c r="G136" s="130"/>
      <c r="H136" s="131">
        <f>ROUNDDOWN(F136*$C$8/$E$8,0)</f>
        <v>0</v>
      </c>
      <c r="I136" s="117">
        <f>O124</f>
        <v>0</v>
      </c>
      <c r="J136" s="117">
        <f t="shared" si="26"/>
        <v>0</v>
      </c>
      <c r="K136" s="131">
        <f>ROUNDDOWN(G136*$C$8/$E$8,0)</f>
        <v>0</v>
      </c>
      <c r="L136" s="132">
        <v>0</v>
      </c>
      <c r="M136" s="131">
        <f>J136-K136+L136</f>
        <v>0</v>
      </c>
      <c r="N136" s="127">
        <f t="shared" ref="N136:N142" si="27">M136</f>
        <v>0</v>
      </c>
      <c r="O136" s="128" t="s">
        <v>253</v>
      </c>
      <c r="P136" s="120" t="s">
        <v>2</v>
      </c>
      <c r="Q136" s="129"/>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row>
    <row r="137" spans="1:77" s="120" customFormat="1" ht="18.899999999999999" customHeight="1" x14ac:dyDescent="0.2">
      <c r="A137" s="230"/>
      <c r="B137" s="231" t="s">
        <v>3</v>
      </c>
      <c r="C137" s="232"/>
      <c r="D137" s="232"/>
      <c r="E137" s="233"/>
      <c r="F137" s="130"/>
      <c r="G137" s="130"/>
      <c r="H137" s="131">
        <f>ROUNDDOWN(F137*$C$8/$E$8,0)</f>
        <v>0</v>
      </c>
      <c r="I137" s="117">
        <f t="shared" ref="I137:I142" si="28">O125</f>
        <v>0</v>
      </c>
      <c r="J137" s="117">
        <f t="shared" si="26"/>
        <v>0</v>
      </c>
      <c r="K137" s="131">
        <f>ROUNDDOWN(G137*$C$8/$E$8,0)</f>
        <v>0</v>
      </c>
      <c r="L137" s="132">
        <v>0</v>
      </c>
      <c r="M137" s="131">
        <f>J137-K137+L137</f>
        <v>0</v>
      </c>
      <c r="N137" s="127">
        <f t="shared" si="27"/>
        <v>0</v>
      </c>
      <c r="O137" s="128" t="s">
        <v>253</v>
      </c>
      <c r="P137" s="120" t="s">
        <v>3</v>
      </c>
      <c r="Q137" s="129"/>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row>
    <row r="138" spans="1:77" s="120" customFormat="1" ht="18.899999999999999" customHeight="1" x14ac:dyDescent="0.2">
      <c r="A138" s="230"/>
      <c r="B138" s="231" t="s">
        <v>4</v>
      </c>
      <c r="C138" s="232"/>
      <c r="D138" s="232"/>
      <c r="E138" s="233"/>
      <c r="F138" s="130"/>
      <c r="G138" s="130"/>
      <c r="H138" s="131">
        <f>ROUNDDOWN(F138*$C$8/$E$8,0)</f>
        <v>0</v>
      </c>
      <c r="I138" s="117">
        <f t="shared" si="28"/>
        <v>0</v>
      </c>
      <c r="J138" s="117">
        <f t="shared" si="26"/>
        <v>0</v>
      </c>
      <c r="K138" s="131">
        <f>ROUNDDOWN(G138*$C$8/$E$8,0)</f>
        <v>0</v>
      </c>
      <c r="L138" s="132">
        <v>0</v>
      </c>
      <c r="M138" s="131">
        <f>J138-K138+L138</f>
        <v>0</v>
      </c>
      <c r="N138" s="127">
        <f t="shared" si="27"/>
        <v>0</v>
      </c>
      <c r="O138" s="128" t="s">
        <v>253</v>
      </c>
      <c r="P138" s="120" t="s">
        <v>235</v>
      </c>
      <c r="Q138" s="129"/>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row>
    <row r="139" spans="1:77" s="120" customFormat="1" ht="18.899999999999999" customHeight="1" x14ac:dyDescent="0.2">
      <c r="A139" s="230"/>
      <c r="B139" s="231" t="s">
        <v>236</v>
      </c>
      <c r="C139" s="232"/>
      <c r="D139" s="232"/>
      <c r="E139" s="233"/>
      <c r="F139" s="130"/>
      <c r="G139" s="130"/>
      <c r="H139" s="131">
        <f>ROUNDDOWN(F139*$C$8/$E$8,0)</f>
        <v>0</v>
      </c>
      <c r="I139" s="117">
        <f t="shared" si="28"/>
        <v>0</v>
      </c>
      <c r="J139" s="117">
        <f t="shared" si="26"/>
        <v>0</v>
      </c>
      <c r="K139" s="131">
        <f>ROUNDDOWN(G139*$C$8/$E$8,0)</f>
        <v>0</v>
      </c>
      <c r="L139" s="132">
        <v>0</v>
      </c>
      <c r="M139" s="131">
        <f>J139-K139+L139</f>
        <v>0</v>
      </c>
      <c r="N139" s="127">
        <f t="shared" si="27"/>
        <v>0</v>
      </c>
      <c r="O139" s="128" t="s">
        <v>253</v>
      </c>
      <c r="P139" s="120" t="s">
        <v>236</v>
      </c>
      <c r="Q139" s="129"/>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row>
    <row r="140" spans="1:77" s="120" customFormat="1" ht="18.899999999999999" customHeight="1" x14ac:dyDescent="0.2">
      <c r="A140" s="230"/>
      <c r="B140" s="234" t="s">
        <v>5</v>
      </c>
      <c r="C140" s="235"/>
      <c r="D140" s="235"/>
      <c r="E140" s="236"/>
      <c r="F140" s="134">
        <f>SUM(F136:F139)</f>
        <v>0</v>
      </c>
      <c r="G140" s="134">
        <f>SUM(G136:G139)</f>
        <v>0</v>
      </c>
      <c r="H140" s="134">
        <f>SUM(H136:H139)</f>
        <v>0</v>
      </c>
      <c r="I140" s="117">
        <f t="shared" si="28"/>
        <v>0</v>
      </c>
      <c r="J140" s="117">
        <f t="shared" si="26"/>
        <v>0</v>
      </c>
      <c r="K140" s="134">
        <f>SUM(K136:K139)</f>
        <v>0</v>
      </c>
      <c r="L140" s="134">
        <f>SUM(L136:L139)</f>
        <v>0</v>
      </c>
      <c r="M140" s="134">
        <f>SUM(M136:M139)</f>
        <v>0</v>
      </c>
      <c r="N140" s="127">
        <f t="shared" si="27"/>
        <v>0</v>
      </c>
      <c r="O140" s="128" t="s">
        <v>253</v>
      </c>
      <c r="P140" s="120" t="s">
        <v>5</v>
      </c>
      <c r="Q140" s="129"/>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row>
    <row r="141" spans="1:77" s="120" customFormat="1" ht="18.899999999999999" customHeight="1" x14ac:dyDescent="0.2">
      <c r="A141" s="231" t="s">
        <v>237</v>
      </c>
      <c r="B141" s="232"/>
      <c r="C141" s="232"/>
      <c r="D141" s="232"/>
      <c r="E141" s="233"/>
      <c r="F141" s="134">
        <f>F140*$C$9</f>
        <v>0</v>
      </c>
      <c r="G141" s="131">
        <f>ROUNDDOWN(G140*$C$9,0)</f>
        <v>0</v>
      </c>
      <c r="H141" s="131">
        <f>ROUNDDOWN(H140*$C$9,0)</f>
        <v>0</v>
      </c>
      <c r="I141" s="117">
        <f t="shared" si="28"/>
        <v>0</v>
      </c>
      <c r="J141" s="117">
        <f t="shared" si="26"/>
        <v>0</v>
      </c>
      <c r="K141" s="134">
        <f>ROUNDDOWN(K140*$C$9,0)</f>
        <v>0</v>
      </c>
      <c r="L141" s="132">
        <v>0</v>
      </c>
      <c r="M141" s="131">
        <f>J141-K141+L141</f>
        <v>0</v>
      </c>
      <c r="N141" s="127">
        <f t="shared" si="27"/>
        <v>0</v>
      </c>
      <c r="O141" s="128" t="s">
        <v>253</v>
      </c>
      <c r="P141" s="120" t="s">
        <v>237</v>
      </c>
      <c r="Q141" s="129"/>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row>
    <row r="142" spans="1:77" s="120" customFormat="1" ht="18.899999999999999" customHeight="1" x14ac:dyDescent="0.2">
      <c r="A142" s="219" t="s">
        <v>238</v>
      </c>
      <c r="B142" s="219"/>
      <c r="C142" s="219"/>
      <c r="D142" s="219"/>
      <c r="E142" s="219"/>
      <c r="F142" s="130"/>
      <c r="G142" s="130"/>
      <c r="H142" s="131">
        <f>ROUNDDOWN(F142*$C$8/$E$8,0)</f>
        <v>0</v>
      </c>
      <c r="I142" s="117">
        <f t="shared" si="28"/>
        <v>0</v>
      </c>
      <c r="J142" s="117">
        <f t="shared" si="26"/>
        <v>0</v>
      </c>
      <c r="K142" s="131">
        <f>ROUNDDOWN(G142*$C$8/$E$8,0)</f>
        <v>0</v>
      </c>
      <c r="L142" s="132">
        <v>0</v>
      </c>
      <c r="M142" s="131">
        <f>J142-K142+L142</f>
        <v>0</v>
      </c>
      <c r="N142" s="127">
        <f t="shared" si="27"/>
        <v>0</v>
      </c>
      <c r="O142" s="128" t="s">
        <v>253</v>
      </c>
      <c r="P142" s="120" t="s">
        <v>238</v>
      </c>
      <c r="Q142" s="129"/>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row>
    <row r="143" spans="1:77" ht="18.899999999999999" customHeight="1" x14ac:dyDescent="0.2">
      <c r="F143" s="97"/>
      <c r="G143" s="97"/>
      <c r="H143" s="97"/>
      <c r="I143" s="97"/>
      <c r="J143" s="97"/>
      <c r="K143" s="97"/>
      <c r="L143" s="122"/>
      <c r="M143" s="123" t="str">
        <f>IF(J135-K135+L135-M135=0,"","× ")</f>
        <v/>
      </c>
      <c r="R143" s="143"/>
      <c r="S143" s="141"/>
      <c r="X143" s="143"/>
      <c r="Y143" s="141"/>
      <c r="AD143" s="143"/>
      <c r="AE143" s="141"/>
      <c r="AJ143" s="143"/>
      <c r="AK143" s="141"/>
      <c r="AP143" s="143"/>
      <c r="AQ143" s="141"/>
      <c r="AV143" s="143"/>
      <c r="AW143" s="141"/>
      <c r="BB143" s="143"/>
      <c r="BC143" s="141"/>
      <c r="BH143" s="143"/>
      <c r="BI143" s="141"/>
      <c r="BN143" s="143"/>
      <c r="BO143" s="141"/>
      <c r="BT143" s="143"/>
      <c r="BU143" s="141"/>
      <c r="BX143" s="143"/>
      <c r="BY143" s="93"/>
    </row>
  </sheetData>
  <mergeCells count="236">
    <mergeCell ref="A6:B6"/>
    <mergeCell ref="C6:I6"/>
    <mergeCell ref="A7:B7"/>
    <mergeCell ref="C7:I7"/>
    <mergeCell ref="A8:B8"/>
    <mergeCell ref="A9:B9"/>
    <mergeCell ref="C9:E9"/>
    <mergeCell ref="A1:O1"/>
    <mergeCell ref="A3:B3"/>
    <mergeCell ref="C3:I3"/>
    <mergeCell ref="A4:B4"/>
    <mergeCell ref="C4:I4"/>
    <mergeCell ref="A5:B5"/>
    <mergeCell ref="C5:I5"/>
    <mergeCell ref="A12:E14"/>
    <mergeCell ref="F12:O12"/>
    <mergeCell ref="F13:F14"/>
    <mergeCell ref="G13:G14"/>
    <mergeCell ref="H13:H14"/>
    <mergeCell ref="I13:I14"/>
    <mergeCell ref="J13:J14"/>
    <mergeCell ref="K13:K14"/>
    <mergeCell ref="L13:L14"/>
    <mergeCell ref="M13:O13"/>
    <mergeCell ref="A15:E15"/>
    <mergeCell ref="I15:I22"/>
    <mergeCell ref="J15:J22"/>
    <mergeCell ref="O15:O22"/>
    <mergeCell ref="A16:A20"/>
    <mergeCell ref="B16:E16"/>
    <mergeCell ref="B17:E17"/>
    <mergeCell ref="B18:E18"/>
    <mergeCell ref="B19:E19"/>
    <mergeCell ref="B20:E20"/>
    <mergeCell ref="A21:E21"/>
    <mergeCell ref="A22:E22"/>
    <mergeCell ref="A24:E26"/>
    <mergeCell ref="F24:L24"/>
    <mergeCell ref="N24:O24"/>
    <mergeCell ref="F25:F26"/>
    <mergeCell ref="G25:G26"/>
    <mergeCell ref="H25:H26"/>
    <mergeCell ref="I25:I26"/>
    <mergeCell ref="J25:J26"/>
    <mergeCell ref="K25:K26"/>
    <mergeCell ref="L25:L26"/>
    <mergeCell ref="M25:O25"/>
    <mergeCell ref="A27:E27"/>
    <mergeCell ref="A28:A32"/>
    <mergeCell ref="B28:E28"/>
    <mergeCell ref="B29:E29"/>
    <mergeCell ref="B30:E30"/>
    <mergeCell ref="B31:E31"/>
    <mergeCell ref="B32:E32"/>
    <mergeCell ref="A33:E33"/>
    <mergeCell ref="A34:E34"/>
    <mergeCell ref="A36:E38"/>
    <mergeCell ref="F36:L36"/>
    <mergeCell ref="N36:O36"/>
    <mergeCell ref="F37:F38"/>
    <mergeCell ref="G37:G38"/>
    <mergeCell ref="H37:H38"/>
    <mergeCell ref="I37:I38"/>
    <mergeCell ref="J37:J38"/>
    <mergeCell ref="K37:K38"/>
    <mergeCell ref="L37:L38"/>
    <mergeCell ref="M37:O37"/>
    <mergeCell ref="A39:E39"/>
    <mergeCell ref="A40:A44"/>
    <mergeCell ref="B40:E40"/>
    <mergeCell ref="B41:E41"/>
    <mergeCell ref="B42:E42"/>
    <mergeCell ref="B43:E43"/>
    <mergeCell ref="B44:E44"/>
    <mergeCell ref="A45:E45"/>
    <mergeCell ref="A46:E46"/>
    <mergeCell ref="A48:E50"/>
    <mergeCell ref="F48:L48"/>
    <mergeCell ref="N48:O48"/>
    <mergeCell ref="F49:F50"/>
    <mergeCell ref="G49:G50"/>
    <mergeCell ref="H49:H50"/>
    <mergeCell ref="I49:I50"/>
    <mergeCell ref="J49:J50"/>
    <mergeCell ref="K49:K50"/>
    <mergeCell ref="L49:L50"/>
    <mergeCell ref="M49:O49"/>
    <mergeCell ref="A51:E51"/>
    <mergeCell ref="A52:A56"/>
    <mergeCell ref="B52:E52"/>
    <mergeCell ref="B53:E53"/>
    <mergeCell ref="B54:E54"/>
    <mergeCell ref="B55:E55"/>
    <mergeCell ref="B56:E56"/>
    <mergeCell ref="A57:E57"/>
    <mergeCell ref="A58:E58"/>
    <mergeCell ref="A60:E62"/>
    <mergeCell ref="F60:L60"/>
    <mergeCell ref="N60:O60"/>
    <mergeCell ref="F61:F62"/>
    <mergeCell ref="G61:G62"/>
    <mergeCell ref="H61:H62"/>
    <mergeCell ref="I61:I62"/>
    <mergeCell ref="J61:J62"/>
    <mergeCell ref="K61:K62"/>
    <mergeCell ref="L61:L62"/>
    <mergeCell ref="M61:O61"/>
    <mergeCell ref="A63:E63"/>
    <mergeCell ref="A64:A68"/>
    <mergeCell ref="B64:E64"/>
    <mergeCell ref="B65:E65"/>
    <mergeCell ref="B66:E66"/>
    <mergeCell ref="B67:E67"/>
    <mergeCell ref="B68:E68"/>
    <mergeCell ref="A69:E69"/>
    <mergeCell ref="A70:E70"/>
    <mergeCell ref="A72:E74"/>
    <mergeCell ref="F72:L72"/>
    <mergeCell ref="N72:O72"/>
    <mergeCell ref="F73:F74"/>
    <mergeCell ref="G73:G74"/>
    <mergeCell ref="H73:H74"/>
    <mergeCell ref="I73:I74"/>
    <mergeCell ref="J73:J74"/>
    <mergeCell ref="K73:K74"/>
    <mergeCell ref="L73:L74"/>
    <mergeCell ref="M73:O73"/>
    <mergeCell ref="A75:E75"/>
    <mergeCell ref="A76:A80"/>
    <mergeCell ref="B76:E76"/>
    <mergeCell ref="B77:E77"/>
    <mergeCell ref="B78:E78"/>
    <mergeCell ref="B79:E79"/>
    <mergeCell ref="B80:E80"/>
    <mergeCell ref="A81:E81"/>
    <mergeCell ref="A82:E82"/>
    <mergeCell ref="A84:E86"/>
    <mergeCell ref="F84:L84"/>
    <mergeCell ref="N84:O84"/>
    <mergeCell ref="F85:F86"/>
    <mergeCell ref="G85:G86"/>
    <mergeCell ref="H85:H86"/>
    <mergeCell ref="I85:I86"/>
    <mergeCell ref="J85:J86"/>
    <mergeCell ref="K85:K86"/>
    <mergeCell ref="L85:L86"/>
    <mergeCell ref="M85:O85"/>
    <mergeCell ref="A87:E87"/>
    <mergeCell ref="A88:A92"/>
    <mergeCell ref="B88:E88"/>
    <mergeCell ref="B89:E89"/>
    <mergeCell ref="B90:E90"/>
    <mergeCell ref="B91:E91"/>
    <mergeCell ref="B92:E92"/>
    <mergeCell ref="A93:E93"/>
    <mergeCell ref="A94:E94"/>
    <mergeCell ref="A96:E98"/>
    <mergeCell ref="F96:L96"/>
    <mergeCell ref="N96:O96"/>
    <mergeCell ref="F97:F98"/>
    <mergeCell ref="G97:G98"/>
    <mergeCell ref="H97:H98"/>
    <mergeCell ref="I97:I98"/>
    <mergeCell ref="J97:J98"/>
    <mergeCell ref="K97:K98"/>
    <mergeCell ref="L97:L98"/>
    <mergeCell ref="M97:O97"/>
    <mergeCell ref="A99:E99"/>
    <mergeCell ref="A100:A104"/>
    <mergeCell ref="B100:E100"/>
    <mergeCell ref="B101:E101"/>
    <mergeCell ref="B102:E102"/>
    <mergeCell ref="B103:E103"/>
    <mergeCell ref="B104:E104"/>
    <mergeCell ref="A105:E105"/>
    <mergeCell ref="A106:E106"/>
    <mergeCell ref="A108:E110"/>
    <mergeCell ref="F108:L108"/>
    <mergeCell ref="N108:O108"/>
    <mergeCell ref="F109:F110"/>
    <mergeCell ref="G109:G110"/>
    <mergeCell ref="H109:H110"/>
    <mergeCell ref="I109:I110"/>
    <mergeCell ref="J109:J110"/>
    <mergeCell ref="K109:K110"/>
    <mergeCell ref="L109:L110"/>
    <mergeCell ref="M109:O109"/>
    <mergeCell ref="A111:E111"/>
    <mergeCell ref="A112:A116"/>
    <mergeCell ref="B112:E112"/>
    <mergeCell ref="B113:E113"/>
    <mergeCell ref="B114:E114"/>
    <mergeCell ref="B115:E115"/>
    <mergeCell ref="B116:E116"/>
    <mergeCell ref="A117:E117"/>
    <mergeCell ref="A118:E118"/>
    <mergeCell ref="A120:E122"/>
    <mergeCell ref="F120:L120"/>
    <mergeCell ref="N120:O120"/>
    <mergeCell ref="F121:F122"/>
    <mergeCell ref="G121:G122"/>
    <mergeCell ref="H121:H122"/>
    <mergeCell ref="I121:I122"/>
    <mergeCell ref="J121:J122"/>
    <mergeCell ref="K121:K122"/>
    <mergeCell ref="L121:L122"/>
    <mergeCell ref="M121:O121"/>
    <mergeCell ref="A123:E123"/>
    <mergeCell ref="A124:A128"/>
    <mergeCell ref="B124:E124"/>
    <mergeCell ref="B125:E125"/>
    <mergeCell ref="B126:E126"/>
    <mergeCell ref="B127:E127"/>
    <mergeCell ref="B128:E128"/>
    <mergeCell ref="A129:E129"/>
    <mergeCell ref="A130:E130"/>
    <mergeCell ref="A142:E142"/>
    <mergeCell ref="K133:K134"/>
    <mergeCell ref="L133:L134"/>
    <mergeCell ref="M133:O133"/>
    <mergeCell ref="A135:E135"/>
    <mergeCell ref="A136:A140"/>
    <mergeCell ref="B136:E136"/>
    <mergeCell ref="B137:E137"/>
    <mergeCell ref="B138:E138"/>
    <mergeCell ref="B139:E139"/>
    <mergeCell ref="B140:E140"/>
    <mergeCell ref="A132:E134"/>
    <mergeCell ref="F132:L132"/>
    <mergeCell ref="N132:O132"/>
    <mergeCell ref="F133:F134"/>
    <mergeCell ref="G133:G134"/>
    <mergeCell ref="H133:H134"/>
    <mergeCell ref="I133:I134"/>
    <mergeCell ref="J133:J134"/>
    <mergeCell ref="A141:E141"/>
  </mergeCells>
  <phoneticPr fontId="6"/>
  <printOptions horizontalCentered="1"/>
  <pageMargins left="0.70866141732283472" right="0.31496062992125984" top="0.74803149606299213" bottom="0.74803149606299213" header="0.31496062992125984" footer="0.31496062992125984"/>
  <pageSetup paperSize="9" scale="10" orientation="portrait" r:id="rId1"/>
  <headerFooter scaleWithDoc="0">
    <oddFooter>&amp;R20250415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tabSelected="1" zoomScaleNormal="100" workbookViewId="0">
      <selection activeCell="L8" sqref="L8"/>
    </sheetView>
  </sheetViews>
  <sheetFormatPr defaultColWidth="9.44140625" defaultRowHeight="13.2" x14ac:dyDescent="0.2"/>
  <cols>
    <col min="1" max="1" width="3.109375" style="14" customWidth="1"/>
    <col min="2" max="4" width="9.44140625" style="14"/>
    <col min="5" max="5" width="8.33203125" style="14" customWidth="1"/>
    <col min="6" max="6" width="8.21875" style="14" customWidth="1"/>
    <col min="7" max="11" width="9.44140625" style="14"/>
    <col min="12" max="12" width="13.109375" style="14" customWidth="1"/>
    <col min="13" max="13" width="17.21875" style="14" customWidth="1"/>
    <col min="14" max="14" width="4" style="14" customWidth="1"/>
    <col min="15" max="16384" width="9.44140625" style="14"/>
  </cols>
  <sheetData>
    <row r="1" spans="2:15" ht="19.350000000000001" customHeight="1" x14ac:dyDescent="0.2">
      <c r="B1" s="172" t="s">
        <v>70</v>
      </c>
      <c r="C1" s="172"/>
    </row>
    <row r="2" spans="2:15" x14ac:dyDescent="0.2">
      <c r="B2" s="281" t="s">
        <v>271</v>
      </c>
      <c r="C2" s="281"/>
      <c r="D2" s="281"/>
      <c r="E2" s="281"/>
      <c r="F2" s="281"/>
      <c r="G2" s="281"/>
      <c r="H2" s="281"/>
      <c r="I2" s="281"/>
      <c r="J2" s="281"/>
      <c r="K2" s="281"/>
      <c r="L2" s="281"/>
      <c r="M2" s="281"/>
    </row>
    <row r="4" spans="2:15" ht="25.35" customHeight="1" x14ac:dyDescent="0.2">
      <c r="J4" s="282" t="s">
        <v>39</v>
      </c>
      <c r="K4" s="282"/>
      <c r="L4" s="170" t="str">
        <f>'基本情報シート(添付不要)'!$D$16</f>
        <v>国立大学法人 日本医療研究開発大学</v>
      </c>
      <c r="M4" s="170"/>
      <c r="O4" s="14" t="s">
        <v>40</v>
      </c>
    </row>
    <row r="5" spans="2:15" ht="18" customHeight="1" x14ac:dyDescent="0.2">
      <c r="J5" s="282" t="s">
        <v>71</v>
      </c>
      <c r="K5" s="282"/>
      <c r="L5" s="165" t="str">
        <f>'基本情報シート(添付不要)'!$D$11</f>
        <v>80ab0123456j0001</v>
      </c>
      <c r="M5" s="165"/>
      <c r="N5" s="68"/>
      <c r="O5" s="14" t="s">
        <v>40</v>
      </c>
    </row>
    <row r="6" spans="2:15" ht="18" customHeight="1" x14ac:dyDescent="0.2">
      <c r="B6" s="171" t="s">
        <v>72</v>
      </c>
      <c r="C6" s="171"/>
      <c r="D6" s="171"/>
      <c r="E6" s="171"/>
    </row>
    <row r="7" spans="2:15" ht="18.600000000000001" customHeight="1" x14ac:dyDescent="0.2">
      <c r="B7" s="172" t="s">
        <v>73</v>
      </c>
      <c r="C7" s="172"/>
      <c r="D7" s="172"/>
      <c r="E7" s="172"/>
    </row>
    <row r="8" spans="2:15" x14ac:dyDescent="0.2">
      <c r="B8" s="60" t="s">
        <v>74</v>
      </c>
      <c r="C8" s="14" t="s">
        <v>75</v>
      </c>
    </row>
    <row r="10" spans="2:15" x14ac:dyDescent="0.2">
      <c r="B10" s="171" t="s">
        <v>76</v>
      </c>
      <c r="C10" s="171"/>
      <c r="D10" s="171"/>
      <c r="E10" s="171"/>
      <c r="F10" s="171"/>
      <c r="G10" s="171"/>
    </row>
    <row r="11" spans="2:15" ht="22.35" customHeight="1" x14ac:dyDescent="0.2">
      <c r="B11" s="14" t="s">
        <v>77</v>
      </c>
    </row>
    <row r="12" spans="2:15" ht="18" customHeight="1" x14ac:dyDescent="0.2">
      <c r="B12" s="212" t="s">
        <v>78</v>
      </c>
      <c r="C12" s="212"/>
      <c r="D12" s="212"/>
      <c r="E12" s="212"/>
      <c r="F12" s="212"/>
      <c r="G12" s="212" t="s">
        <v>79</v>
      </c>
      <c r="H12" s="212"/>
      <c r="I12" s="212"/>
      <c r="J12" s="212"/>
      <c r="K12" s="69" t="s">
        <v>58</v>
      </c>
      <c r="L12" s="70" t="s">
        <v>80</v>
      </c>
      <c r="M12" s="69" t="s">
        <v>81</v>
      </c>
    </row>
    <row r="13" spans="2:15" ht="17.399999999999999" customHeight="1" x14ac:dyDescent="0.2">
      <c r="B13" s="275"/>
      <c r="C13" s="276"/>
      <c r="D13" s="276"/>
      <c r="E13" s="276"/>
      <c r="F13" s="277"/>
      <c r="G13" s="278"/>
      <c r="H13" s="279"/>
      <c r="I13" s="279"/>
      <c r="J13" s="280"/>
      <c r="K13" s="66"/>
      <c r="L13" s="71"/>
      <c r="M13" s="72" t="str">
        <f>IF(L13="","",IF(COUNT($K13*$L13)&gt;0,$K13*$L13,""))</f>
        <v/>
      </c>
      <c r="O13" s="14" t="s">
        <v>82</v>
      </c>
    </row>
    <row r="14" spans="2:15" ht="17.399999999999999" customHeight="1" x14ac:dyDescent="0.2">
      <c r="B14" s="275"/>
      <c r="C14" s="276"/>
      <c r="D14" s="276"/>
      <c r="E14" s="276"/>
      <c r="F14" s="277"/>
      <c r="G14" s="278"/>
      <c r="H14" s="279"/>
      <c r="I14" s="279"/>
      <c r="J14" s="280"/>
      <c r="K14" s="73"/>
      <c r="L14" s="71"/>
      <c r="M14" s="72" t="str">
        <f t="shared" ref="M14:M18" si="0">IF(L14="","",IF(COUNT($K14*$L14)&gt;0,$K14*$L14,""))</f>
        <v/>
      </c>
      <c r="O14" s="14" t="s">
        <v>82</v>
      </c>
    </row>
    <row r="15" spans="2:15" ht="17.399999999999999" customHeight="1" x14ac:dyDescent="0.2">
      <c r="B15" s="275"/>
      <c r="C15" s="276"/>
      <c r="D15" s="276"/>
      <c r="E15" s="276"/>
      <c r="F15" s="277"/>
      <c r="G15" s="278"/>
      <c r="H15" s="279"/>
      <c r="I15" s="279"/>
      <c r="J15" s="280"/>
      <c r="K15" s="73"/>
      <c r="L15" s="71"/>
      <c r="M15" s="72" t="str">
        <f t="shared" si="0"/>
        <v/>
      </c>
      <c r="O15" s="14" t="s">
        <v>82</v>
      </c>
    </row>
    <row r="16" spans="2:15" ht="17.399999999999999" customHeight="1" x14ac:dyDescent="0.2">
      <c r="B16" s="275"/>
      <c r="C16" s="276"/>
      <c r="D16" s="276"/>
      <c r="E16" s="276"/>
      <c r="F16" s="277"/>
      <c r="G16" s="278"/>
      <c r="H16" s="279"/>
      <c r="I16" s="279"/>
      <c r="J16" s="280"/>
      <c r="K16" s="73"/>
      <c r="L16" s="71"/>
      <c r="M16" s="72" t="str">
        <f t="shared" si="0"/>
        <v/>
      </c>
      <c r="O16" s="14" t="s">
        <v>82</v>
      </c>
    </row>
    <row r="17" spans="2:15" ht="17.399999999999999" customHeight="1" x14ac:dyDescent="0.2">
      <c r="B17" s="275"/>
      <c r="C17" s="276"/>
      <c r="D17" s="276"/>
      <c r="E17" s="276"/>
      <c r="F17" s="277"/>
      <c r="G17" s="278"/>
      <c r="H17" s="279"/>
      <c r="I17" s="279"/>
      <c r="J17" s="280"/>
      <c r="K17" s="73"/>
      <c r="L17" s="71"/>
      <c r="M17" s="72" t="str">
        <f t="shared" si="0"/>
        <v/>
      </c>
      <c r="O17" s="14" t="s">
        <v>82</v>
      </c>
    </row>
    <row r="18" spans="2:15" ht="17.399999999999999" customHeight="1" x14ac:dyDescent="0.2">
      <c r="B18" s="275"/>
      <c r="C18" s="276"/>
      <c r="D18" s="276"/>
      <c r="E18" s="276"/>
      <c r="F18" s="277"/>
      <c r="G18" s="278"/>
      <c r="H18" s="279"/>
      <c r="I18" s="279"/>
      <c r="J18" s="280"/>
      <c r="K18" s="73"/>
      <c r="L18" s="71"/>
      <c r="M18" s="72" t="str">
        <f t="shared" si="0"/>
        <v/>
      </c>
      <c r="O18" s="14" t="s">
        <v>82</v>
      </c>
    </row>
    <row r="20" spans="2:15" ht="15.6" customHeight="1" x14ac:dyDescent="0.2">
      <c r="B20" s="14" t="s">
        <v>83</v>
      </c>
    </row>
    <row r="21" spans="2:15" ht="21" customHeight="1" x14ac:dyDescent="0.2">
      <c r="B21" s="212" t="s">
        <v>78</v>
      </c>
      <c r="C21" s="212"/>
      <c r="D21" s="212"/>
      <c r="E21" s="212"/>
      <c r="F21" s="212"/>
      <c r="G21" s="212" t="s">
        <v>79</v>
      </c>
      <c r="H21" s="212"/>
      <c r="I21" s="212"/>
      <c r="J21" s="212"/>
      <c r="K21" s="69" t="s">
        <v>58</v>
      </c>
      <c r="L21" s="70" t="s">
        <v>80</v>
      </c>
      <c r="M21" s="69" t="s">
        <v>81</v>
      </c>
    </row>
    <row r="22" spans="2:15" ht="20.399999999999999" customHeight="1" x14ac:dyDescent="0.2">
      <c r="B22" s="73"/>
      <c r="C22" s="74"/>
      <c r="D22" s="74"/>
      <c r="E22" s="74"/>
      <c r="F22" s="75"/>
      <c r="G22" s="73"/>
      <c r="H22" s="74"/>
      <c r="I22" s="74"/>
      <c r="J22" s="75"/>
      <c r="K22" s="66"/>
      <c r="L22" s="71"/>
      <c r="M22" s="72" t="str">
        <f>IF(L22="","",IF(COUNT($K22*$L22)&gt;0,$K22*$L22,""))</f>
        <v/>
      </c>
      <c r="O22" s="14" t="s">
        <v>82</v>
      </c>
    </row>
    <row r="23" spans="2:15" ht="20.399999999999999" customHeight="1" x14ac:dyDescent="0.2">
      <c r="B23" s="73"/>
      <c r="C23" s="74"/>
      <c r="G23" s="73"/>
      <c r="H23" s="74"/>
      <c r="I23" s="74"/>
      <c r="J23" s="75"/>
      <c r="K23" s="73"/>
      <c r="L23" s="71"/>
      <c r="M23" s="72" t="str">
        <f t="shared" ref="M23:M27" si="1">IF(L23="","",IF(COUNT($K23*$L23)&gt;0,$K23*$L23,""))</f>
        <v/>
      </c>
      <c r="O23" s="14" t="s">
        <v>82</v>
      </c>
    </row>
    <row r="24" spans="2:15" ht="20.399999999999999" customHeight="1" x14ac:dyDescent="0.2">
      <c r="B24" s="73"/>
      <c r="C24" s="74"/>
      <c r="D24" s="74"/>
      <c r="E24" s="74"/>
      <c r="F24" s="75"/>
      <c r="G24" s="73"/>
      <c r="H24" s="74"/>
      <c r="I24" s="74"/>
      <c r="J24" s="75"/>
      <c r="K24" s="73"/>
      <c r="L24" s="71"/>
      <c r="M24" s="72" t="str">
        <f t="shared" si="1"/>
        <v/>
      </c>
      <c r="O24" s="14" t="s">
        <v>82</v>
      </c>
    </row>
    <row r="25" spans="2:15" ht="20.399999999999999" customHeight="1" x14ac:dyDescent="0.2">
      <c r="B25" s="73"/>
      <c r="C25" s="74"/>
      <c r="D25" s="74"/>
      <c r="E25" s="74"/>
      <c r="F25" s="75"/>
      <c r="G25" s="73"/>
      <c r="H25" s="74"/>
      <c r="I25" s="74"/>
      <c r="J25" s="75"/>
      <c r="K25" s="73"/>
      <c r="L25" s="71"/>
      <c r="M25" s="72" t="str">
        <f t="shared" si="1"/>
        <v/>
      </c>
      <c r="O25" s="14" t="s">
        <v>82</v>
      </c>
    </row>
    <row r="26" spans="2:15" ht="20.399999999999999" customHeight="1" x14ac:dyDescent="0.2">
      <c r="B26" s="73"/>
      <c r="C26" s="74"/>
      <c r="D26" s="74"/>
      <c r="E26" s="74"/>
      <c r="F26" s="75"/>
      <c r="G26" s="73"/>
      <c r="H26" s="74"/>
      <c r="I26" s="74"/>
      <c r="J26" s="75"/>
      <c r="K26" s="73"/>
      <c r="L26" s="71"/>
      <c r="M26" s="72" t="str">
        <f t="shared" si="1"/>
        <v/>
      </c>
      <c r="O26" s="14" t="s">
        <v>82</v>
      </c>
    </row>
    <row r="27" spans="2:15" ht="20.399999999999999" customHeight="1" x14ac:dyDescent="0.2">
      <c r="B27" s="73"/>
      <c r="C27" s="74"/>
      <c r="D27" s="74"/>
      <c r="E27" s="74"/>
      <c r="F27" s="75"/>
      <c r="G27" s="73"/>
      <c r="H27" s="74"/>
      <c r="I27" s="74"/>
      <c r="J27" s="75"/>
      <c r="K27" s="73"/>
      <c r="L27" s="71"/>
      <c r="M27" s="72" t="str">
        <f t="shared" si="1"/>
        <v/>
      </c>
      <c r="O27" s="14" t="s">
        <v>82</v>
      </c>
    </row>
    <row r="29" spans="2:15" x14ac:dyDescent="0.2">
      <c r="B29" s="14" t="s">
        <v>84</v>
      </c>
    </row>
  </sheetData>
  <mergeCells count="25">
    <mergeCell ref="B17:F17"/>
    <mergeCell ref="G17:J17"/>
    <mergeCell ref="B18:F18"/>
    <mergeCell ref="G18:J18"/>
    <mergeCell ref="B21:F21"/>
    <mergeCell ref="G21:J21"/>
    <mergeCell ref="B14:F14"/>
    <mergeCell ref="G14:J14"/>
    <mergeCell ref="B15:F15"/>
    <mergeCell ref="G15:J15"/>
    <mergeCell ref="B16:F16"/>
    <mergeCell ref="G16:J16"/>
    <mergeCell ref="B13:F13"/>
    <mergeCell ref="G13:J13"/>
    <mergeCell ref="B1:C1"/>
    <mergeCell ref="B2:M2"/>
    <mergeCell ref="J4:K4"/>
    <mergeCell ref="L4:M4"/>
    <mergeCell ref="J5:K5"/>
    <mergeCell ref="L5:M5"/>
    <mergeCell ref="B6:E6"/>
    <mergeCell ref="B7:E7"/>
    <mergeCell ref="B10:G10"/>
    <mergeCell ref="B12:F12"/>
    <mergeCell ref="G12:J12"/>
  </mergeCells>
  <phoneticPr fontId="6"/>
  <printOptions horizontalCentered="1"/>
  <pageMargins left="0.70866141732283472" right="0.31496062992125984" top="0.74803149606299213" bottom="0.74803149606299213" header="0.31496062992125984" footer="0.31496062992125984"/>
  <pageSetup paperSize="9" scale="72" orientation="portrait" r:id="rId1"/>
  <headerFooter scaleWithDoc="0">
    <oddFooter>&amp;R20250415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D82B-1246-44F0-995A-7D24B8FA3D0D}">
  <sheetPr>
    <pageSetUpPr fitToPage="1"/>
  </sheetPr>
  <dimension ref="A2:O223"/>
  <sheetViews>
    <sheetView showGridLines="0" tabSelected="1" workbookViewId="0">
      <selection activeCell="L8" sqref="L8"/>
    </sheetView>
  </sheetViews>
  <sheetFormatPr defaultColWidth="9.44140625" defaultRowHeight="13.2" x14ac:dyDescent="0.2"/>
  <cols>
    <col min="1" max="1" width="6.77734375" style="76" customWidth="1"/>
    <col min="2" max="2" width="3.109375" style="154" customWidth="1"/>
    <col min="3" max="10" width="9.44140625" style="154"/>
    <col min="11" max="11" width="10.77734375" style="154" customWidth="1"/>
    <col min="12" max="12" width="2.33203125" style="154" customWidth="1"/>
    <col min="13" max="16384" width="9.44140625" style="154"/>
  </cols>
  <sheetData>
    <row r="2" spans="1:15" x14ac:dyDescent="0.2">
      <c r="C2" s="172" t="s">
        <v>85</v>
      </c>
      <c r="D2" s="172"/>
    </row>
    <row r="3" spans="1:15" ht="17.100000000000001" customHeight="1" x14ac:dyDescent="0.2">
      <c r="H3" s="313"/>
      <c r="I3" s="313"/>
      <c r="J3" s="173">
        <v>45016</v>
      </c>
      <c r="K3" s="173" t="s">
        <v>86</v>
      </c>
      <c r="L3" s="77"/>
      <c r="M3" s="154" t="s">
        <v>32</v>
      </c>
    </row>
    <row r="4" spans="1:15" ht="17.100000000000001" customHeight="1" x14ac:dyDescent="0.2">
      <c r="H4" s="174" t="s">
        <v>33</v>
      </c>
      <c r="I4" s="174"/>
      <c r="J4" s="314" t="str">
        <f>'基本情報シート(添付不要)'!$D$11</f>
        <v>80ab0123456j0001</v>
      </c>
      <c r="K4" s="314"/>
      <c r="L4" s="148"/>
      <c r="M4" s="76" t="s">
        <v>40</v>
      </c>
    </row>
    <row r="5" spans="1:15" ht="17.100000000000001" customHeight="1" x14ac:dyDescent="0.2">
      <c r="J5" s="77"/>
      <c r="K5" s="77"/>
      <c r="L5" s="77"/>
    </row>
    <row r="6" spans="1:15" ht="18" customHeight="1" x14ac:dyDescent="0.2">
      <c r="A6" s="76" t="s">
        <v>43</v>
      </c>
      <c r="C6" s="166" t="s">
        <v>208</v>
      </c>
      <c r="D6" s="166"/>
      <c r="E6" s="166"/>
      <c r="F6" s="166"/>
      <c r="G6" s="166"/>
      <c r="H6" s="166"/>
      <c r="I6" s="166"/>
      <c r="J6" s="166"/>
      <c r="K6" s="166"/>
      <c r="L6" s="78"/>
      <c r="M6" s="61"/>
      <c r="N6" s="61"/>
      <c r="O6" s="61"/>
    </row>
    <row r="7" spans="1:15" ht="18" customHeight="1" x14ac:dyDescent="0.2">
      <c r="B7" s="187" t="s">
        <v>210</v>
      </c>
      <c r="C7" s="187"/>
      <c r="D7" s="187"/>
      <c r="E7" s="187"/>
      <c r="F7" s="187"/>
      <c r="G7" s="187"/>
      <c r="H7" s="187"/>
      <c r="I7" s="187"/>
      <c r="J7" s="187"/>
      <c r="K7" s="187"/>
      <c r="L7" s="187"/>
      <c r="M7" s="61"/>
      <c r="N7" s="61"/>
      <c r="O7" s="61"/>
    </row>
    <row r="8" spans="1:15" ht="18" customHeight="1" x14ac:dyDescent="0.2">
      <c r="B8" s="144"/>
      <c r="C8" s="144"/>
      <c r="D8" s="144"/>
      <c r="E8" s="144"/>
      <c r="F8" s="144"/>
      <c r="G8" s="144"/>
      <c r="H8" s="144"/>
      <c r="I8" s="144"/>
      <c r="J8" s="144"/>
      <c r="K8" s="144"/>
      <c r="L8" s="144"/>
      <c r="M8" s="61"/>
      <c r="N8" s="61"/>
      <c r="O8" s="61"/>
    </row>
    <row r="10" spans="1:15" x14ac:dyDescent="0.2">
      <c r="C10" s="216" t="s">
        <v>87</v>
      </c>
      <c r="D10" s="216"/>
      <c r="E10" s="216"/>
      <c r="F10" s="216"/>
      <c r="G10" s="216"/>
      <c r="H10" s="216"/>
      <c r="I10" s="216"/>
      <c r="J10" s="216"/>
      <c r="K10" s="216"/>
      <c r="L10" s="151"/>
    </row>
    <row r="11" spans="1:15" x14ac:dyDescent="0.2">
      <c r="C11" s="216"/>
      <c r="D11" s="216"/>
      <c r="E11" s="216"/>
      <c r="F11" s="216"/>
      <c r="G11" s="216"/>
      <c r="H11" s="216"/>
      <c r="I11" s="216"/>
      <c r="J11" s="216"/>
      <c r="K11" s="216"/>
      <c r="L11" s="151"/>
    </row>
    <row r="13" spans="1:15" x14ac:dyDescent="0.2">
      <c r="C13" s="79" t="s">
        <v>88</v>
      </c>
    </row>
    <row r="15" spans="1:15" ht="18" customHeight="1" x14ac:dyDescent="0.2">
      <c r="A15" s="76" t="s">
        <v>43</v>
      </c>
      <c r="C15" s="199" t="s">
        <v>22</v>
      </c>
      <c r="D15" s="312"/>
      <c r="E15" s="181">
        <f>'基本情報シート(添付不要)'!$D$12</f>
        <v>0</v>
      </c>
      <c r="F15" s="182"/>
      <c r="G15" s="182"/>
      <c r="H15" s="182"/>
      <c r="I15" s="182"/>
      <c r="J15" s="182"/>
      <c r="K15" s="183"/>
      <c r="L15" s="146"/>
    </row>
    <row r="16" spans="1:15" ht="18" customHeight="1" x14ac:dyDescent="0.2">
      <c r="A16" s="76" t="s">
        <v>43</v>
      </c>
      <c r="C16" s="199" t="s">
        <v>23</v>
      </c>
      <c r="D16" s="312"/>
      <c r="E16" s="181">
        <f>'基本情報シート(添付不要)'!$D$13</f>
        <v>0</v>
      </c>
      <c r="F16" s="182"/>
      <c r="G16" s="182"/>
      <c r="H16" s="182"/>
      <c r="I16" s="182"/>
      <c r="J16" s="182"/>
      <c r="K16" s="183"/>
      <c r="L16" s="146"/>
    </row>
    <row r="17" spans="1:12" ht="18" customHeight="1" x14ac:dyDescent="0.2">
      <c r="A17" s="76" t="s">
        <v>43</v>
      </c>
      <c r="C17" s="177" t="s">
        <v>263</v>
      </c>
      <c r="D17" s="178"/>
      <c r="E17" s="181">
        <f>'基本情報シート(添付不要)'!$D$14</f>
        <v>0</v>
      </c>
      <c r="F17" s="182"/>
      <c r="G17" s="182"/>
      <c r="H17" s="182"/>
      <c r="I17" s="182"/>
      <c r="J17" s="182"/>
      <c r="K17" s="183"/>
      <c r="L17" s="146"/>
    </row>
    <row r="18" spans="1:12" ht="14.4" customHeight="1" x14ac:dyDescent="0.2">
      <c r="C18" s="179"/>
      <c r="D18" s="180"/>
      <c r="E18" s="184"/>
      <c r="F18" s="185"/>
      <c r="G18" s="185"/>
      <c r="H18" s="185"/>
      <c r="I18" s="185"/>
      <c r="J18" s="185"/>
      <c r="K18" s="186"/>
      <c r="L18" s="146"/>
    </row>
    <row r="19" spans="1:12" ht="18" customHeight="1" x14ac:dyDescent="0.2">
      <c r="A19" s="76" t="s">
        <v>43</v>
      </c>
      <c r="C19" s="203" t="s">
        <v>265</v>
      </c>
      <c r="D19" s="29" t="s">
        <v>12</v>
      </c>
      <c r="E19" s="80" t="str">
        <f>'基本情報シート(添付不要)'!$D$16</f>
        <v>国立大学法人 日本医療研究開発大学</v>
      </c>
      <c r="F19" s="74"/>
      <c r="G19" s="74"/>
      <c r="H19" s="74"/>
      <c r="I19" s="74"/>
      <c r="J19" s="74"/>
      <c r="K19" s="150"/>
    </row>
    <row r="20" spans="1:12" ht="17.850000000000001" customHeight="1" x14ac:dyDescent="0.2">
      <c r="A20" s="76" t="s">
        <v>43</v>
      </c>
      <c r="C20" s="204"/>
      <c r="D20" s="152" t="s">
        <v>14</v>
      </c>
      <c r="E20" s="80" t="str">
        <f>'基本情報シート(添付不要)'!$D$17</f>
        <v>研究開発室</v>
      </c>
      <c r="F20" s="74"/>
      <c r="G20" s="74"/>
      <c r="H20" s="74"/>
      <c r="I20" s="74"/>
      <c r="J20" s="74"/>
      <c r="K20" s="150"/>
    </row>
    <row r="21" spans="1:12" ht="18" customHeight="1" x14ac:dyDescent="0.2">
      <c r="A21" s="76" t="s">
        <v>43</v>
      </c>
      <c r="C21" s="204"/>
      <c r="D21" s="152" t="s">
        <v>16</v>
      </c>
      <c r="E21" s="80" t="str">
        <f>'基本情報シート(添付不要)'!$D$18</f>
        <v>室長</v>
      </c>
      <c r="F21" s="74"/>
      <c r="G21" s="74"/>
      <c r="H21" s="74"/>
      <c r="I21" s="74"/>
      <c r="J21" s="74"/>
      <c r="K21" s="150"/>
    </row>
    <row r="22" spans="1:12" ht="18" customHeight="1" x14ac:dyDescent="0.2">
      <c r="A22" s="76" t="s">
        <v>43</v>
      </c>
      <c r="C22" s="204"/>
      <c r="D22" s="152" t="s">
        <v>18</v>
      </c>
      <c r="E22" s="80" t="str">
        <f>'基本情報シート(添付不要)'!$D$19</f>
        <v>栄目戸　太郎</v>
      </c>
      <c r="F22" s="74"/>
      <c r="G22" s="74"/>
      <c r="H22" s="74"/>
      <c r="I22" s="74"/>
      <c r="J22" s="74"/>
      <c r="K22" s="150"/>
    </row>
    <row r="24" spans="1:12" ht="20.399999999999999" customHeight="1" x14ac:dyDescent="0.2">
      <c r="C24" s="149" t="s">
        <v>27</v>
      </c>
      <c r="D24" s="150"/>
      <c r="E24" s="197">
        <f>'基本情報シート(添付不要)'!D21</f>
        <v>44652</v>
      </c>
      <c r="F24" s="198"/>
      <c r="G24" s="66" t="s">
        <v>48</v>
      </c>
      <c r="H24" s="198">
        <f>'基本情報シート(添付不要)'!D22</f>
        <v>45016</v>
      </c>
      <c r="I24" s="198"/>
      <c r="J24" s="66"/>
      <c r="K24" s="67"/>
      <c r="L24" s="147"/>
    </row>
    <row r="28" spans="1:12" ht="19.350000000000001" customHeight="1" x14ac:dyDescent="0.2">
      <c r="C28" s="79" t="s">
        <v>89</v>
      </c>
    </row>
    <row r="29" spans="1:12" x14ac:dyDescent="0.2">
      <c r="C29" s="171"/>
      <c r="D29" s="171"/>
      <c r="E29" s="171"/>
      <c r="F29" s="171"/>
      <c r="G29" s="171"/>
      <c r="H29" s="171"/>
      <c r="I29" s="171"/>
      <c r="J29" s="171"/>
      <c r="K29" s="171"/>
    </row>
    <row r="30" spans="1:12" x14ac:dyDescent="0.2">
      <c r="C30" s="154" t="s">
        <v>90</v>
      </c>
    </row>
    <row r="31" spans="1:12" x14ac:dyDescent="0.2">
      <c r="C31" s="154" t="s">
        <v>91</v>
      </c>
    </row>
    <row r="33" spans="3:13" x14ac:dyDescent="0.2">
      <c r="C33" s="163" t="s">
        <v>272</v>
      </c>
    </row>
    <row r="34" spans="3:13" x14ac:dyDescent="0.2">
      <c r="C34" s="163" t="s">
        <v>273</v>
      </c>
    </row>
    <row r="35" spans="3:13" x14ac:dyDescent="0.2">
      <c r="C35" s="163" t="s">
        <v>92</v>
      </c>
    </row>
    <row r="36" spans="3:13" x14ac:dyDescent="0.2">
      <c r="C36" s="163" t="s">
        <v>274</v>
      </c>
    </row>
    <row r="37" spans="3:13" x14ac:dyDescent="0.2">
      <c r="C37" s="163" t="s">
        <v>93</v>
      </c>
    </row>
    <row r="39" spans="3:13" x14ac:dyDescent="0.2">
      <c r="C39" s="163" t="s">
        <v>275</v>
      </c>
    </row>
    <row r="40" spans="3:13" x14ac:dyDescent="0.2">
      <c r="C40" s="154" t="s">
        <v>94</v>
      </c>
    </row>
    <row r="43" spans="3:13" x14ac:dyDescent="0.2">
      <c r="M43" s="154" t="s">
        <v>95</v>
      </c>
    </row>
    <row r="51" spans="2:11" ht="22.35" customHeight="1" x14ac:dyDescent="0.2">
      <c r="C51" s="79" t="s">
        <v>96</v>
      </c>
    </row>
    <row r="52" spans="2:11" ht="27" customHeight="1" x14ac:dyDescent="0.2">
      <c r="C52" s="310" t="s">
        <v>97</v>
      </c>
      <c r="D52" s="311"/>
      <c r="E52" s="311"/>
      <c r="F52" s="311"/>
      <c r="G52" s="311"/>
      <c r="H52" s="311"/>
      <c r="I52" s="311"/>
      <c r="J52" s="311"/>
      <c r="K52" s="311"/>
    </row>
    <row r="54" spans="2:11" x14ac:dyDescent="0.2">
      <c r="C54" s="154" t="s">
        <v>98</v>
      </c>
    </row>
    <row r="55" spans="2:11" ht="63" customHeight="1" x14ac:dyDescent="0.2">
      <c r="C55" s="208" t="s">
        <v>276</v>
      </c>
      <c r="D55" s="208"/>
      <c r="E55" s="208"/>
      <c r="F55" s="208"/>
      <c r="G55" s="208"/>
      <c r="H55" s="208"/>
      <c r="I55" s="208"/>
      <c r="J55" s="208"/>
      <c r="K55" s="208"/>
    </row>
    <row r="56" spans="2:11" ht="36.6" customHeight="1" x14ac:dyDescent="0.2">
      <c r="C56" s="216" t="s">
        <v>99</v>
      </c>
      <c r="D56" s="216"/>
      <c r="E56" s="216"/>
      <c r="F56" s="216"/>
      <c r="G56" s="216"/>
      <c r="H56" s="216"/>
      <c r="I56" s="216"/>
      <c r="J56" s="216"/>
      <c r="K56" s="216"/>
    </row>
    <row r="57" spans="2:11" x14ac:dyDescent="0.2">
      <c r="C57" s="154" t="s">
        <v>100</v>
      </c>
    </row>
    <row r="58" spans="2:11" x14ac:dyDescent="0.2">
      <c r="C58" s="154" t="s">
        <v>101</v>
      </c>
      <c r="D58" s="145"/>
      <c r="E58" s="146" t="s">
        <v>102</v>
      </c>
      <c r="G58" s="146"/>
    </row>
    <row r="59" spans="2:11" x14ac:dyDescent="0.2">
      <c r="C59" s="154" t="s">
        <v>103</v>
      </c>
      <c r="D59" s="145"/>
      <c r="E59" s="146" t="s">
        <v>102</v>
      </c>
    </row>
    <row r="60" spans="2:11" x14ac:dyDescent="0.2">
      <c r="B60" s="146" t="s">
        <v>104</v>
      </c>
      <c r="C60" s="145"/>
    </row>
    <row r="61" spans="2:11" x14ac:dyDescent="0.2">
      <c r="B61" s="146" t="s">
        <v>105</v>
      </c>
      <c r="C61" s="145" t="s">
        <v>106</v>
      </c>
    </row>
    <row r="62" spans="2:11" x14ac:dyDescent="0.2">
      <c r="B62" s="146" t="s">
        <v>107</v>
      </c>
      <c r="C62" s="145"/>
    </row>
    <row r="64" spans="2:11" x14ac:dyDescent="0.2">
      <c r="C64" s="154" t="s">
        <v>108</v>
      </c>
    </row>
    <row r="65" spans="1:11" ht="50.4" customHeight="1" x14ac:dyDescent="0.2">
      <c r="C65" s="208" t="s">
        <v>277</v>
      </c>
      <c r="D65" s="208"/>
      <c r="E65" s="208"/>
      <c r="F65" s="208"/>
      <c r="G65" s="208"/>
      <c r="H65" s="208"/>
      <c r="I65" s="208"/>
      <c r="J65" s="208"/>
      <c r="K65" s="208"/>
    </row>
    <row r="66" spans="1:11" ht="29.4" customHeight="1" x14ac:dyDescent="0.2">
      <c r="C66" s="216" t="s">
        <v>109</v>
      </c>
      <c r="D66" s="216"/>
      <c r="E66" s="216"/>
      <c r="F66" s="216"/>
      <c r="G66" s="216"/>
      <c r="H66" s="216"/>
      <c r="I66" s="216"/>
      <c r="J66" s="216"/>
      <c r="K66" s="216"/>
    </row>
    <row r="67" spans="1:11" x14ac:dyDescent="0.2">
      <c r="A67" s="154"/>
      <c r="B67" s="154" t="s">
        <v>104</v>
      </c>
      <c r="C67" s="145" t="s">
        <v>110</v>
      </c>
    </row>
    <row r="68" spans="1:11" x14ac:dyDescent="0.2">
      <c r="A68" s="154"/>
      <c r="B68" s="154" t="s">
        <v>105</v>
      </c>
      <c r="C68" s="145" t="s">
        <v>106</v>
      </c>
    </row>
    <row r="69" spans="1:11" x14ac:dyDescent="0.2">
      <c r="A69" s="154"/>
      <c r="B69" s="154" t="s">
        <v>107</v>
      </c>
      <c r="C69" s="145"/>
    </row>
    <row r="71" spans="1:11" ht="33.6" customHeight="1" x14ac:dyDescent="0.2">
      <c r="A71" s="154"/>
      <c r="C71" s="216" t="s">
        <v>111</v>
      </c>
      <c r="D71" s="216"/>
      <c r="E71" s="216"/>
      <c r="F71" s="216"/>
      <c r="G71" s="216"/>
      <c r="H71" s="216"/>
      <c r="I71" s="216"/>
      <c r="J71" s="216"/>
      <c r="K71" s="216"/>
    </row>
    <row r="72" spans="1:11" x14ac:dyDescent="0.2">
      <c r="A72" s="154"/>
      <c r="C72" s="154" t="s">
        <v>112</v>
      </c>
    </row>
    <row r="73" spans="1:11" x14ac:dyDescent="0.2">
      <c r="A73" s="154"/>
      <c r="C73" s="154" t="s">
        <v>113</v>
      </c>
    </row>
    <row r="74" spans="1:11" x14ac:dyDescent="0.2">
      <c r="A74" s="154"/>
      <c r="C74" s="145"/>
    </row>
    <row r="78" spans="1:11" x14ac:dyDescent="0.2">
      <c r="A78" s="154"/>
      <c r="C78" s="154" t="s">
        <v>114</v>
      </c>
    </row>
    <row r="79" spans="1:11" x14ac:dyDescent="0.2">
      <c r="A79" s="154"/>
      <c r="C79" s="154" t="s">
        <v>115</v>
      </c>
    </row>
    <row r="80" spans="1:11" x14ac:dyDescent="0.2">
      <c r="A80" s="154"/>
      <c r="C80" s="145"/>
    </row>
    <row r="84" spans="1:11" x14ac:dyDescent="0.2">
      <c r="A84" s="154"/>
      <c r="C84" s="154" t="s">
        <v>116</v>
      </c>
    </row>
    <row r="85" spans="1:11" ht="59.4" customHeight="1" x14ac:dyDescent="0.2">
      <c r="A85" s="154"/>
      <c r="C85" s="208" t="s">
        <v>278</v>
      </c>
      <c r="D85" s="208"/>
      <c r="E85" s="208"/>
      <c r="F85" s="208"/>
      <c r="G85" s="208"/>
      <c r="H85" s="208"/>
      <c r="I85" s="208"/>
      <c r="J85" s="208"/>
      <c r="K85" s="208"/>
    </row>
    <row r="86" spans="1:11" x14ac:dyDescent="0.2">
      <c r="A86" s="154"/>
      <c r="C86" s="154" t="s">
        <v>117</v>
      </c>
    </row>
    <row r="88" spans="1:11" x14ac:dyDescent="0.2">
      <c r="A88" s="154"/>
      <c r="B88" s="154" t="s">
        <v>104</v>
      </c>
      <c r="C88" s="145"/>
    </row>
    <row r="89" spans="1:11" x14ac:dyDescent="0.2">
      <c r="A89" s="154"/>
      <c r="B89" s="154" t="s">
        <v>105</v>
      </c>
      <c r="C89" s="145"/>
    </row>
    <row r="90" spans="1:11" x14ac:dyDescent="0.2">
      <c r="A90" s="154"/>
      <c r="B90" s="154" t="s">
        <v>107</v>
      </c>
      <c r="C90" s="145"/>
    </row>
    <row r="93" spans="1:11" x14ac:dyDescent="0.2">
      <c r="A93" s="154"/>
      <c r="C93" s="81" t="s">
        <v>118</v>
      </c>
    </row>
    <row r="94" spans="1:11" ht="31.35" customHeight="1" x14ac:dyDescent="0.2">
      <c r="A94" s="154"/>
      <c r="C94" s="308" t="s">
        <v>279</v>
      </c>
      <c r="D94" s="308"/>
      <c r="E94" s="308"/>
      <c r="F94" s="308"/>
      <c r="G94" s="308"/>
      <c r="H94" s="308"/>
      <c r="I94" s="308"/>
      <c r="J94" s="308"/>
      <c r="K94" s="308"/>
    </row>
    <row r="95" spans="1:11" x14ac:dyDescent="0.2">
      <c r="A95" s="154"/>
      <c r="C95" s="154" t="s">
        <v>119</v>
      </c>
    </row>
    <row r="96" spans="1:11" x14ac:dyDescent="0.2">
      <c r="A96" s="154"/>
      <c r="C96" s="154" t="s">
        <v>120</v>
      </c>
    </row>
    <row r="97" spans="1:11" x14ac:dyDescent="0.2">
      <c r="A97" s="154"/>
      <c r="C97" s="154" t="s">
        <v>121</v>
      </c>
    </row>
    <row r="98" spans="1:11" x14ac:dyDescent="0.2">
      <c r="A98" s="154"/>
      <c r="C98" s="145"/>
    </row>
    <row r="101" spans="1:11" x14ac:dyDescent="0.2">
      <c r="A101" s="154"/>
      <c r="C101" s="79" t="s">
        <v>122</v>
      </c>
    </row>
    <row r="102" spans="1:11" ht="29.4" customHeight="1" x14ac:dyDescent="0.2">
      <c r="A102" s="154"/>
      <c r="C102" s="309" t="s">
        <v>123</v>
      </c>
      <c r="D102" s="309"/>
      <c r="E102" s="309"/>
      <c r="F102" s="309"/>
      <c r="G102" s="309"/>
      <c r="H102" s="309"/>
      <c r="I102" s="309"/>
      <c r="J102" s="309"/>
      <c r="K102" s="309"/>
    </row>
    <row r="103" spans="1:11" ht="37.35" customHeight="1" x14ac:dyDescent="0.2">
      <c r="A103" s="154"/>
      <c r="C103" s="208" t="s">
        <v>280</v>
      </c>
      <c r="D103" s="208"/>
      <c r="E103" s="208"/>
      <c r="F103" s="208"/>
      <c r="G103" s="208"/>
      <c r="H103" s="208"/>
      <c r="I103" s="208"/>
      <c r="J103" s="208"/>
      <c r="K103" s="208"/>
    </row>
    <row r="104" spans="1:11" ht="41.4" customHeight="1" x14ac:dyDescent="0.2">
      <c r="A104" s="154"/>
      <c r="C104" s="208" t="s">
        <v>281</v>
      </c>
      <c r="D104" s="208"/>
      <c r="E104" s="208"/>
      <c r="F104" s="208"/>
      <c r="G104" s="208"/>
      <c r="H104" s="208"/>
      <c r="I104" s="208"/>
      <c r="J104" s="208"/>
      <c r="K104" s="208"/>
    </row>
    <row r="105" spans="1:11" x14ac:dyDescent="0.2">
      <c r="A105" s="154"/>
      <c r="C105" s="145"/>
    </row>
    <row r="110" spans="1:11" x14ac:dyDescent="0.2">
      <c r="A110" s="154"/>
      <c r="C110" s="79" t="s">
        <v>124</v>
      </c>
    </row>
    <row r="111" spans="1:11" ht="38.1" customHeight="1" x14ac:dyDescent="0.2">
      <c r="A111" s="154"/>
      <c r="C111" s="309" t="s">
        <v>125</v>
      </c>
      <c r="D111" s="309"/>
      <c r="E111" s="309"/>
      <c r="F111" s="309"/>
      <c r="G111" s="309"/>
      <c r="H111" s="309"/>
      <c r="I111" s="309"/>
      <c r="J111" s="309"/>
      <c r="K111" s="309"/>
    </row>
    <row r="112" spans="1:11" x14ac:dyDescent="0.2">
      <c r="A112" s="154"/>
      <c r="C112" s="154" t="s">
        <v>126</v>
      </c>
    </row>
    <row r="113" spans="1:11" x14ac:dyDescent="0.2">
      <c r="A113" s="154"/>
      <c r="C113" s="163" t="s">
        <v>282</v>
      </c>
    </row>
    <row r="114" spans="1:11" x14ac:dyDescent="0.2">
      <c r="A114" s="154"/>
      <c r="C114" s="154" t="s">
        <v>127</v>
      </c>
    </row>
    <row r="115" spans="1:11" x14ac:dyDescent="0.2">
      <c r="A115" s="154"/>
      <c r="C115" s="145"/>
    </row>
    <row r="119" spans="1:11" x14ac:dyDescent="0.2">
      <c r="A119" s="154"/>
      <c r="C119" s="79" t="s">
        <v>128</v>
      </c>
    </row>
    <row r="120" spans="1:11" ht="32.1" customHeight="1" x14ac:dyDescent="0.2">
      <c r="A120" s="154"/>
      <c r="C120" s="216" t="s">
        <v>129</v>
      </c>
      <c r="D120" s="216"/>
      <c r="E120" s="216"/>
      <c r="F120" s="216"/>
      <c r="G120" s="216"/>
      <c r="H120" s="216"/>
      <c r="I120" s="216"/>
      <c r="J120" s="216"/>
      <c r="K120" s="216"/>
    </row>
    <row r="121" spans="1:11" ht="32.1" customHeight="1" x14ac:dyDescent="0.2">
      <c r="A121" s="154"/>
      <c r="C121" s="216" t="s">
        <v>130</v>
      </c>
      <c r="D121" s="216"/>
      <c r="E121" s="216"/>
      <c r="F121" s="216"/>
      <c r="G121" s="216"/>
      <c r="H121" s="216"/>
      <c r="I121" s="216"/>
      <c r="J121" s="216"/>
      <c r="K121" s="216"/>
    </row>
    <row r="122" spans="1:11" ht="58.35" customHeight="1" x14ac:dyDescent="0.2">
      <c r="A122" s="154"/>
      <c r="C122" s="216" t="s">
        <v>131</v>
      </c>
      <c r="D122" s="216"/>
      <c r="E122" s="216"/>
      <c r="F122" s="216"/>
      <c r="G122" s="216"/>
      <c r="H122" s="216"/>
      <c r="I122" s="216"/>
      <c r="J122" s="216"/>
      <c r="K122" s="216"/>
    </row>
    <row r="123" spans="1:11" ht="32.1" customHeight="1" x14ac:dyDescent="0.2">
      <c r="A123" s="154"/>
      <c r="C123" s="216" t="s">
        <v>132</v>
      </c>
      <c r="D123" s="216"/>
      <c r="E123" s="216"/>
      <c r="F123" s="216"/>
      <c r="G123" s="216"/>
      <c r="H123" s="216"/>
      <c r="I123" s="216"/>
      <c r="J123" s="216"/>
      <c r="K123" s="216"/>
    </row>
    <row r="124" spans="1:11" ht="32.1" customHeight="1" x14ac:dyDescent="0.2">
      <c r="A124" s="154"/>
      <c r="C124" s="216" t="s">
        <v>133</v>
      </c>
      <c r="D124" s="216"/>
      <c r="E124" s="216"/>
      <c r="F124" s="216"/>
      <c r="G124" s="216"/>
      <c r="H124" s="216"/>
      <c r="I124" s="216"/>
      <c r="J124" s="216"/>
      <c r="K124" s="216"/>
    </row>
    <row r="125" spans="1:11" x14ac:dyDescent="0.2">
      <c r="A125" s="154"/>
      <c r="C125" s="145"/>
    </row>
    <row r="127" spans="1:11" x14ac:dyDescent="0.2">
      <c r="A127" s="154"/>
      <c r="C127" s="208" t="s">
        <v>283</v>
      </c>
      <c r="D127" s="208"/>
      <c r="E127" s="208"/>
      <c r="F127" s="208"/>
      <c r="G127" s="208"/>
      <c r="H127" s="208"/>
      <c r="I127" s="208"/>
      <c r="J127" s="208"/>
      <c r="K127" s="208"/>
    </row>
    <row r="128" spans="1:11" x14ac:dyDescent="0.2">
      <c r="A128" s="154"/>
      <c r="C128" s="208"/>
      <c r="D128" s="208"/>
      <c r="E128" s="208"/>
      <c r="F128" s="208"/>
      <c r="G128" s="208"/>
      <c r="H128" s="208"/>
      <c r="I128" s="208"/>
      <c r="J128" s="208"/>
      <c r="K128" s="208"/>
    </row>
    <row r="129" spans="1:11" x14ac:dyDescent="0.2">
      <c r="A129" s="154"/>
      <c r="C129" s="208"/>
      <c r="D129" s="208"/>
      <c r="E129" s="208"/>
      <c r="F129" s="208"/>
      <c r="G129" s="208"/>
      <c r="H129" s="208"/>
      <c r="I129" s="208"/>
      <c r="J129" s="208"/>
      <c r="K129" s="208"/>
    </row>
    <row r="131" spans="1:11" x14ac:dyDescent="0.2">
      <c r="A131" s="154"/>
      <c r="C131" s="79" t="s">
        <v>134</v>
      </c>
    </row>
    <row r="133" spans="1:11" ht="23.1" customHeight="1" x14ac:dyDescent="0.2">
      <c r="A133" s="154"/>
      <c r="C133" s="288" t="s">
        <v>135</v>
      </c>
      <c r="D133" s="289"/>
      <c r="E133" s="289"/>
      <c r="F133" s="290"/>
      <c r="G133" s="153" t="s">
        <v>136</v>
      </c>
      <c r="H133" s="153" t="s">
        <v>137</v>
      </c>
      <c r="I133" s="291" t="s">
        <v>138</v>
      </c>
      <c r="J133" s="291"/>
      <c r="K133" s="153" t="s">
        <v>139</v>
      </c>
    </row>
    <row r="134" spans="1:11" ht="31.5" customHeight="1" x14ac:dyDescent="0.2">
      <c r="A134" s="154"/>
      <c r="C134" s="292" t="s">
        <v>140</v>
      </c>
      <c r="D134" s="293"/>
      <c r="E134" s="293"/>
      <c r="F134" s="293"/>
      <c r="G134" s="153" t="s">
        <v>141</v>
      </c>
      <c r="H134" s="153" t="s">
        <v>142</v>
      </c>
      <c r="I134" s="209"/>
      <c r="J134" s="209"/>
      <c r="K134" s="153" t="s">
        <v>142</v>
      </c>
    </row>
    <row r="135" spans="1:11" ht="29.25" customHeight="1" x14ac:dyDescent="0.2">
      <c r="A135" s="154"/>
      <c r="C135" s="292" t="s">
        <v>254</v>
      </c>
      <c r="D135" s="293"/>
      <c r="E135" s="293"/>
      <c r="F135" s="294"/>
      <c r="G135" s="153" t="s">
        <v>142</v>
      </c>
      <c r="H135" s="153" t="s">
        <v>142</v>
      </c>
      <c r="I135" s="209"/>
      <c r="J135" s="209"/>
      <c r="K135" s="153" t="s">
        <v>142</v>
      </c>
    </row>
    <row r="136" spans="1:11" ht="28.5" customHeight="1" x14ac:dyDescent="0.2">
      <c r="A136" s="154"/>
      <c r="C136" s="292" t="s">
        <v>255</v>
      </c>
      <c r="D136" s="293"/>
      <c r="E136" s="293"/>
      <c r="F136" s="294"/>
      <c r="G136" s="153" t="s">
        <v>142</v>
      </c>
      <c r="H136" s="153" t="s">
        <v>142</v>
      </c>
      <c r="I136" s="209"/>
      <c r="J136" s="209"/>
      <c r="K136" s="153" t="s">
        <v>142</v>
      </c>
    </row>
    <row r="137" spans="1:11" ht="27" customHeight="1" x14ac:dyDescent="0.2">
      <c r="A137" s="154"/>
      <c r="C137" s="283" t="s">
        <v>212</v>
      </c>
      <c r="D137" s="284"/>
      <c r="E137" s="284"/>
      <c r="F137" s="285"/>
      <c r="G137" s="153" t="s">
        <v>142</v>
      </c>
      <c r="H137" s="153" t="s">
        <v>142</v>
      </c>
      <c r="I137" s="209"/>
      <c r="J137" s="209"/>
      <c r="K137" s="153" t="s">
        <v>142</v>
      </c>
    </row>
    <row r="138" spans="1:11" ht="22.5" customHeight="1" x14ac:dyDescent="0.2">
      <c r="A138" s="154"/>
      <c r="C138" s="283" t="s">
        <v>256</v>
      </c>
      <c r="D138" s="284"/>
      <c r="E138" s="284"/>
      <c r="F138" s="285"/>
      <c r="G138" s="153" t="s">
        <v>142</v>
      </c>
      <c r="H138" s="153" t="s">
        <v>142</v>
      </c>
      <c r="I138" s="209"/>
      <c r="J138" s="209"/>
      <c r="K138" s="153" t="s">
        <v>142</v>
      </c>
    </row>
    <row r="139" spans="1:11" ht="27.75" customHeight="1" x14ac:dyDescent="0.2">
      <c r="A139" s="154"/>
      <c r="C139" s="283" t="s">
        <v>211</v>
      </c>
      <c r="D139" s="286"/>
      <c r="E139" s="286"/>
      <c r="F139" s="287"/>
      <c r="G139" s="153" t="s">
        <v>142</v>
      </c>
      <c r="H139" s="153" t="s">
        <v>142</v>
      </c>
      <c r="I139" s="195"/>
      <c r="J139" s="214"/>
      <c r="K139" s="153" t="s">
        <v>142</v>
      </c>
    </row>
    <row r="140" spans="1:11" ht="27" customHeight="1" x14ac:dyDescent="0.2">
      <c r="A140" s="154"/>
      <c r="C140" s="283" t="s">
        <v>257</v>
      </c>
      <c r="D140" s="284"/>
      <c r="E140" s="284"/>
      <c r="F140" s="285"/>
      <c r="G140" s="153" t="s">
        <v>142</v>
      </c>
      <c r="H140" s="153" t="s">
        <v>142</v>
      </c>
      <c r="I140" s="209"/>
      <c r="J140" s="209"/>
      <c r="K140" s="153" t="s">
        <v>142</v>
      </c>
    </row>
    <row r="141" spans="1:11" ht="18.600000000000001" customHeight="1" x14ac:dyDescent="0.2">
      <c r="A141" s="154"/>
      <c r="C141" s="300" t="s">
        <v>143</v>
      </c>
      <c r="D141" s="301"/>
      <c r="E141" s="301"/>
      <c r="F141" s="301"/>
      <c r="G141" s="156"/>
      <c r="H141" s="302" t="s">
        <v>142</v>
      </c>
      <c r="I141" s="304"/>
      <c r="J141" s="304"/>
      <c r="K141" s="302" t="s">
        <v>142</v>
      </c>
    </row>
    <row r="142" spans="1:11" x14ac:dyDescent="0.2">
      <c r="A142" s="154"/>
      <c r="C142" s="305" t="s">
        <v>144</v>
      </c>
      <c r="D142" s="306"/>
      <c r="E142" s="306"/>
      <c r="F142" s="306"/>
      <c r="G142" s="50"/>
      <c r="H142" s="303"/>
      <c r="I142" s="307"/>
      <c r="J142" s="307"/>
      <c r="K142" s="303"/>
    </row>
    <row r="143" spans="1:11" x14ac:dyDescent="0.2">
      <c r="A143" s="154"/>
      <c r="C143" s="154" t="s">
        <v>260</v>
      </c>
    </row>
    <row r="144" spans="1:11" x14ac:dyDescent="0.2">
      <c r="A144" s="154"/>
      <c r="C144" s="154" t="s">
        <v>145</v>
      </c>
    </row>
    <row r="145" spans="1:11" x14ac:dyDescent="0.2">
      <c r="C145" s="154" t="s">
        <v>146</v>
      </c>
    </row>
    <row r="146" spans="1:11" x14ac:dyDescent="0.2">
      <c r="A146" s="154"/>
    </row>
    <row r="147" spans="1:11" x14ac:dyDescent="0.2">
      <c r="A147" s="154"/>
      <c r="C147" s="154" t="s">
        <v>147</v>
      </c>
    </row>
    <row r="148" spans="1:11" x14ac:dyDescent="0.2">
      <c r="A148" s="154"/>
      <c r="C148" s="154" t="s">
        <v>148</v>
      </c>
    </row>
    <row r="149" spans="1:11" x14ac:dyDescent="0.2">
      <c r="C149" s="154" t="s">
        <v>149</v>
      </c>
    </row>
    <row r="150" spans="1:11" x14ac:dyDescent="0.2">
      <c r="A150" s="154"/>
    </row>
    <row r="151" spans="1:11" x14ac:dyDescent="0.2">
      <c r="C151" s="79" t="s">
        <v>150</v>
      </c>
    </row>
    <row r="152" spans="1:11" x14ac:dyDescent="0.2">
      <c r="A152" s="154"/>
    </row>
    <row r="153" spans="1:11" x14ac:dyDescent="0.2">
      <c r="A153" s="154"/>
      <c r="C153" s="154" t="s">
        <v>151</v>
      </c>
    </row>
    <row r="154" spans="1:11" ht="32.1" customHeight="1" x14ac:dyDescent="0.2">
      <c r="A154" s="154"/>
      <c r="C154" s="154" t="s">
        <v>73</v>
      </c>
    </row>
    <row r="155" spans="1:11" ht="32.1" customHeight="1" x14ac:dyDescent="0.2">
      <c r="A155" s="154"/>
      <c r="C155" s="216" t="s">
        <v>152</v>
      </c>
      <c r="D155" s="216"/>
      <c r="E155" s="216"/>
      <c r="F155" s="216"/>
      <c r="G155" s="216"/>
      <c r="H155" s="216"/>
      <c r="I155" s="216"/>
      <c r="J155" s="216"/>
      <c r="K155" s="216"/>
    </row>
    <row r="156" spans="1:11" ht="28.5" customHeight="1" x14ac:dyDescent="0.2">
      <c r="A156" s="154"/>
      <c r="C156" s="216" t="s">
        <v>153</v>
      </c>
      <c r="D156" s="216"/>
      <c r="E156" s="216"/>
      <c r="F156" s="216"/>
      <c r="G156" s="216"/>
      <c r="H156" s="216"/>
      <c r="I156" s="216"/>
      <c r="J156" s="216"/>
      <c r="K156" s="216"/>
    </row>
    <row r="157" spans="1:11" x14ac:dyDescent="0.2">
      <c r="A157" s="154"/>
      <c r="C157" s="154" t="s">
        <v>154</v>
      </c>
    </row>
    <row r="158" spans="1:11" x14ac:dyDescent="0.2">
      <c r="C158" s="154" t="s">
        <v>155</v>
      </c>
    </row>
    <row r="159" spans="1:11" x14ac:dyDescent="0.2">
      <c r="A159" s="154"/>
    </row>
    <row r="160" spans="1:11" x14ac:dyDescent="0.2">
      <c r="A160" s="154"/>
      <c r="C160" s="154" t="s">
        <v>156</v>
      </c>
    </row>
    <row r="161" spans="1:11" ht="27" customHeight="1" x14ac:dyDescent="0.2">
      <c r="A161" s="154"/>
      <c r="C161" s="154" t="s">
        <v>73</v>
      </c>
    </row>
    <row r="162" spans="1:11" ht="48" customHeight="1" x14ac:dyDescent="0.2">
      <c r="C162" s="216" t="s">
        <v>157</v>
      </c>
      <c r="D162" s="216"/>
      <c r="E162" s="216"/>
      <c r="F162" s="216"/>
      <c r="G162" s="216"/>
      <c r="H162" s="216"/>
      <c r="I162" s="216"/>
      <c r="J162" s="216"/>
      <c r="K162" s="216"/>
    </row>
    <row r="163" spans="1:11" ht="7.5" customHeight="1" x14ac:dyDescent="0.2">
      <c r="A163" s="154"/>
    </row>
    <row r="164" spans="1:11" ht="18" customHeight="1" x14ac:dyDescent="0.2">
      <c r="A164" s="154"/>
      <c r="B164" s="154" t="s">
        <v>158</v>
      </c>
    </row>
    <row r="165" spans="1:11" ht="18" customHeight="1" x14ac:dyDescent="0.2">
      <c r="A165" s="154"/>
      <c r="B165" s="153" t="s">
        <v>159</v>
      </c>
      <c r="C165" s="212" t="s">
        <v>160</v>
      </c>
      <c r="D165" s="212"/>
      <c r="E165" s="212" t="s">
        <v>161</v>
      </c>
      <c r="F165" s="212"/>
      <c r="G165" s="212"/>
      <c r="H165" s="212" t="s">
        <v>162</v>
      </c>
      <c r="I165" s="212"/>
      <c r="J165" s="212"/>
      <c r="K165" s="153" t="s">
        <v>163</v>
      </c>
    </row>
    <row r="166" spans="1:11" ht="18" customHeight="1" x14ac:dyDescent="0.2">
      <c r="A166" s="154"/>
      <c r="B166" s="153" t="s">
        <v>164</v>
      </c>
      <c r="C166" s="296" t="s">
        <v>165</v>
      </c>
      <c r="D166" s="296"/>
      <c r="E166" s="297" t="s">
        <v>166</v>
      </c>
      <c r="F166" s="298"/>
      <c r="G166" s="299"/>
      <c r="H166" s="296" t="s">
        <v>167</v>
      </c>
      <c r="I166" s="296"/>
      <c r="J166" s="296"/>
      <c r="K166" s="155" t="s">
        <v>168</v>
      </c>
    </row>
    <row r="167" spans="1:11" x14ac:dyDescent="0.2">
      <c r="A167" s="154"/>
      <c r="B167" s="153">
        <v>1</v>
      </c>
      <c r="C167" s="296" t="s">
        <v>169</v>
      </c>
      <c r="D167" s="296"/>
      <c r="E167" s="297" t="s">
        <v>166</v>
      </c>
      <c r="F167" s="298"/>
      <c r="G167" s="299"/>
      <c r="H167" s="296" t="s">
        <v>170</v>
      </c>
      <c r="I167" s="296"/>
      <c r="J167" s="296"/>
      <c r="K167" s="155" t="s">
        <v>171</v>
      </c>
    </row>
    <row r="168" spans="1:11" x14ac:dyDescent="0.2">
      <c r="A168" s="154"/>
      <c r="B168" s="153">
        <v>2</v>
      </c>
      <c r="C168" s="296"/>
      <c r="D168" s="296"/>
      <c r="E168" s="297"/>
      <c r="F168" s="298"/>
      <c r="G168" s="299"/>
      <c r="H168" s="297"/>
      <c r="I168" s="298"/>
      <c r="J168" s="299"/>
      <c r="K168" s="155"/>
    </row>
    <row r="169" spans="1:11" x14ac:dyDescent="0.2">
      <c r="A169" s="154"/>
      <c r="B169" s="153">
        <v>3</v>
      </c>
      <c r="C169" s="296"/>
      <c r="D169" s="296"/>
      <c r="E169" s="297"/>
      <c r="F169" s="298"/>
      <c r="G169" s="299"/>
      <c r="H169" s="297"/>
      <c r="I169" s="298"/>
      <c r="J169" s="299"/>
      <c r="K169" s="155"/>
    </row>
    <row r="170" spans="1:11" x14ac:dyDescent="0.2">
      <c r="A170" s="154"/>
      <c r="C170" s="154" t="s">
        <v>172</v>
      </c>
    </row>
    <row r="171" spans="1:11" x14ac:dyDescent="0.2">
      <c r="A171" s="154"/>
      <c r="C171" s="154" t="s">
        <v>173</v>
      </c>
    </row>
    <row r="172" spans="1:11" x14ac:dyDescent="0.2">
      <c r="A172" s="154"/>
      <c r="C172" s="154" t="s">
        <v>174</v>
      </c>
    </row>
    <row r="173" spans="1:11" x14ac:dyDescent="0.2">
      <c r="A173" s="154"/>
      <c r="C173" s="82" t="s">
        <v>175</v>
      </c>
      <c r="D173" s="83"/>
      <c r="E173" s="83"/>
      <c r="F173" s="83"/>
      <c r="G173" s="83"/>
      <c r="H173" s="83"/>
      <c r="I173" s="83"/>
      <c r="J173" s="83"/>
      <c r="K173" s="84"/>
    </row>
    <row r="174" spans="1:11" x14ac:dyDescent="0.2">
      <c r="A174" s="154"/>
      <c r="C174" s="85" t="s">
        <v>176</v>
      </c>
      <c r="K174" s="86"/>
    </row>
    <row r="175" spans="1:11" x14ac:dyDescent="0.2">
      <c r="A175" s="154"/>
      <c r="C175" s="85" t="s">
        <v>177</v>
      </c>
      <c r="K175" s="86"/>
    </row>
    <row r="176" spans="1:11" x14ac:dyDescent="0.2">
      <c r="A176" s="154"/>
      <c r="C176" s="29" t="s">
        <v>178</v>
      </c>
      <c r="D176" s="35"/>
      <c r="E176" s="35"/>
      <c r="F176" s="35"/>
      <c r="G176" s="35"/>
      <c r="H176" s="35"/>
      <c r="I176" s="35"/>
      <c r="J176" s="35"/>
      <c r="K176" s="87"/>
    </row>
    <row r="180" spans="1:11" x14ac:dyDescent="0.2">
      <c r="A180" s="154"/>
      <c r="C180" s="154" t="s">
        <v>179</v>
      </c>
    </row>
    <row r="181" spans="1:11" x14ac:dyDescent="0.2">
      <c r="A181" s="154"/>
      <c r="C181" s="295" t="s">
        <v>180</v>
      </c>
      <c r="D181" s="295"/>
      <c r="E181" s="149"/>
      <c r="F181" s="74"/>
      <c r="G181" s="74"/>
      <c r="H181" s="74"/>
      <c r="I181" s="74"/>
      <c r="J181" s="74"/>
      <c r="K181" s="150"/>
    </row>
    <row r="182" spans="1:11" x14ac:dyDescent="0.2">
      <c r="A182" s="154"/>
      <c r="C182" s="295" t="s">
        <v>181</v>
      </c>
      <c r="D182" s="295"/>
      <c r="E182" s="149"/>
      <c r="F182" s="74"/>
      <c r="G182" s="74"/>
      <c r="H182" s="74"/>
      <c r="I182" s="74"/>
      <c r="J182" s="74"/>
      <c r="K182" s="150"/>
    </row>
    <row r="183" spans="1:11" x14ac:dyDescent="0.2">
      <c r="A183" s="154"/>
      <c r="C183" s="295" t="s">
        <v>182</v>
      </c>
      <c r="D183" s="295"/>
      <c r="E183" s="149"/>
      <c r="F183" s="74"/>
      <c r="G183" s="74"/>
      <c r="H183" s="74"/>
      <c r="I183" s="74"/>
      <c r="J183" s="74"/>
      <c r="K183" s="150"/>
    </row>
    <row r="184" spans="1:11" x14ac:dyDescent="0.2">
      <c r="A184" s="154"/>
      <c r="C184" s="295" t="s">
        <v>183</v>
      </c>
      <c r="D184" s="295"/>
      <c r="E184" s="149"/>
      <c r="F184" s="74"/>
      <c r="G184" s="74"/>
      <c r="H184" s="74"/>
      <c r="I184" s="74"/>
      <c r="J184" s="74"/>
      <c r="K184" s="150"/>
    </row>
    <row r="185" spans="1:11" x14ac:dyDescent="0.2">
      <c r="A185" s="154"/>
      <c r="C185" s="295" t="s">
        <v>184</v>
      </c>
      <c r="D185" s="295"/>
      <c r="E185" s="149"/>
      <c r="F185" s="74"/>
      <c r="G185" s="74"/>
      <c r="H185" s="74"/>
      <c r="I185" s="74"/>
      <c r="J185" s="74"/>
      <c r="K185" s="150"/>
    </row>
    <row r="201" spans="1:12" x14ac:dyDescent="0.2">
      <c r="A201" s="154"/>
      <c r="B201" s="147" t="s">
        <v>185</v>
      </c>
      <c r="C201" s="147"/>
      <c r="D201" s="147"/>
      <c r="E201" s="147"/>
      <c r="F201" s="147"/>
      <c r="G201" s="147"/>
      <c r="H201" s="147"/>
      <c r="I201" s="147"/>
      <c r="J201" s="147"/>
      <c r="K201" s="147"/>
      <c r="L201" s="147"/>
    </row>
    <row r="203" spans="1:12" x14ac:dyDescent="0.2">
      <c r="A203" s="154"/>
      <c r="B203" s="79" t="s">
        <v>186</v>
      </c>
      <c r="C203" s="81" t="s">
        <v>187</v>
      </c>
    </row>
    <row r="205" spans="1:12" ht="64.349999999999994" customHeight="1" x14ac:dyDescent="0.2">
      <c r="A205" s="154"/>
      <c r="B205" s="88" t="s">
        <v>188</v>
      </c>
      <c r="C205" s="216" t="s">
        <v>189</v>
      </c>
      <c r="D205" s="216"/>
      <c r="E205" s="216"/>
      <c r="F205" s="216"/>
      <c r="G205" s="216"/>
      <c r="H205" s="216"/>
      <c r="I205" s="216"/>
      <c r="J205" s="216"/>
      <c r="K205" s="216"/>
    </row>
    <row r="206" spans="1:12" ht="32.1" customHeight="1" x14ac:dyDescent="0.2">
      <c r="A206" s="154"/>
      <c r="B206" s="88" t="s">
        <v>190</v>
      </c>
      <c r="C206" s="216" t="s">
        <v>191</v>
      </c>
      <c r="D206" s="216"/>
      <c r="E206" s="216"/>
      <c r="F206" s="216"/>
      <c r="G206" s="216"/>
      <c r="H206" s="216"/>
      <c r="I206" s="216"/>
      <c r="J206" s="216"/>
      <c r="K206" s="216"/>
    </row>
    <row r="208" spans="1:12" ht="90" customHeight="1" x14ac:dyDescent="0.2">
      <c r="A208" s="154"/>
      <c r="B208" s="89" t="s">
        <v>192</v>
      </c>
      <c r="C208" s="216" t="s">
        <v>193</v>
      </c>
      <c r="D208" s="216"/>
      <c r="E208" s="216"/>
      <c r="F208" s="216"/>
      <c r="G208" s="216"/>
      <c r="H208" s="216"/>
      <c r="I208" s="216"/>
      <c r="J208" s="216"/>
      <c r="K208" s="216"/>
    </row>
    <row r="210" spans="1:11" x14ac:dyDescent="0.2">
      <c r="A210" s="154"/>
      <c r="B210" s="154" t="s">
        <v>194</v>
      </c>
    </row>
    <row r="211" spans="1:11" x14ac:dyDescent="0.2">
      <c r="A211" s="154"/>
      <c r="C211" s="154" t="s">
        <v>195</v>
      </c>
    </row>
    <row r="212" spans="1:11" x14ac:dyDescent="0.2">
      <c r="A212" s="154"/>
      <c r="C212" s="154" t="s">
        <v>196</v>
      </c>
    </row>
    <row r="213" spans="1:11" x14ac:dyDescent="0.2">
      <c r="A213" s="154"/>
      <c r="C213" s="154" t="s">
        <v>197</v>
      </c>
    </row>
    <row r="215" spans="1:11" x14ac:dyDescent="0.2">
      <c r="A215" s="154"/>
      <c r="B215" s="154" t="s">
        <v>198</v>
      </c>
    </row>
    <row r="216" spans="1:11" ht="13.35" customHeight="1" x14ac:dyDescent="0.2">
      <c r="A216" s="154"/>
      <c r="C216" s="154" t="s">
        <v>199</v>
      </c>
    </row>
    <row r="217" spans="1:11" ht="13.35" customHeight="1" x14ac:dyDescent="0.2">
      <c r="A217" s="154"/>
      <c r="C217" s="146" t="s">
        <v>200</v>
      </c>
    </row>
    <row r="218" spans="1:11" x14ac:dyDescent="0.2">
      <c r="A218" s="154"/>
      <c r="C218" s="154" t="s">
        <v>201</v>
      </c>
    </row>
    <row r="219" spans="1:11" x14ac:dyDescent="0.2">
      <c r="A219" s="154"/>
      <c r="C219" s="154" t="s">
        <v>202</v>
      </c>
    </row>
    <row r="220" spans="1:11" x14ac:dyDescent="0.2">
      <c r="A220" s="154"/>
      <c r="C220" s="146" t="s">
        <v>203</v>
      </c>
      <c r="E220" s="146"/>
      <c r="F220" s="146"/>
      <c r="G220" s="146"/>
      <c r="H220" s="146"/>
      <c r="I220" s="146"/>
      <c r="J220" s="146"/>
      <c r="K220" s="146"/>
    </row>
    <row r="221" spans="1:11" x14ac:dyDescent="0.2">
      <c r="A221" s="154"/>
      <c r="B221" s="79" t="s">
        <v>204</v>
      </c>
      <c r="C221" s="79" t="s">
        <v>205</v>
      </c>
    </row>
    <row r="223" spans="1:11" ht="32.1" customHeight="1" x14ac:dyDescent="0.2">
      <c r="A223" s="154"/>
      <c r="C223" s="216" t="s">
        <v>206</v>
      </c>
      <c r="D223" s="216"/>
      <c r="E223" s="216"/>
      <c r="F223" s="216"/>
      <c r="G223" s="216"/>
      <c r="H223" s="216"/>
      <c r="I223" s="216"/>
      <c r="J223" s="216"/>
      <c r="K223" s="216"/>
    </row>
  </sheetData>
  <mergeCells count="85">
    <mergeCell ref="C6:K6"/>
    <mergeCell ref="C2:D2"/>
    <mergeCell ref="H3:I3"/>
    <mergeCell ref="J3:K3"/>
    <mergeCell ref="H4:I4"/>
    <mergeCell ref="J4:K4"/>
    <mergeCell ref="B7:L7"/>
    <mergeCell ref="C10:K11"/>
    <mergeCell ref="C15:D15"/>
    <mergeCell ref="E15:K15"/>
    <mergeCell ref="C16:D16"/>
    <mergeCell ref="E16:K16"/>
    <mergeCell ref="C71:K71"/>
    <mergeCell ref="C17:D18"/>
    <mergeCell ref="E17:K18"/>
    <mergeCell ref="C19:C22"/>
    <mergeCell ref="E24:F24"/>
    <mergeCell ref="H24:I24"/>
    <mergeCell ref="C29:K29"/>
    <mergeCell ref="C52:K52"/>
    <mergeCell ref="C55:K55"/>
    <mergeCell ref="C56:K56"/>
    <mergeCell ref="C65:K65"/>
    <mergeCell ref="C66:K66"/>
    <mergeCell ref="C127:K129"/>
    <mergeCell ref="C85:K85"/>
    <mergeCell ref="C94:K94"/>
    <mergeCell ref="C102:K102"/>
    <mergeCell ref="C103:K103"/>
    <mergeCell ref="C104:K104"/>
    <mergeCell ref="C111:K111"/>
    <mergeCell ref="C120:K120"/>
    <mergeCell ref="C121:K121"/>
    <mergeCell ref="C122:K122"/>
    <mergeCell ref="C123:K123"/>
    <mergeCell ref="C124:K124"/>
    <mergeCell ref="C155:K155"/>
    <mergeCell ref="C156:K156"/>
    <mergeCell ref="C141:F141"/>
    <mergeCell ref="H141:H142"/>
    <mergeCell ref="I141:J141"/>
    <mergeCell ref="K141:K142"/>
    <mergeCell ref="C142:F142"/>
    <mergeCell ref="I142:J142"/>
    <mergeCell ref="C162:K162"/>
    <mergeCell ref="C165:D165"/>
    <mergeCell ref="E165:G165"/>
    <mergeCell ref="H165:J165"/>
    <mergeCell ref="C166:D166"/>
    <mergeCell ref="E166:G166"/>
    <mergeCell ref="H166:J166"/>
    <mergeCell ref="C182:D182"/>
    <mergeCell ref="C167:D167"/>
    <mergeCell ref="E167:G167"/>
    <mergeCell ref="H167:J167"/>
    <mergeCell ref="C168:D168"/>
    <mergeCell ref="E168:G168"/>
    <mergeCell ref="H168:J168"/>
    <mergeCell ref="C169:D169"/>
    <mergeCell ref="E169:G169"/>
    <mergeCell ref="H169:J169"/>
    <mergeCell ref="C181:D181"/>
    <mergeCell ref="C223:K223"/>
    <mergeCell ref="C133:F133"/>
    <mergeCell ref="I133:J133"/>
    <mergeCell ref="C134:F134"/>
    <mergeCell ref="I134:J134"/>
    <mergeCell ref="C135:F135"/>
    <mergeCell ref="I135:J135"/>
    <mergeCell ref="C136:F136"/>
    <mergeCell ref="I136:J136"/>
    <mergeCell ref="C137:F137"/>
    <mergeCell ref="C183:D183"/>
    <mergeCell ref="C184:D184"/>
    <mergeCell ref="C185:D185"/>
    <mergeCell ref="C205:K205"/>
    <mergeCell ref="C206:K206"/>
    <mergeCell ref="C208:K208"/>
    <mergeCell ref="C140:F140"/>
    <mergeCell ref="I140:J140"/>
    <mergeCell ref="I137:J137"/>
    <mergeCell ref="C138:F138"/>
    <mergeCell ref="I138:J138"/>
    <mergeCell ref="C139:F139"/>
    <mergeCell ref="I139:J139"/>
  </mergeCells>
  <phoneticPr fontId="6"/>
  <printOptions horizontalCentered="1"/>
  <pageMargins left="0.70866141732283472" right="0.31496062992125984" top="0.74803149606299213" bottom="0.74803149606299213" header="0.31496062992125984" footer="0.31496062992125984"/>
  <pageSetup paperSize="9" scale="20" orientation="portrait" r:id="rId1"/>
  <headerFooter scaleWithDoc="0">
    <oddFooter>&amp;R20250415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基本情報シート(添付不要)</vt:lpstr>
      <vt:lpstr>様式９</vt:lpstr>
      <vt:lpstr>①報告様式1-1収支決算書（年度末分）</vt:lpstr>
      <vt:lpstr>報告様式１－２</vt:lpstr>
      <vt:lpstr>様式9別添</vt:lpstr>
      <vt:lpstr>様式９!_Hlk35430413</vt:lpstr>
      <vt:lpstr>'基本情報シート(添付不要)'!Print_Area</vt:lpstr>
      <vt:lpstr>'報告様式１－２'!Print_Area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