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Z:\全社共有\group\研究開発委託等管理課\委託契約補助金フォーマット\補助金\R8（2026）年度補助様式集\"/>
    </mc:Choice>
  </mc:AlternateContent>
  <xr:revisionPtr revIDLastSave="0" documentId="13_ncr:1_{90B62EF4-9518-44D6-AB2F-326C469682C3}" xr6:coauthVersionLast="47" xr6:coauthVersionMax="47" xr10:uidLastSave="{00000000-0000-0000-0000-000000000000}"/>
  <bookViews>
    <workbookView xWindow="28680" yWindow="-120" windowWidth="29040" windowHeight="15720" tabRatio="870" activeTab="2" xr2:uid="{00000000-000D-0000-FFFF-FFFF00000000}"/>
  </bookViews>
  <sheets>
    <sheet name="計画書経費欄（計画書貼り付け用）" sheetId="41" r:id="rId1"/>
    <sheet name="補助金項目シート" sheetId="38" r:id="rId2"/>
    <sheet name="【鑑】経費等内訳書" sheetId="15" r:id="rId3"/>
    <sheet name="設備備品費" sheetId="35" r:id="rId4"/>
    <sheet name="消耗品費" sheetId="13" r:id="rId5"/>
    <sheet name="旅費" sheetId="4" r:id="rId6"/>
    <sheet name="人件費（実績単価）" sheetId="46" r:id="rId7"/>
    <sheet name="人件費（健保等級）" sheetId="47" r:id="rId8"/>
    <sheet name="謝金" sheetId="14" r:id="rId9"/>
    <sheet name="その他" sheetId="37" r:id="rId10"/>
    <sheet name="委託費" sheetId="30" r:id="rId11"/>
  </sheets>
  <definedNames>
    <definedName name="_xlnm._FilterDatabase" localSheetId="1" hidden="1">補助金項目シート!#REF!</definedName>
    <definedName name="_xlnm.Print_Area" localSheetId="2">【鑑】経費等内訳書!$A$1:$G$61</definedName>
    <definedName name="_xlnm.Print_Area" localSheetId="9">その他!$A$1:$F$27</definedName>
    <definedName name="_xlnm.Print_Area" localSheetId="10">委託費!$A$1:$F$27</definedName>
    <definedName name="_xlnm.Print_Area" localSheetId="0">'計画書経費欄（計画書貼り付け用）'!$A$1:$E$13</definedName>
    <definedName name="_xlnm.Print_Area" localSheetId="8">謝金!$A$1:$E$30</definedName>
    <definedName name="_xlnm.Print_Area" localSheetId="4">消耗品費!$A$1:$F$41</definedName>
    <definedName name="_xlnm.Print_Area" localSheetId="7">'人件費（健保等級）'!$A$1:$J$27</definedName>
    <definedName name="_xlnm.Print_Area" localSheetId="6">'人件費（実績単価）'!$A$1:$J$23</definedName>
    <definedName name="_xlnm.Print_Area" localSheetId="3">設備備品費!$A$1:$G$31</definedName>
    <definedName name="_xlnm.Print_Area" localSheetId="1">補助金項目シート!$A$1:$BT$2</definedName>
    <definedName name="_xlnm.Print_Area" localSheetId="5">旅費!$A$1:$L$24</definedName>
    <definedName name="タグ">#REF!</definedName>
    <definedName name="開発フェーズ">#REF!</definedName>
    <definedName name="研究の性格">#REF!</definedName>
    <definedName name="疾患領域１">#REF!</definedName>
    <definedName name="疾患領域２">#REF!</definedName>
    <definedName name="疾患領域タグ">#REF!</definedName>
    <definedName name="承認上の分類">#REF!</definedName>
    <definedName name="消費税区分">設備備品費!$I$28:$I$28</definedName>
    <definedName name="消費税相当額の有無">設備備品費!$J$28:$J$28</definedName>
    <definedName name="税込">設備備品費!$G$33:$G$33</definedName>
    <definedName name="選択してください">設備備品費!#REF!</definedName>
    <definedName name="対象疾患">#REF!</definedName>
    <definedName name="定価">#REF!</definedName>
    <definedName name="統合プロジェク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30" l="1"/>
  <c r="F8" i="37"/>
  <c r="E5" i="14"/>
  <c r="I10" i="46"/>
  <c r="W2" i="38" l="1"/>
  <c r="U2" i="38" l="1"/>
  <c r="V2" i="38"/>
  <c r="T2" i="38"/>
  <c r="R2" i="38" l="1"/>
  <c r="F24" i="30"/>
  <c r="F23" i="30"/>
  <c r="F22" i="30"/>
  <c r="F21" i="30"/>
  <c r="F20" i="30"/>
  <c r="F19" i="30"/>
  <c r="F18" i="30"/>
  <c r="F17" i="30"/>
  <c r="F16" i="30"/>
  <c r="F15" i="30"/>
  <c r="F14" i="30"/>
  <c r="F13" i="30"/>
  <c r="F12" i="30"/>
  <c r="F11" i="30"/>
  <c r="F10" i="30"/>
  <c r="F9" i="30"/>
  <c r="F8" i="30"/>
  <c r="F25" i="30" s="1"/>
  <c r="E29" i="15" s="1"/>
  <c r="F7" i="30"/>
  <c r="F6" i="30"/>
  <c r="F25" i="37"/>
  <c r="F24" i="37"/>
  <c r="F23" i="37"/>
  <c r="F22" i="37"/>
  <c r="F21" i="37"/>
  <c r="F20" i="37"/>
  <c r="F19" i="37"/>
  <c r="F18" i="37"/>
  <c r="F17" i="37"/>
  <c r="F16" i="37"/>
  <c r="F15" i="37"/>
  <c r="F14" i="37"/>
  <c r="F13" i="37"/>
  <c r="F12" i="37"/>
  <c r="F11" i="37"/>
  <c r="F10" i="37"/>
  <c r="F9" i="37"/>
  <c r="F7" i="37"/>
  <c r="F6" i="37"/>
  <c r="F5" i="37"/>
  <c r="F26" i="37" s="1"/>
  <c r="E26" i="15" s="1"/>
  <c r="E28" i="14"/>
  <c r="E27" i="14"/>
  <c r="E26" i="14"/>
  <c r="E25" i="14"/>
  <c r="E24" i="14"/>
  <c r="E23" i="14"/>
  <c r="E22" i="14"/>
  <c r="E21" i="14"/>
  <c r="E20" i="14"/>
  <c r="E19" i="14"/>
  <c r="E18" i="14"/>
  <c r="E17" i="14"/>
  <c r="E16" i="14"/>
  <c r="E15" i="14"/>
  <c r="E14" i="14"/>
  <c r="E13" i="14"/>
  <c r="E12" i="14"/>
  <c r="E11" i="14"/>
  <c r="E10" i="14"/>
  <c r="E9" i="14"/>
  <c r="E8" i="14"/>
  <c r="E7" i="14"/>
  <c r="E6" i="14"/>
  <c r="E29" i="14"/>
  <c r="E25" i="15" s="1"/>
  <c r="C8" i="41" s="1"/>
  <c r="I25" i="47"/>
  <c r="I24" i="47"/>
  <c r="I23" i="47"/>
  <c r="I22" i="47"/>
  <c r="I21" i="47"/>
  <c r="I20" i="47"/>
  <c r="I19" i="47"/>
  <c r="I18" i="47"/>
  <c r="I17" i="47"/>
  <c r="I16" i="47"/>
  <c r="I15" i="47"/>
  <c r="I14" i="47"/>
  <c r="I13" i="47"/>
  <c r="I12" i="47"/>
  <c r="I11" i="47"/>
  <c r="I10" i="47"/>
  <c r="I9" i="47"/>
  <c r="I8" i="47"/>
  <c r="I7" i="47"/>
  <c r="I6" i="47"/>
  <c r="I5" i="47"/>
  <c r="I26" i="47" s="1"/>
  <c r="I21" i="46"/>
  <c r="I20" i="46"/>
  <c r="I19" i="46"/>
  <c r="I18" i="46"/>
  <c r="I17" i="46"/>
  <c r="I16" i="46"/>
  <c r="I15" i="46"/>
  <c r="I14" i="46"/>
  <c r="I13" i="46"/>
  <c r="I12" i="46"/>
  <c r="I11" i="46"/>
  <c r="I9" i="46"/>
  <c r="I8" i="46"/>
  <c r="I7" i="46"/>
  <c r="I6" i="46"/>
  <c r="I5" i="46"/>
  <c r="L21" i="4"/>
  <c r="L20" i="4"/>
  <c r="L19" i="4"/>
  <c r="L18" i="4"/>
  <c r="L17" i="4"/>
  <c r="L16" i="4"/>
  <c r="L15" i="4"/>
  <c r="L14" i="4"/>
  <c r="L13" i="4"/>
  <c r="L12" i="4"/>
  <c r="L11" i="4"/>
  <c r="L10" i="4"/>
  <c r="L9" i="4"/>
  <c r="L8" i="4"/>
  <c r="L7" i="4"/>
  <c r="L6" i="4"/>
  <c r="L5" i="4"/>
  <c r="L4" i="4"/>
  <c r="L22" i="4" s="1"/>
  <c r="E23" i="15" s="1"/>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G29" i="35"/>
  <c r="G28" i="35"/>
  <c r="G27" i="35"/>
  <c r="G26" i="35"/>
  <c r="G25" i="35"/>
  <c r="G24" i="35"/>
  <c r="G23" i="35"/>
  <c r="G22" i="35"/>
  <c r="G21" i="35"/>
  <c r="G20" i="35"/>
  <c r="G19" i="35"/>
  <c r="G18" i="35"/>
  <c r="G17" i="35"/>
  <c r="G16" i="35"/>
  <c r="G15" i="35"/>
  <c r="G14" i="35"/>
  <c r="G13" i="35"/>
  <c r="G12" i="35"/>
  <c r="G11" i="35"/>
  <c r="G10" i="35"/>
  <c r="G9" i="35"/>
  <c r="G8" i="35"/>
  <c r="G7" i="35"/>
  <c r="G6" i="35"/>
  <c r="G5" i="35"/>
  <c r="BS2" i="38"/>
  <c r="BR2" i="38"/>
  <c r="BQ2" i="38"/>
  <c r="BP2" i="38"/>
  <c r="BO2" i="38"/>
  <c r="BN2" i="38"/>
  <c r="BM2" i="38"/>
  <c r="BL2" i="38"/>
  <c r="BK2" i="38"/>
  <c r="BJ2" i="38"/>
  <c r="BI2" i="38"/>
  <c r="BH2" i="38"/>
  <c r="BG2" i="38"/>
  <c r="BF2" i="38"/>
  <c r="BE2" i="38"/>
  <c r="BD2" i="38"/>
  <c r="BC2" i="38"/>
  <c r="BB2" i="38"/>
  <c r="BA2" i="38"/>
  <c r="AZ2" i="38"/>
  <c r="AY2" i="38"/>
  <c r="AX2" i="38"/>
  <c r="AW2" i="38"/>
  <c r="AV2" i="38"/>
  <c r="AU2" i="38"/>
  <c r="AT2" i="38"/>
  <c r="AS2" i="38"/>
  <c r="AR2" i="38"/>
  <c r="AQ2" i="38"/>
  <c r="AO2" i="38"/>
  <c r="AL2" i="38"/>
  <c r="AD2" i="38"/>
  <c r="AC2" i="38"/>
  <c r="AB2" i="38"/>
  <c r="AA2" i="38"/>
  <c r="Z2" i="38"/>
  <c r="Y2" i="38"/>
  <c r="X2" i="38"/>
  <c r="S2" i="38"/>
  <c r="Q2" i="38"/>
  <c r="P2" i="38"/>
  <c r="O2" i="38"/>
  <c r="M2" i="38"/>
  <c r="L2" i="38"/>
  <c r="K2" i="38"/>
  <c r="F2" i="38"/>
  <c r="A11" i="41"/>
  <c r="D2" i="41"/>
  <c r="G30" i="35" l="1"/>
  <c r="E21" i="15" s="1"/>
  <c r="C4" i="41" s="1"/>
  <c r="I22" i="46"/>
  <c r="E24" i="15" s="1"/>
  <c r="F24" i="15" s="1"/>
  <c r="G24" i="15" s="1"/>
  <c r="F40" i="13"/>
  <c r="E22" i="15" s="1"/>
  <c r="C5" i="41" s="1"/>
  <c r="F23" i="15"/>
  <c r="G23" i="15" s="1"/>
  <c r="C6" i="41"/>
  <c r="D6" i="41" s="1"/>
  <c r="F29" i="15"/>
  <c r="G29" i="15" s="1"/>
  <c r="C12" i="41"/>
  <c r="F26" i="15"/>
  <c r="G26" i="15" s="1"/>
  <c r="C9" i="41"/>
  <c r="D9" i="41" s="1"/>
  <c r="F21" i="15" l="1"/>
  <c r="G21" i="15" s="1"/>
  <c r="E4" i="41" s="1"/>
  <c r="C7" i="41"/>
  <c r="D7" i="41" s="1"/>
  <c r="E27" i="15"/>
  <c r="F27" i="15" s="1"/>
  <c r="F28" i="15" s="1"/>
  <c r="F30" i="15" s="1"/>
  <c r="AJ2" i="38"/>
  <c r="E9" i="41"/>
  <c r="D4" i="41"/>
  <c r="D12" i="41"/>
  <c r="AH2" i="38"/>
  <c r="E6" i="41"/>
  <c r="AI2" i="38"/>
  <c r="E7" i="41"/>
  <c r="G27" i="15" l="1"/>
  <c r="AG2" i="38"/>
  <c r="D10" i="41"/>
  <c r="C10" i="41"/>
  <c r="AK2" i="38"/>
  <c r="G28" i="15"/>
  <c r="E10" i="41"/>
  <c r="F31" i="15"/>
  <c r="D11" i="41"/>
  <c r="E12" i="41"/>
  <c r="AN2" i="38"/>
  <c r="D13" i="41" l="1"/>
  <c r="E11" i="41"/>
  <c r="E13" i="41" s="1"/>
  <c r="AM2" i="38"/>
  <c r="AE2" i="38" s="1"/>
  <c r="G3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齋藤智史</author>
  </authors>
  <commentList>
    <comment ref="B36" authorId="0" shapeId="0" xr:uid="{767BA83C-8080-4C19-BBD9-B32091CDED78}">
      <text>
        <r>
          <rPr>
            <sz val="9"/>
            <color indexed="81"/>
            <rFont val="ＭＳ Ｐゴシック"/>
            <family val="3"/>
            <charset val="128"/>
          </rPr>
          <t>FAXについては、記入を省略いただいてもかまいません。</t>
        </r>
      </text>
    </comment>
    <comment ref="B42" authorId="0" shapeId="0" xr:uid="{CF382396-A39E-46FF-84DA-154BDCC813A8}">
      <text>
        <r>
          <rPr>
            <sz val="9"/>
            <color indexed="81"/>
            <rFont val="ＭＳ Ｐゴシック"/>
            <family val="3"/>
            <charset val="128"/>
          </rPr>
          <t>FAXについては、記入を省略いただいてもかまいません。</t>
        </r>
      </text>
    </comment>
    <comment ref="B48" authorId="0" shapeId="0" xr:uid="{2B838A24-BD0C-42B5-BF4E-5052460191D5}">
      <text>
        <r>
          <rPr>
            <sz val="9"/>
            <color indexed="81"/>
            <rFont val="ＭＳ Ｐゴシック"/>
            <family val="3"/>
            <charset val="128"/>
          </rPr>
          <t>FAXについては、記入を省略いただいてもかまいません。</t>
        </r>
      </text>
    </comment>
    <comment ref="B54" authorId="0" shapeId="0" xr:uid="{93804EB9-B4B3-4B51-AA77-690F0F369505}">
      <text>
        <r>
          <rPr>
            <sz val="9"/>
            <color indexed="81"/>
            <rFont val="ＭＳ Ｐゴシック"/>
            <family val="3"/>
            <charset val="128"/>
          </rPr>
          <t>FAXについては、記入を省略いただいてもかまいません。</t>
        </r>
      </text>
    </comment>
    <comment ref="B60" authorId="0" shapeId="0" xr:uid="{D9EE8E2C-1DEB-464B-9936-B706265CF140}">
      <text>
        <r>
          <rPr>
            <sz val="9"/>
            <color indexed="81"/>
            <rFont val="ＭＳ Ｐゴシック"/>
            <family val="3"/>
            <charset val="128"/>
          </rPr>
          <t>FAXについては、記入を省略いただいてもかまいません。</t>
        </r>
      </text>
    </comment>
  </commentList>
</comments>
</file>

<file path=xl/sharedStrings.xml><?xml version="1.0" encoding="utf-8"?>
<sst xmlns="http://schemas.openxmlformats.org/spreadsheetml/2006/main" count="400" uniqueCount="260">
  <si>
    <t>合　　　　計</t>
    <rPh sb="0" eb="1">
      <t>ゴウ</t>
    </rPh>
    <rPh sb="5" eb="6">
      <t>ケイ</t>
    </rPh>
    <phoneticPr fontId="24"/>
  </si>
  <si>
    <t>件名</t>
    <rPh sb="0" eb="2">
      <t>ケンメイ</t>
    </rPh>
    <phoneticPr fontId="24"/>
  </si>
  <si>
    <t>氏名</t>
    <rPh sb="0" eb="2">
      <t>シメイ</t>
    </rPh>
    <phoneticPr fontId="24"/>
  </si>
  <si>
    <t>合　　　計</t>
    <rPh sb="0" eb="1">
      <t>ゴウ</t>
    </rPh>
    <rPh sb="4" eb="5">
      <t>ケイ</t>
    </rPh>
    <phoneticPr fontId="24"/>
  </si>
  <si>
    <t>品名</t>
    <rPh sb="0" eb="2">
      <t>ヒンメイ</t>
    </rPh>
    <phoneticPr fontId="24"/>
  </si>
  <si>
    <t>＜設備備品費＞</t>
    <rPh sb="1" eb="3">
      <t>セツビ</t>
    </rPh>
    <rPh sb="3" eb="6">
      <t>ビヒンヒ</t>
    </rPh>
    <phoneticPr fontId="24"/>
  </si>
  <si>
    <t>（物品費内訳）</t>
    <rPh sb="1" eb="3">
      <t>ブッピン</t>
    </rPh>
    <rPh sb="3" eb="4">
      <t>ヒ</t>
    </rPh>
    <rPh sb="4" eb="6">
      <t>ウチワケ</t>
    </rPh>
    <phoneticPr fontId="24"/>
  </si>
  <si>
    <t>（物品費内訳）</t>
    <phoneticPr fontId="24"/>
  </si>
  <si>
    <t>消耗品費</t>
    <rPh sb="0" eb="3">
      <t>ショウモウヒン</t>
    </rPh>
    <rPh sb="3" eb="4">
      <t>ヒ</t>
    </rPh>
    <phoneticPr fontId="24"/>
  </si>
  <si>
    <t>人件費</t>
    <phoneticPr fontId="24"/>
  </si>
  <si>
    <t>謝金</t>
    <phoneticPr fontId="24"/>
  </si>
  <si>
    <t>＜消耗品費＞</t>
    <rPh sb="1" eb="4">
      <t>ショウモウヒン</t>
    </rPh>
    <rPh sb="4" eb="5">
      <t>ヒ</t>
    </rPh>
    <phoneticPr fontId="24"/>
  </si>
  <si>
    <t>その他</t>
    <rPh sb="2" eb="3">
      <t>タ</t>
    </rPh>
    <phoneticPr fontId="24"/>
  </si>
  <si>
    <t>旅費</t>
    <phoneticPr fontId="24"/>
  </si>
  <si>
    <t>＜謝金＞</t>
    <rPh sb="1" eb="3">
      <t>シャキン</t>
    </rPh>
    <phoneticPr fontId="24"/>
  </si>
  <si>
    <t>種別
（各機関の雇用の名称）</t>
    <rPh sb="0" eb="2">
      <t>シュベツ</t>
    </rPh>
    <rPh sb="4" eb="5">
      <t>カク</t>
    </rPh>
    <rPh sb="5" eb="7">
      <t>キカン</t>
    </rPh>
    <rPh sb="8" eb="10">
      <t>コヨウ</t>
    </rPh>
    <rPh sb="11" eb="13">
      <t>メイショウ</t>
    </rPh>
    <phoneticPr fontId="24"/>
  </si>
  <si>
    <t>用務・目的</t>
    <rPh sb="0" eb="2">
      <t>ヨウム</t>
    </rPh>
    <rPh sb="3" eb="4">
      <t>メ</t>
    </rPh>
    <rPh sb="4" eb="5">
      <t>マト</t>
    </rPh>
    <phoneticPr fontId="24"/>
  </si>
  <si>
    <t>用務・目的等</t>
    <rPh sb="0" eb="2">
      <t>ヨウム</t>
    </rPh>
    <rPh sb="3" eb="5">
      <t>モクテキ</t>
    </rPh>
    <rPh sb="5" eb="6">
      <t>ナド</t>
    </rPh>
    <phoneticPr fontId="24"/>
  </si>
  <si>
    <t>使途</t>
    <rPh sb="0" eb="2">
      <t>シト</t>
    </rPh>
    <phoneticPr fontId="24"/>
  </si>
  <si>
    <t>購入予定時期
（四半期単位）</t>
    <rPh sb="0" eb="2">
      <t>コウニュウ</t>
    </rPh>
    <rPh sb="2" eb="4">
      <t>ヨテイ</t>
    </rPh>
    <rPh sb="4" eb="6">
      <t>ジキ</t>
    </rPh>
    <rPh sb="8" eb="9">
      <t>シ</t>
    </rPh>
    <rPh sb="9" eb="11">
      <t>ハンキ</t>
    </rPh>
    <rPh sb="11" eb="13">
      <t>タンイ</t>
    </rPh>
    <phoneticPr fontId="24"/>
  </si>
  <si>
    <t>＜その他＞</t>
    <rPh sb="3" eb="4">
      <t>タ</t>
    </rPh>
    <phoneticPr fontId="24"/>
  </si>
  <si>
    <t>目的等</t>
    <rPh sb="0" eb="2">
      <t>モクテキ</t>
    </rPh>
    <rPh sb="2" eb="3">
      <t>ナド</t>
    </rPh>
    <phoneticPr fontId="24"/>
  </si>
  <si>
    <t>出張先</t>
    <rPh sb="0" eb="2">
      <t>シュッチョウ</t>
    </rPh>
    <rPh sb="2" eb="3">
      <t>サキ</t>
    </rPh>
    <phoneticPr fontId="24"/>
  </si>
  <si>
    <t>＜旅費＞</t>
    <rPh sb="1" eb="3">
      <t>リョヒ</t>
    </rPh>
    <phoneticPr fontId="24"/>
  </si>
  <si>
    <t>物品費</t>
    <rPh sb="0" eb="1">
      <t>モノ</t>
    </rPh>
    <rPh sb="1" eb="2">
      <t>シナ</t>
    </rPh>
    <rPh sb="2" eb="3">
      <t>ヒ</t>
    </rPh>
    <phoneticPr fontId="24"/>
  </si>
  <si>
    <t>人件費・謝金</t>
    <rPh sb="0" eb="1">
      <t>ヒト</t>
    </rPh>
    <rPh sb="1" eb="2">
      <t>ケン</t>
    </rPh>
    <rPh sb="2" eb="3">
      <t>ヒ</t>
    </rPh>
    <rPh sb="4" eb="5">
      <t>シャ</t>
    </rPh>
    <rPh sb="5" eb="6">
      <t>カネ</t>
    </rPh>
    <phoneticPr fontId="24"/>
  </si>
  <si>
    <t>旅費</t>
    <rPh sb="0" eb="1">
      <t>タビ</t>
    </rPh>
    <rPh sb="1" eb="2">
      <t>ヒ</t>
    </rPh>
    <phoneticPr fontId="24"/>
  </si>
  <si>
    <t>氏名</t>
    <rPh sb="0" eb="1">
      <t>シ</t>
    </rPh>
    <rPh sb="1" eb="2">
      <t>メイ</t>
    </rPh>
    <phoneticPr fontId="24"/>
  </si>
  <si>
    <t>出張者</t>
    <rPh sb="0" eb="3">
      <t>シュッチョウシャ</t>
    </rPh>
    <phoneticPr fontId="24"/>
  </si>
  <si>
    <t>水色セルを記入してください。白色セルは自動計算されます。</t>
    <rPh sb="0" eb="2">
      <t>ミズイロ</t>
    </rPh>
    <rPh sb="5" eb="7">
      <t>キニュウ</t>
    </rPh>
    <rPh sb="14" eb="15">
      <t>シロ</t>
    </rPh>
    <rPh sb="15" eb="16">
      <t>イロ</t>
    </rPh>
    <rPh sb="19" eb="21">
      <t>ジドウ</t>
    </rPh>
    <rPh sb="21" eb="23">
      <t>ケイサン</t>
    </rPh>
    <phoneticPr fontId="24"/>
  </si>
  <si>
    <t>単位：円</t>
    <rPh sb="0" eb="2">
      <t>タンイ</t>
    </rPh>
    <rPh sb="3" eb="4">
      <t>エン</t>
    </rPh>
    <phoneticPr fontId="24"/>
  </si>
  <si>
    <t>●●分析装置</t>
    <rPh sb="2" eb="4">
      <t>ブンセキ</t>
    </rPh>
    <rPh sb="4" eb="6">
      <t>ソウチ</t>
    </rPh>
    <phoneticPr fontId="24"/>
  </si>
  <si>
    <t>●●分析のため</t>
    <rPh sb="2" eb="4">
      <t>ブンセキ</t>
    </rPh>
    <phoneticPr fontId="24"/>
  </si>
  <si>
    <t>※提出の際は記載例を削除の上、黒字で記入してください。</t>
    <rPh sb="1" eb="3">
      <t>テイシュツ</t>
    </rPh>
    <rPh sb="4" eb="5">
      <t>サイ</t>
    </rPh>
    <rPh sb="6" eb="9">
      <t>キサイレイ</t>
    </rPh>
    <rPh sb="10" eb="12">
      <t>サクジョ</t>
    </rPh>
    <rPh sb="13" eb="14">
      <t>ウエ</t>
    </rPh>
    <rPh sb="15" eb="17">
      <t>クロジ</t>
    </rPh>
    <rPh sb="18" eb="20">
      <t>キニュウ</t>
    </rPh>
    <phoneticPr fontId="24"/>
  </si>
  <si>
    <t>＜人件費＞</t>
    <rPh sb="1" eb="2">
      <t>ヒト</t>
    </rPh>
    <rPh sb="2" eb="3">
      <t>ケン</t>
    </rPh>
    <rPh sb="3" eb="4">
      <t>ヒ</t>
    </rPh>
    <phoneticPr fontId="24"/>
  </si>
  <si>
    <t>特任研究員</t>
    <rPh sb="0" eb="2">
      <t>トクニン</t>
    </rPh>
    <rPh sb="2" eb="5">
      <t>ケンキュウイン</t>
    </rPh>
    <phoneticPr fontId="24"/>
  </si>
  <si>
    <t>●●●●</t>
    <phoneticPr fontId="24"/>
  </si>
  <si>
    <t>％</t>
    <phoneticPr fontId="24"/>
  </si>
  <si>
    <t>検査機器レンタル料</t>
    <rPh sb="0" eb="2">
      <t>ケンサ</t>
    </rPh>
    <rPh sb="2" eb="4">
      <t>キキ</t>
    </rPh>
    <rPh sb="8" eb="9">
      <t>リョウ</t>
    </rPh>
    <phoneticPr fontId="24"/>
  </si>
  <si>
    <t>AMED入力</t>
    <rPh sb="4" eb="6">
      <t>ニュウリョク</t>
    </rPh>
    <phoneticPr fontId="35"/>
  </si>
  <si>
    <t>No.</t>
    <phoneticPr fontId="35"/>
  </si>
  <si>
    <t>課題管理番号</t>
    <rPh sb="0" eb="2">
      <t>カダイ</t>
    </rPh>
    <rPh sb="2" eb="4">
      <t>カンリ</t>
    </rPh>
    <rPh sb="4" eb="6">
      <t>バンゴウ</t>
    </rPh>
    <phoneticPr fontId="35"/>
  </si>
  <si>
    <t>契約番号</t>
    <rPh sb="0" eb="2">
      <t>ケイヤク</t>
    </rPh>
    <rPh sb="2" eb="4">
      <t>バンゴウ</t>
    </rPh>
    <phoneticPr fontId="35"/>
  </si>
  <si>
    <t>文書番号種別</t>
    <rPh sb="0" eb="2">
      <t>ブンショ</t>
    </rPh>
    <rPh sb="2" eb="4">
      <t>バンゴウ</t>
    </rPh>
    <rPh sb="4" eb="6">
      <t>シュベツ</t>
    </rPh>
    <phoneticPr fontId="35"/>
  </si>
  <si>
    <t>文書番号</t>
    <rPh sb="0" eb="2">
      <t>ブンショ</t>
    </rPh>
    <rPh sb="2" eb="4">
      <t>バンゴウ</t>
    </rPh>
    <phoneticPr fontId="35"/>
  </si>
  <si>
    <t>プログラム名</t>
    <rPh sb="5" eb="6">
      <t>メイ</t>
    </rPh>
    <phoneticPr fontId="35"/>
  </si>
  <si>
    <t>物品費</t>
    <rPh sb="0" eb="2">
      <t>ブッピン</t>
    </rPh>
    <rPh sb="2" eb="3">
      <t>ヒ</t>
    </rPh>
    <phoneticPr fontId="35"/>
  </si>
  <si>
    <t>旅費</t>
    <rPh sb="0" eb="2">
      <t>リョヒ</t>
    </rPh>
    <phoneticPr fontId="35"/>
  </si>
  <si>
    <t>人件費・謝金</t>
    <rPh sb="0" eb="3">
      <t>ジンケンヒ</t>
    </rPh>
    <rPh sb="4" eb="6">
      <t>シャキン</t>
    </rPh>
    <phoneticPr fontId="35"/>
  </si>
  <si>
    <t>その他</t>
    <rPh sb="2" eb="3">
      <t>タ</t>
    </rPh>
    <phoneticPr fontId="35"/>
  </si>
  <si>
    <t>電話</t>
    <rPh sb="0" eb="2">
      <t>デンワ</t>
    </rPh>
    <phoneticPr fontId="35"/>
  </si>
  <si>
    <t>FAX</t>
    <phoneticPr fontId="35"/>
  </si>
  <si>
    <t>経理担当窓口
郵便番号</t>
    <rPh sb="0" eb="2">
      <t>ケイリ</t>
    </rPh>
    <rPh sb="2" eb="4">
      <t>タントウ</t>
    </rPh>
    <rPh sb="4" eb="6">
      <t>マドグチ</t>
    </rPh>
    <rPh sb="7" eb="9">
      <t>ユウビン</t>
    </rPh>
    <rPh sb="9" eb="11">
      <t>バンゴウ</t>
    </rPh>
    <phoneticPr fontId="35"/>
  </si>
  <si>
    <t>経理担当窓口
住　所</t>
    <rPh sb="0" eb="2">
      <t>ケイリ</t>
    </rPh>
    <rPh sb="2" eb="4">
      <t>タントウ</t>
    </rPh>
    <rPh sb="4" eb="6">
      <t>マドグチ</t>
    </rPh>
    <rPh sb="7" eb="8">
      <t>ジュウ</t>
    </rPh>
    <rPh sb="9" eb="10">
      <t>ショ</t>
    </rPh>
    <phoneticPr fontId="35"/>
  </si>
  <si>
    <t>経理担当者氏名</t>
    <rPh sb="0" eb="2">
      <t>ケイリ</t>
    </rPh>
    <rPh sb="2" eb="5">
      <t>タントウシャ</t>
    </rPh>
    <rPh sb="5" eb="7">
      <t>シメイ</t>
    </rPh>
    <phoneticPr fontId="35"/>
  </si>
  <si>
    <t>経理担当者E-mail</t>
    <rPh sb="0" eb="2">
      <t>ケイリ</t>
    </rPh>
    <rPh sb="2" eb="5">
      <t>タントウシャ</t>
    </rPh>
    <phoneticPr fontId="35"/>
  </si>
  <si>
    <t>知財担当者氏名</t>
    <rPh sb="0" eb="2">
      <t>チザイ</t>
    </rPh>
    <rPh sb="2" eb="5">
      <t>タントウシャ</t>
    </rPh>
    <rPh sb="5" eb="7">
      <t>シメイ</t>
    </rPh>
    <phoneticPr fontId="35"/>
  </si>
  <si>
    <t>知財担当者E-mail</t>
    <rPh sb="0" eb="2">
      <t>チザイ</t>
    </rPh>
    <rPh sb="2" eb="5">
      <t>タントウシャ</t>
    </rPh>
    <phoneticPr fontId="35"/>
  </si>
  <si>
    <t>備考</t>
    <rPh sb="0" eb="2">
      <t>ビコウ</t>
    </rPh>
    <phoneticPr fontId="35"/>
  </si>
  <si>
    <t>所属・役職</t>
    <rPh sb="0" eb="2">
      <t>ショゾク</t>
    </rPh>
    <rPh sb="3" eb="5">
      <t>ヤクショク</t>
    </rPh>
    <phoneticPr fontId="24"/>
  </si>
  <si>
    <t>住所</t>
    <rPh sb="0" eb="2">
      <t>ジュウショ</t>
    </rPh>
    <phoneticPr fontId="24"/>
  </si>
  <si>
    <t>郵便番号</t>
    <rPh sb="0" eb="2">
      <t>ユウビン</t>
    </rPh>
    <rPh sb="2" eb="4">
      <t>バンゴウ</t>
    </rPh>
    <phoneticPr fontId="24"/>
  </si>
  <si>
    <t>電話番号</t>
    <rPh sb="0" eb="2">
      <t>デンワ</t>
    </rPh>
    <rPh sb="2" eb="4">
      <t>バンゴウ</t>
    </rPh>
    <phoneticPr fontId="24"/>
  </si>
  <si>
    <t>FAX番号</t>
    <rPh sb="3" eb="5">
      <t>バンゴウ</t>
    </rPh>
    <phoneticPr fontId="24"/>
  </si>
  <si>
    <t>数量</t>
    <rPh sb="0" eb="2">
      <t>スウリョウ</t>
    </rPh>
    <phoneticPr fontId="24"/>
  </si>
  <si>
    <t>積算根拠</t>
    <rPh sb="0" eb="2">
      <t>セキサン</t>
    </rPh>
    <rPh sb="2" eb="4">
      <t>コンキョ</t>
    </rPh>
    <phoneticPr fontId="24"/>
  </si>
  <si>
    <t>回数</t>
    <rPh sb="0" eb="2">
      <t>カイスウ</t>
    </rPh>
    <phoneticPr fontId="24"/>
  </si>
  <si>
    <t>人数</t>
    <rPh sb="0" eb="2">
      <t>ニンズウ</t>
    </rPh>
    <phoneticPr fontId="24"/>
  </si>
  <si>
    <t>直雇用</t>
  </si>
  <si>
    <t>派遣</t>
  </si>
  <si>
    <t>研究補佐員</t>
    <rPh sb="0" eb="2">
      <t>ケンキュウ</t>
    </rPh>
    <rPh sb="2" eb="5">
      <t>ホサイン</t>
    </rPh>
    <phoneticPr fontId="24"/>
  </si>
  <si>
    <t>積算根拠</t>
    <rPh sb="2" eb="4">
      <t>コンキョ</t>
    </rPh>
    <phoneticPr fontId="24"/>
  </si>
  <si>
    <t>単位</t>
    <rPh sb="0" eb="2">
      <t>タンイ</t>
    </rPh>
    <phoneticPr fontId="24"/>
  </si>
  <si>
    <t>雇用区分</t>
    <rPh sb="0" eb="2">
      <t>コヨウ</t>
    </rPh>
    <rPh sb="2" eb="4">
      <t>クブン</t>
    </rPh>
    <phoneticPr fontId="24"/>
  </si>
  <si>
    <t>種別</t>
    <rPh sb="0" eb="2">
      <t>シュベツ</t>
    </rPh>
    <phoneticPr fontId="24"/>
  </si>
  <si>
    <t>国内</t>
  </si>
  <si>
    <t>式</t>
  </si>
  <si>
    <t>日程</t>
    <rPh sb="0" eb="2">
      <t>ニッテイ</t>
    </rPh>
    <phoneticPr fontId="24"/>
  </si>
  <si>
    <t>件</t>
  </si>
  <si>
    <t>第1四半期</t>
  </si>
  <si>
    <t>培養細胞の維持のため</t>
    <rPh sb="0" eb="2">
      <t>バイヨウ</t>
    </rPh>
    <rPh sb="2" eb="4">
      <t>サイボウ</t>
    </rPh>
    <rPh sb="5" eb="7">
      <t>イジ</t>
    </rPh>
    <phoneticPr fontId="23"/>
  </si>
  <si>
    <t>DNA合成</t>
    <rPh sb="3" eb="5">
      <t>ゴウセイ</t>
    </rPh>
    <phoneticPr fontId="24"/>
  </si>
  <si>
    <t>ヌードマウス</t>
    <phoneticPr fontId="24"/>
  </si>
  <si>
    <t>○○○○についての専門家による指導（講師代）</t>
    <rPh sb="9" eb="12">
      <t>センモンカ</t>
    </rPh>
    <rPh sb="15" eb="17">
      <t>シドウ</t>
    </rPh>
    <rPh sb="18" eb="20">
      <t>コウシ</t>
    </rPh>
    <rPh sb="20" eb="21">
      <t>ダイ</t>
    </rPh>
    <phoneticPr fontId="24"/>
  </si>
  <si>
    <t>○○の評価実験に使用</t>
    <rPh sb="5" eb="7">
      <t>ジッケン</t>
    </rPh>
    <rPh sb="8" eb="10">
      <t>シヨウ</t>
    </rPh>
    <phoneticPr fontId="24"/>
  </si>
  <si>
    <t>課題管理番号：</t>
    <rPh sb="0" eb="2">
      <t>カダイ</t>
    </rPh>
    <rPh sb="2" eb="4">
      <t>カンリ</t>
    </rPh>
    <rPh sb="4" eb="6">
      <t>バンゴウ</t>
    </rPh>
    <phoneticPr fontId="24"/>
  </si>
  <si>
    <t>AMED記入</t>
    <rPh sb="4" eb="6">
      <t>キニュウ</t>
    </rPh>
    <phoneticPr fontId="24"/>
  </si>
  <si>
    <t>プログラム名：</t>
    <rPh sb="5" eb="6">
      <t>メイ</t>
    </rPh>
    <phoneticPr fontId="24"/>
  </si>
  <si>
    <t>～</t>
    <phoneticPr fontId="24"/>
  </si>
  <si>
    <t>＜経費内訳＞</t>
    <rPh sb="1" eb="3">
      <t>ケイヒ</t>
    </rPh>
    <rPh sb="3" eb="5">
      <t>ウチワケ</t>
    </rPh>
    <phoneticPr fontId="24"/>
  </si>
  <si>
    <t>設備備品費</t>
    <rPh sb="0" eb="2">
      <t>セツビ</t>
    </rPh>
    <rPh sb="2" eb="5">
      <t>ビヒンヒ</t>
    </rPh>
    <phoneticPr fontId="24"/>
  </si>
  <si>
    <t>単位</t>
    <rPh sb="0" eb="2">
      <t>タンイ</t>
    </rPh>
    <phoneticPr fontId="24"/>
  </si>
  <si>
    <t>点</t>
    <rPh sb="0" eb="1">
      <t>テン</t>
    </rPh>
    <phoneticPr fontId="24"/>
  </si>
  <si>
    <t>式</t>
    <rPh sb="0" eb="1">
      <t>シキ</t>
    </rPh>
    <phoneticPr fontId="24"/>
  </si>
  <si>
    <t>件</t>
    <rPh sb="0" eb="1">
      <t>ケン</t>
    </rPh>
    <phoneticPr fontId="24"/>
  </si>
  <si>
    <t>匹</t>
    <rPh sb="0" eb="1">
      <t>ヒキ</t>
    </rPh>
    <phoneticPr fontId="24"/>
  </si>
  <si>
    <t>●●検査に必要な消耗品</t>
    <rPh sb="2" eb="4">
      <t>ケンサ</t>
    </rPh>
    <rPh sb="5" eb="7">
      <t>ヒツヨウ</t>
    </rPh>
    <rPh sb="8" eb="11">
      <t>ショウモウヒン</t>
    </rPh>
    <phoneticPr fontId="24"/>
  </si>
  <si>
    <t>補助の交付を受けようとする額</t>
    <rPh sb="0" eb="2">
      <t>ホジョ</t>
    </rPh>
    <rPh sb="3" eb="5">
      <t>コウフ</t>
    </rPh>
    <rPh sb="6" eb="7">
      <t>ウ</t>
    </rPh>
    <rPh sb="13" eb="14">
      <t>ガク</t>
    </rPh>
    <phoneticPr fontId="35"/>
  </si>
  <si>
    <t>間接経費
（一般管理費）</t>
    <rPh sb="0" eb="2">
      <t>カンセツ</t>
    </rPh>
    <rPh sb="2" eb="4">
      <t>ケイヒ</t>
    </rPh>
    <rPh sb="6" eb="8">
      <t>イッパン</t>
    </rPh>
    <rPh sb="8" eb="11">
      <t>カンリヒ</t>
    </rPh>
    <phoneticPr fontId="35"/>
  </si>
  <si>
    <t>間接経費/一般管理費</t>
    <rPh sb="0" eb="2">
      <t>カンセツ</t>
    </rPh>
    <rPh sb="2" eb="4">
      <t>ケイヒ</t>
    </rPh>
    <rPh sb="5" eb="7">
      <t>イッパン</t>
    </rPh>
    <rPh sb="7" eb="10">
      <t>カンリヒ</t>
    </rPh>
    <phoneticPr fontId="24"/>
  </si>
  <si>
    <t>小計</t>
    <rPh sb="0" eb="2">
      <t>ショウケイ</t>
    </rPh>
    <phoneticPr fontId="24"/>
  </si>
  <si>
    <t>＜委託費＞</t>
    <rPh sb="1" eb="3">
      <t>イタク</t>
    </rPh>
    <rPh sb="3" eb="4">
      <t>ヒ</t>
    </rPh>
    <phoneticPr fontId="24"/>
  </si>
  <si>
    <t>ブランクセル</t>
    <phoneticPr fontId="24"/>
  </si>
  <si>
    <t>（人件費内訳）</t>
    <rPh sb="1" eb="4">
      <t>ジンケンヒ</t>
    </rPh>
    <phoneticPr fontId="24"/>
  </si>
  <si>
    <t>（その他内訳）</t>
    <rPh sb="3" eb="4">
      <t>タ</t>
    </rPh>
    <rPh sb="4" eb="6">
      <t>ウチワケ</t>
    </rPh>
    <phoneticPr fontId="24"/>
  </si>
  <si>
    <t>栄目戸　太郎</t>
    <rPh sb="0" eb="1">
      <t>エイ</t>
    </rPh>
    <rPh sb="1" eb="3">
      <t>メド</t>
    </rPh>
    <rPh sb="4" eb="6">
      <t>タロウ</t>
    </rPh>
    <phoneticPr fontId="24"/>
  </si>
  <si>
    <t>丸野　内子</t>
    <rPh sb="0" eb="1">
      <t>マル</t>
    </rPh>
    <rPh sb="1" eb="2">
      <t>ノ</t>
    </rPh>
    <rPh sb="3" eb="5">
      <t>ウチコ</t>
    </rPh>
    <phoneticPr fontId="24"/>
  </si>
  <si>
    <t>研究倫理教育責任者
氏名</t>
    <rPh sb="0" eb="2">
      <t>ケンキュウ</t>
    </rPh>
    <rPh sb="2" eb="4">
      <t>リンリ</t>
    </rPh>
    <rPh sb="4" eb="6">
      <t>キョウイク</t>
    </rPh>
    <rPh sb="6" eb="9">
      <t>セキニンシャ</t>
    </rPh>
    <rPh sb="10" eb="12">
      <t>シメイ</t>
    </rPh>
    <phoneticPr fontId="35"/>
  </si>
  <si>
    <t>研究倫理教育責任者E-mail</t>
    <phoneticPr fontId="35"/>
  </si>
  <si>
    <t>コンプライアンス推進責任者氏名</t>
    <rPh sb="8" eb="10">
      <t>スイシン</t>
    </rPh>
    <rPh sb="10" eb="13">
      <t>セキニンシャ</t>
    </rPh>
    <rPh sb="13" eb="15">
      <t>シメイ</t>
    </rPh>
    <phoneticPr fontId="35"/>
  </si>
  <si>
    <t>コンプライアンス推進責任者E-mail</t>
    <rPh sb="8" eb="10">
      <t>スイシン</t>
    </rPh>
    <rPh sb="10" eb="13">
      <t>セキニンシャ</t>
    </rPh>
    <phoneticPr fontId="35"/>
  </si>
  <si>
    <t>経理担当者
所属部署・役職</t>
    <rPh sb="0" eb="2">
      <t>ケイリ</t>
    </rPh>
    <rPh sb="2" eb="4">
      <t>タントウ</t>
    </rPh>
    <rPh sb="4" eb="5">
      <t>シャ</t>
    </rPh>
    <rPh sb="6" eb="8">
      <t>ショゾク</t>
    </rPh>
    <rPh sb="8" eb="10">
      <t>ブショ</t>
    </rPh>
    <rPh sb="11" eb="13">
      <t>ヤクショク</t>
    </rPh>
    <phoneticPr fontId="35"/>
  </si>
  <si>
    <t>知財担当者
所属部署・役職</t>
    <rPh sb="0" eb="2">
      <t>チザイ</t>
    </rPh>
    <rPh sb="2" eb="5">
      <t>タントウシャ</t>
    </rPh>
    <rPh sb="6" eb="8">
      <t>ショゾク</t>
    </rPh>
    <rPh sb="8" eb="10">
      <t>ブショ</t>
    </rPh>
    <rPh sb="11" eb="13">
      <t>ヤクショク</t>
    </rPh>
    <phoneticPr fontId="35"/>
  </si>
  <si>
    <t>研究倫理教育責任者
所属部署・役職</t>
    <rPh sb="0" eb="2">
      <t>ケンキュウ</t>
    </rPh>
    <rPh sb="2" eb="4">
      <t>リンリ</t>
    </rPh>
    <rPh sb="4" eb="6">
      <t>キョウイク</t>
    </rPh>
    <rPh sb="6" eb="9">
      <t>セキニンシャ</t>
    </rPh>
    <rPh sb="10" eb="12">
      <t>ショゾク</t>
    </rPh>
    <rPh sb="12" eb="14">
      <t>ブショ</t>
    </rPh>
    <rPh sb="15" eb="17">
      <t>ヤクショク</t>
    </rPh>
    <phoneticPr fontId="35"/>
  </si>
  <si>
    <t>コンプライアンス推進責任者
所属部署・役職</t>
    <rPh sb="8" eb="10">
      <t>スイシン</t>
    </rPh>
    <rPh sb="10" eb="13">
      <t>セキニンシャ</t>
    </rPh>
    <rPh sb="14" eb="16">
      <t>ショゾク</t>
    </rPh>
    <rPh sb="16" eb="18">
      <t>ブショ</t>
    </rPh>
    <rPh sb="19" eb="21">
      <t>ヤクショク</t>
    </rPh>
    <phoneticPr fontId="35"/>
  </si>
  <si>
    <t>ヶ月</t>
  </si>
  <si>
    <t>小計の</t>
    <rPh sb="0" eb="2">
      <t>ショウケイ</t>
    </rPh>
    <phoneticPr fontId="24"/>
  </si>
  <si>
    <t>（単位：円）</t>
  </si>
  <si>
    <t>物品費</t>
    <rPh sb="0" eb="2">
      <t>ブッピン</t>
    </rPh>
    <rPh sb="2" eb="3">
      <t>ヒ</t>
    </rPh>
    <phoneticPr fontId="24"/>
  </si>
  <si>
    <t>設備備品費</t>
  </si>
  <si>
    <t>消耗品費</t>
  </si>
  <si>
    <t>旅費</t>
    <rPh sb="0" eb="2">
      <t>リョヒ</t>
    </rPh>
    <phoneticPr fontId="24"/>
  </si>
  <si>
    <t>旅費</t>
  </si>
  <si>
    <t>人件費・謝金</t>
    <rPh sb="0" eb="3">
      <t>ジンケンヒ</t>
    </rPh>
    <rPh sb="4" eb="6">
      <t>シャキン</t>
    </rPh>
    <phoneticPr fontId="24"/>
  </si>
  <si>
    <t>人件費</t>
  </si>
  <si>
    <t>謝金</t>
  </si>
  <si>
    <t>小計</t>
    <phoneticPr fontId="24"/>
  </si>
  <si>
    <t>合計</t>
  </si>
  <si>
    <t>賞与</t>
    <rPh sb="0" eb="2">
      <t>ショウヨ</t>
    </rPh>
    <phoneticPr fontId="24"/>
  </si>
  <si>
    <t>交付決定日</t>
    <rPh sb="0" eb="2">
      <t>コウフ</t>
    </rPh>
    <rPh sb="2" eb="5">
      <t>ケッテイビ</t>
    </rPh>
    <phoneticPr fontId="35"/>
  </si>
  <si>
    <t>●●研究の委託</t>
    <rPh sb="2" eb="4">
      <t>ケンキュウ</t>
    </rPh>
    <rPh sb="5" eb="7">
      <t>イタク</t>
    </rPh>
    <phoneticPr fontId="24"/>
  </si>
  <si>
    <t>●●研究を■■に委託するため</t>
    <rPh sb="2" eb="4">
      <t>ケンキュウ</t>
    </rPh>
    <rPh sb="8" eb="10">
      <t>イタク</t>
    </rPh>
    <phoneticPr fontId="24"/>
  </si>
  <si>
    <t>栄目戸　太郎</t>
    <rPh sb="0" eb="1">
      <t>エイ</t>
    </rPh>
    <rPh sb="1" eb="3">
      <t>メド</t>
    </rPh>
    <rPh sb="4" eb="6">
      <t>タロウ</t>
    </rPh>
    <phoneticPr fontId="21"/>
  </si>
  <si>
    <t>泊</t>
    <rPh sb="0" eb="1">
      <t>ハク</t>
    </rPh>
    <phoneticPr fontId="21"/>
  </si>
  <si>
    <t>日</t>
    <rPh sb="0" eb="1">
      <t>ヒ</t>
    </rPh>
    <phoneticPr fontId="21"/>
  </si>
  <si>
    <t>四半期報告会のため</t>
    <rPh sb="0" eb="3">
      <t>シハンキ</t>
    </rPh>
    <rPh sb="3" eb="6">
      <t>ホウコクカイ</t>
    </rPh>
    <phoneticPr fontId="21"/>
  </si>
  <si>
    <t>丸野　内子</t>
    <rPh sb="0" eb="1">
      <t>マル</t>
    </rPh>
    <rPh sb="1" eb="2">
      <t>ノ</t>
    </rPh>
    <rPh sb="3" eb="5">
      <t>ウチコ</t>
    </rPh>
    <phoneticPr fontId="21"/>
  </si>
  <si>
    <t>東京都内　会議室</t>
    <rPh sb="0" eb="2">
      <t>トウキョウ</t>
    </rPh>
    <rPh sb="2" eb="4">
      <t>トナイ</t>
    </rPh>
    <rPh sb="5" eb="8">
      <t>カイギシツ</t>
    </rPh>
    <phoneticPr fontId="21"/>
  </si>
  <si>
    <t>○○班　班会議出席</t>
    <rPh sb="2" eb="3">
      <t>ハン</t>
    </rPh>
    <rPh sb="4" eb="5">
      <t>ハン</t>
    </rPh>
    <rPh sb="5" eb="7">
      <t>カイギ</t>
    </rPh>
    <rPh sb="7" eb="9">
      <t>シュッセキ</t>
    </rPh>
    <phoneticPr fontId="21"/>
  </si>
  <si>
    <t>海外</t>
  </si>
  <si>
    <t>大手　町子</t>
    <rPh sb="0" eb="2">
      <t>オオテ</t>
    </rPh>
    <rPh sb="3" eb="4">
      <t>マチ</t>
    </rPh>
    <rPh sb="4" eb="5">
      <t>コ</t>
    </rPh>
    <phoneticPr fontId="21"/>
  </si>
  <si>
    <t>シカゴ・DF大学</t>
    <rPh sb="6" eb="8">
      <t>ダイガク</t>
    </rPh>
    <phoneticPr fontId="21"/>
  </si>
  <si>
    <t>ZZZZ学会　発表のため</t>
    <rPh sb="4" eb="6">
      <t>ガッカイ</t>
    </rPh>
    <rPh sb="7" eb="9">
      <t>ハッピョウ</t>
    </rPh>
    <phoneticPr fontId="21"/>
  </si>
  <si>
    <t>A</t>
    <phoneticPr fontId="24"/>
  </si>
  <si>
    <t>B</t>
    <phoneticPr fontId="24"/>
  </si>
  <si>
    <t>（人件費内訳）</t>
    <rPh sb="1" eb="4">
      <t>ジンケンヒ</t>
    </rPh>
    <rPh sb="4" eb="6">
      <t>ウチワケ</t>
    </rPh>
    <phoneticPr fontId="24"/>
  </si>
  <si>
    <t>時間単価</t>
    <rPh sb="0" eb="2">
      <t>ジカン</t>
    </rPh>
    <rPh sb="2" eb="4">
      <t>タンカ</t>
    </rPh>
    <phoneticPr fontId="24"/>
  </si>
  <si>
    <t>従事時間</t>
    <rPh sb="0" eb="2">
      <t>ジュウジ</t>
    </rPh>
    <rPh sb="2" eb="4">
      <t>ジカン</t>
    </rPh>
    <phoneticPr fontId="24"/>
  </si>
  <si>
    <t>月額単価</t>
    <rPh sb="0" eb="2">
      <t>ゲツガク</t>
    </rPh>
    <rPh sb="2" eb="4">
      <t>タンカ</t>
    </rPh>
    <phoneticPr fontId="24"/>
  </si>
  <si>
    <t>従事月数</t>
    <rPh sb="0" eb="2">
      <t>ジュウジ</t>
    </rPh>
    <rPh sb="2" eb="4">
      <t>ゲッスウ</t>
    </rPh>
    <phoneticPr fontId="24"/>
  </si>
  <si>
    <t>A</t>
    <phoneticPr fontId="24"/>
  </si>
  <si>
    <t>B</t>
    <phoneticPr fontId="24"/>
  </si>
  <si>
    <t>単価（税抜き）</t>
    <rPh sb="0" eb="2">
      <t>タンカ</t>
    </rPh>
    <rPh sb="3" eb="4">
      <t>ゼイ</t>
    </rPh>
    <rPh sb="4" eb="5">
      <t>ヌ</t>
    </rPh>
    <phoneticPr fontId="24"/>
  </si>
  <si>
    <t>金額（税抜き）</t>
    <rPh sb="0" eb="2">
      <t>キンガク</t>
    </rPh>
    <rPh sb="3" eb="4">
      <t>ゼイ</t>
    </rPh>
    <rPh sb="4" eb="5">
      <t>ヌ</t>
    </rPh>
    <phoneticPr fontId="24"/>
  </si>
  <si>
    <t>金額（消費税抜き）</t>
    <rPh sb="0" eb="2">
      <t>キンガク</t>
    </rPh>
    <rPh sb="3" eb="5">
      <t>ショウヒ</t>
    </rPh>
    <rPh sb="5" eb="6">
      <t>ゼイ</t>
    </rPh>
    <rPh sb="6" eb="7">
      <t>ヌ</t>
    </rPh>
    <phoneticPr fontId="24"/>
  </si>
  <si>
    <t>金額（消費税抜き）</t>
    <rPh sb="0" eb="2">
      <t>キンガク</t>
    </rPh>
    <rPh sb="3" eb="6">
      <t>ショウヒゼイ</t>
    </rPh>
    <rPh sb="6" eb="7">
      <t>ヌ</t>
    </rPh>
    <phoneticPr fontId="24"/>
  </si>
  <si>
    <t>経理担当者　　お問い合わせする際のご担当者様を記入してください。</t>
    <rPh sb="0" eb="2">
      <t>ケイリ</t>
    </rPh>
    <rPh sb="2" eb="5">
      <t>タントウシャ</t>
    </rPh>
    <rPh sb="8" eb="9">
      <t>ト</t>
    </rPh>
    <rPh sb="10" eb="11">
      <t>ア</t>
    </rPh>
    <rPh sb="15" eb="16">
      <t>サイ</t>
    </rPh>
    <rPh sb="18" eb="21">
      <t>タントウシャ</t>
    </rPh>
    <rPh sb="21" eb="22">
      <t>サマ</t>
    </rPh>
    <rPh sb="23" eb="25">
      <t>キニュウ</t>
    </rPh>
    <phoneticPr fontId="24"/>
  </si>
  <si>
    <t>研究員</t>
    <rPh sb="0" eb="3">
      <t>ケンキュウイン</t>
    </rPh>
    <phoneticPr fontId="24"/>
  </si>
  <si>
    <t>補助率（分子／分母）</t>
    <phoneticPr fontId="24"/>
  </si>
  <si>
    <t>/</t>
    <phoneticPr fontId="24"/>
  </si>
  <si>
    <t>E-mailアドレス</t>
  </si>
  <si>
    <t>E-mailアドレス</t>
    <phoneticPr fontId="24"/>
  </si>
  <si>
    <t>年間定期代
（税抜き）</t>
    <rPh sb="0" eb="2">
      <t>ネンカン</t>
    </rPh>
    <rPh sb="2" eb="5">
      <t>テイキダイ</t>
    </rPh>
    <rPh sb="7" eb="8">
      <t>ゼイ</t>
    </rPh>
    <rPh sb="8" eb="9">
      <t>ヌ</t>
    </rPh>
    <phoneticPr fontId="24"/>
  </si>
  <si>
    <t>作成日：</t>
    <rPh sb="0" eb="3">
      <t>サクセイビ</t>
    </rPh>
    <phoneticPr fontId="24"/>
  </si>
  <si>
    <t>間接経費率(確認用)</t>
    <rPh sb="0" eb="2">
      <t>カンセツ</t>
    </rPh>
    <rPh sb="2" eb="4">
      <t>ケイヒ</t>
    </rPh>
    <rPh sb="4" eb="5">
      <t>リツ</t>
    </rPh>
    <rPh sb="6" eb="8">
      <t>カクニン</t>
    </rPh>
    <rPh sb="8" eb="9">
      <t>ヨウ</t>
    </rPh>
    <phoneticPr fontId="24"/>
  </si>
  <si>
    <t>まとまり番号</t>
    <rPh sb="4" eb="6">
      <t>バンゴウ</t>
    </rPh>
    <phoneticPr fontId="35"/>
  </si>
  <si>
    <t>代表</t>
    <rPh sb="0" eb="2">
      <t>ダイヒョウ</t>
    </rPh>
    <phoneticPr fontId="35"/>
  </si>
  <si>
    <t>ダミー</t>
    <phoneticPr fontId="35"/>
  </si>
  <si>
    <t>AMED記入</t>
  </si>
  <si>
    <t>試薬（●●●●●、●●製）</t>
    <rPh sb="0" eb="2">
      <t>シヤク</t>
    </rPh>
    <rPh sb="11" eb="12">
      <t>セイ</t>
    </rPh>
    <phoneticPr fontId="24"/>
  </si>
  <si>
    <t>試薬（▲▲▲▲、▲▲製）</t>
    <rPh sb="0" eb="2">
      <t>シヤク</t>
    </rPh>
    <rPh sb="10" eb="11">
      <t>セイ</t>
    </rPh>
    <phoneticPr fontId="24"/>
  </si>
  <si>
    <t>▲▲分析のため</t>
    <rPh sb="2" eb="4">
      <t>ブンセキ</t>
    </rPh>
    <phoneticPr fontId="24"/>
  </si>
  <si>
    <t>細胞培養器具(○○）</t>
    <rPh sb="0" eb="2">
      <t>サイボウ</t>
    </rPh>
    <rPh sb="2" eb="4">
      <t>バイヨウ</t>
    </rPh>
    <rPh sb="4" eb="6">
      <t>キグ</t>
    </rPh>
    <phoneticPr fontId="23"/>
  </si>
  <si>
    <t>細胞培養器具(△△）</t>
    <rPh sb="0" eb="2">
      <t>サイボウ</t>
    </rPh>
    <rPh sb="2" eb="4">
      <t>バイヨウ</t>
    </rPh>
    <rPh sb="4" eb="6">
      <t>キグ</t>
    </rPh>
    <phoneticPr fontId="23"/>
  </si>
  <si>
    <t>培養細胞の維持のため（海外業者）</t>
    <rPh sb="0" eb="2">
      <t>バイヨウ</t>
    </rPh>
    <rPh sb="2" eb="4">
      <t>サイボウ</t>
    </rPh>
    <rPh sb="5" eb="7">
      <t>イジ</t>
    </rPh>
    <rPh sb="11" eb="13">
      <t>カイガイ</t>
    </rPh>
    <rPh sb="13" eb="15">
      <t>ギョウシャ</t>
    </rPh>
    <phoneticPr fontId="23"/>
  </si>
  <si>
    <t>細胞培養器具(他）</t>
    <rPh sb="0" eb="2">
      <t>サイボウ</t>
    </rPh>
    <rPh sb="2" eb="4">
      <t>バイヨウ</t>
    </rPh>
    <rPh sb="4" eb="6">
      <t>キグ</t>
    </rPh>
    <rPh sb="7" eb="8">
      <t>ホカ</t>
    </rPh>
    <phoneticPr fontId="23"/>
  </si>
  <si>
    <t>検査用消耗品（ピペット類）</t>
    <rPh sb="0" eb="2">
      <t>ケンサ</t>
    </rPh>
    <rPh sb="2" eb="3">
      <t>ヨウ</t>
    </rPh>
    <rPh sb="3" eb="6">
      <t>ショウモウヒン</t>
    </rPh>
    <phoneticPr fontId="24"/>
  </si>
  <si>
    <t>検査用消耗品（実験器具類）</t>
    <rPh sb="0" eb="2">
      <t>ケンサ</t>
    </rPh>
    <rPh sb="2" eb="3">
      <t>ヨウ</t>
    </rPh>
    <rPh sb="3" eb="6">
      <t>ショウモウヒン</t>
    </rPh>
    <phoneticPr fontId="24"/>
  </si>
  <si>
    <t>△△検査に必要な消耗品</t>
    <rPh sb="2" eb="4">
      <t>ケンサ</t>
    </rPh>
    <rPh sb="5" eb="7">
      <t>ヒツヨウ</t>
    </rPh>
    <rPh sb="8" eb="11">
      <t>ショウモウヒン</t>
    </rPh>
    <phoneticPr fontId="24"/>
  </si>
  <si>
    <t>○○検査に必要な消耗品</t>
    <rPh sb="2" eb="4">
      <t>ケンサ</t>
    </rPh>
    <rPh sb="5" eb="7">
      <t>ヒツヨウ</t>
    </rPh>
    <rPh sb="8" eb="11">
      <t>ショウモウヒン</t>
    </rPh>
    <phoneticPr fontId="24"/>
  </si>
  <si>
    <t>C</t>
    <phoneticPr fontId="24"/>
  </si>
  <si>
    <t>D</t>
    <phoneticPr fontId="24"/>
  </si>
  <si>
    <t>委託費</t>
    <rPh sb="0" eb="2">
      <t>イタク</t>
    </rPh>
    <rPh sb="2" eb="3">
      <t>ヒ</t>
    </rPh>
    <phoneticPr fontId="24"/>
  </si>
  <si>
    <r>
      <t>知財担当者　　　</t>
    </r>
    <r>
      <rPr>
        <b/>
        <sz val="12"/>
        <color rgb="FFFF0000"/>
        <rFont val="ＭＳ 明朝"/>
        <family val="1"/>
        <charset val="128"/>
      </rPr>
      <t>【変更の場合はバイ・ドール報告受付システムによりご変更ください。】</t>
    </r>
    <rPh sb="0" eb="2">
      <t>チザイ</t>
    </rPh>
    <rPh sb="2" eb="5">
      <t>タントウシャ</t>
    </rPh>
    <phoneticPr fontId="24"/>
  </si>
  <si>
    <t>委託費</t>
    <rPh sb="0" eb="2">
      <t>イタク</t>
    </rPh>
    <rPh sb="2" eb="3">
      <t>ヒ</t>
    </rPh>
    <phoneticPr fontId="24"/>
  </si>
  <si>
    <t>その他</t>
    <phoneticPr fontId="24"/>
  </si>
  <si>
    <t>PARG阻害剤のバイオマーカー研究</t>
  </si>
  <si>
    <t>●●解析のため</t>
    <rPh sb="2" eb="4">
      <t>カイセキ</t>
    </rPh>
    <phoneticPr fontId="24"/>
  </si>
  <si>
    <t>病理学的解析に使用するため</t>
    <phoneticPr fontId="24"/>
  </si>
  <si>
    <t>●●ソフトウェアライセンス</t>
  </si>
  <si>
    <t>件</t>
    <rPh sb="0" eb="1">
      <t>ケン</t>
    </rPh>
    <phoneticPr fontId="19"/>
  </si>
  <si>
    <t>●●解析費用</t>
    <rPh sb="2" eb="4">
      <t>カイセキ</t>
    </rPh>
    <phoneticPr fontId="24"/>
  </si>
  <si>
    <t>●●装置(試作品)</t>
    <rPh sb="2" eb="4">
      <t>ソウチ</t>
    </rPh>
    <rPh sb="5" eb="7">
      <t>シサク</t>
    </rPh>
    <rPh sb="7" eb="8">
      <t>ヒン</t>
    </rPh>
    <phoneticPr fontId="24"/>
  </si>
  <si>
    <t>●●測定装置試作</t>
    <rPh sb="2" eb="4">
      <t>ソクテイ</t>
    </rPh>
    <rPh sb="4" eb="6">
      <t>ソウチ</t>
    </rPh>
    <rPh sb="6" eb="8">
      <t>シサク</t>
    </rPh>
    <phoneticPr fontId="24"/>
  </si>
  <si>
    <t>●●(既製品ソフトウェア)</t>
    <rPh sb="3" eb="6">
      <t>キセイヒン</t>
    </rPh>
    <phoneticPr fontId="24"/>
  </si>
  <si>
    <t>委託費</t>
    <rPh sb="0" eb="2">
      <t>イタク</t>
    </rPh>
    <rPh sb="2" eb="3">
      <t>ヒ</t>
    </rPh>
    <phoneticPr fontId="35"/>
  </si>
  <si>
    <t>備考</t>
    <rPh sb="0" eb="2">
      <t>ビコウ</t>
    </rPh>
    <phoneticPr fontId="24"/>
  </si>
  <si>
    <t>研究概要：　　
（300～500字程度で、
公開可能なもの）</t>
    <rPh sb="0" eb="2">
      <t>ケンキュウ</t>
    </rPh>
    <rPh sb="2" eb="4">
      <t>ガイヨウ</t>
    </rPh>
    <rPh sb="16" eb="17">
      <t>ジ</t>
    </rPh>
    <rPh sb="17" eb="19">
      <t>テイド</t>
    </rPh>
    <rPh sb="22" eb="24">
      <t>コウカイ</t>
    </rPh>
    <rPh sb="24" eb="26">
      <t>カノウ</t>
    </rPh>
    <phoneticPr fontId="24"/>
  </si>
  <si>
    <t>自動的に転記された金額が税抜き額であることをご確認ください。</t>
    <rPh sb="0" eb="3">
      <t>ジドウテキ</t>
    </rPh>
    <rPh sb="4" eb="6">
      <t>テンキ</t>
    </rPh>
    <rPh sb="9" eb="11">
      <t>キンガク</t>
    </rPh>
    <rPh sb="12" eb="14">
      <t>ゼイヌ</t>
    </rPh>
    <rPh sb="15" eb="16">
      <t>ガク</t>
    </rPh>
    <rPh sb="23" eb="25">
      <t>カクニン</t>
    </rPh>
    <phoneticPr fontId="24"/>
  </si>
  <si>
    <t>研究概要</t>
    <rPh sb="0" eb="2">
      <t>ケンキュウ</t>
    </rPh>
    <rPh sb="2" eb="4">
      <t>ガイヨウ</t>
    </rPh>
    <phoneticPr fontId="24"/>
  </si>
  <si>
    <t>月給
または
時給</t>
    <rPh sb="0" eb="2">
      <t>ゲッキュウ</t>
    </rPh>
    <rPh sb="7" eb="9">
      <t>ジキュウ</t>
    </rPh>
    <phoneticPr fontId="24"/>
  </si>
  <si>
    <t>支払月数
または
支払時間数</t>
    <rPh sb="0" eb="2">
      <t>シハライ</t>
    </rPh>
    <rPh sb="2" eb="4">
      <t>ツキスウ</t>
    </rPh>
    <rPh sb="9" eb="11">
      <t>シハラ</t>
    </rPh>
    <rPh sb="11" eb="14">
      <t>ジカンスウ</t>
    </rPh>
    <phoneticPr fontId="24"/>
  </si>
  <si>
    <t>従事率</t>
    <rPh sb="0" eb="2">
      <t>ジュウジ</t>
    </rPh>
    <rPh sb="2" eb="3">
      <t>リツ</t>
    </rPh>
    <phoneticPr fontId="24"/>
  </si>
  <si>
    <t>財源：</t>
    <rPh sb="0" eb="2">
      <t>ザイゲン</t>
    </rPh>
    <phoneticPr fontId="24"/>
  </si>
  <si>
    <r>
      <t xml:space="preserve">＜経費等内訳書＞令和 </t>
    </r>
    <r>
      <rPr>
        <sz val="12"/>
        <color rgb="FFFF0000"/>
        <rFont val="ＭＳ 明朝"/>
        <family val="1"/>
        <charset val="128"/>
      </rPr>
      <t>ｎ</t>
    </r>
    <r>
      <rPr>
        <sz val="12"/>
        <rFont val="ＭＳ 明朝"/>
        <family val="1"/>
        <charset val="128"/>
      </rPr>
      <t>年度</t>
    </r>
    <rPh sb="1" eb="3">
      <t>ケイヒ</t>
    </rPh>
    <rPh sb="3" eb="4">
      <t>ナド</t>
    </rPh>
    <rPh sb="4" eb="7">
      <t>ウチワケショ</t>
    </rPh>
    <rPh sb="8" eb="10">
      <t>レイワ</t>
    </rPh>
    <rPh sb="12" eb="14">
      <t>ネンド</t>
    </rPh>
    <phoneticPr fontId="24"/>
  </si>
  <si>
    <t>e-Rad課題ID番号：</t>
    <rPh sb="5" eb="7">
      <t>カダイ</t>
    </rPh>
    <rPh sb="9" eb="11">
      <t>バンゴウ</t>
    </rPh>
    <phoneticPr fontId="24"/>
  </si>
  <si>
    <t>交付決定日：</t>
    <rPh sb="0" eb="2">
      <t>コウフ</t>
    </rPh>
    <rPh sb="2" eb="4">
      <t>ケッテイ</t>
    </rPh>
    <rPh sb="4" eb="5">
      <t>ビ</t>
    </rPh>
    <phoneticPr fontId="24"/>
  </si>
  <si>
    <t>e-Rad課題ID番号</t>
    <phoneticPr fontId="35"/>
  </si>
  <si>
    <r>
      <t>間接経費</t>
    </r>
    <r>
      <rPr>
        <sz val="8"/>
        <color theme="1"/>
        <rFont val="ＭＳ Ｐゴシック"/>
        <family val="3"/>
        <charset val="128"/>
        <scheme val="minor"/>
      </rPr>
      <t>（一般管理費）</t>
    </r>
    <r>
      <rPr>
        <sz val="11"/>
        <color theme="1"/>
        <rFont val="ＭＳ Ｐゴシック"/>
        <family val="3"/>
        <charset val="128"/>
        <scheme val="minor"/>
      </rPr>
      <t xml:space="preserve">
割合（%）</t>
    </r>
    <rPh sb="0" eb="2">
      <t>カンセツ</t>
    </rPh>
    <rPh sb="2" eb="4">
      <t>ケイヒ</t>
    </rPh>
    <rPh sb="5" eb="7">
      <t>イッパン</t>
    </rPh>
    <rPh sb="7" eb="10">
      <t>カンリヒ</t>
    </rPh>
    <rPh sb="12" eb="14">
      <t>ワリアイ</t>
    </rPh>
    <phoneticPr fontId="35"/>
  </si>
  <si>
    <t>大項目</t>
    <rPh sb="0" eb="3">
      <t>ダイコウモク</t>
    </rPh>
    <phoneticPr fontId="24"/>
  </si>
  <si>
    <t>中項目</t>
    <rPh sb="0" eb="1">
      <t>チュウ</t>
    </rPh>
    <phoneticPr fontId="24"/>
  </si>
  <si>
    <t>中項目計</t>
    <rPh sb="0" eb="1">
      <t>チュウ</t>
    </rPh>
    <phoneticPr fontId="24"/>
  </si>
  <si>
    <t>事業名</t>
    <rPh sb="0" eb="2">
      <t>ジギョウ</t>
    </rPh>
    <rPh sb="2" eb="3">
      <t>メイ</t>
    </rPh>
    <phoneticPr fontId="35"/>
  </si>
  <si>
    <t>研究開発課題名</t>
    <rPh sb="0" eb="2">
      <t>ケンキュウ</t>
    </rPh>
    <rPh sb="2" eb="4">
      <t>カイハツ</t>
    </rPh>
    <rPh sb="4" eb="6">
      <t>カダイ</t>
    </rPh>
    <rPh sb="6" eb="7">
      <t>メイ</t>
    </rPh>
    <phoneticPr fontId="35"/>
  </si>
  <si>
    <t>研究機関名</t>
    <rPh sb="0" eb="2">
      <t>ケンキュウ</t>
    </rPh>
    <rPh sb="2" eb="5">
      <t>キカンメイ</t>
    </rPh>
    <phoneticPr fontId="35"/>
  </si>
  <si>
    <t>研究開発担当者
氏名</t>
    <rPh sb="0" eb="2">
      <t>ケンキュウ</t>
    </rPh>
    <rPh sb="2" eb="4">
      <t>カイハツ</t>
    </rPh>
    <rPh sb="4" eb="6">
      <t>タントウ</t>
    </rPh>
    <rPh sb="8" eb="10">
      <t>シメイ</t>
    </rPh>
    <phoneticPr fontId="35"/>
  </si>
  <si>
    <t>研究開発担当者 e-Rad研究者番号</t>
    <rPh sb="0" eb="2">
      <t>ケンキュウ</t>
    </rPh>
    <rPh sb="2" eb="4">
      <t>カイハツ</t>
    </rPh>
    <rPh sb="13" eb="18">
      <t>ケンキュウシャバンゴウ</t>
    </rPh>
    <phoneticPr fontId="35"/>
  </si>
  <si>
    <t>研究開発担当者
所属・役職</t>
    <rPh sb="8" eb="10">
      <t>ショゾク</t>
    </rPh>
    <rPh sb="11" eb="13">
      <t>ヤクショク</t>
    </rPh>
    <phoneticPr fontId="35"/>
  </si>
  <si>
    <t>研究開発担当者
E-mail</t>
    <rPh sb="0" eb="2">
      <t>ケンキュウ</t>
    </rPh>
    <rPh sb="2" eb="4">
      <t>カイハツ</t>
    </rPh>
    <phoneticPr fontId="35"/>
  </si>
  <si>
    <t>研究開発担当事務連絡担当者氏名</t>
    <rPh sb="0" eb="2">
      <t>ケンキュウ</t>
    </rPh>
    <rPh sb="2" eb="4">
      <t>カイハツ</t>
    </rPh>
    <rPh sb="4" eb="6">
      <t>タントウ</t>
    </rPh>
    <phoneticPr fontId="24"/>
  </si>
  <si>
    <t>研究開発担当事務連絡担当者E-mailアドレス</t>
    <rPh sb="0" eb="2">
      <t>ケンキュウ</t>
    </rPh>
    <rPh sb="2" eb="4">
      <t>カイハツ</t>
    </rPh>
    <rPh sb="4" eb="6">
      <t>タントウ</t>
    </rPh>
    <phoneticPr fontId="24"/>
  </si>
  <si>
    <t>全研究開発期間
開始日</t>
    <rPh sb="0" eb="1">
      <t>ゼン</t>
    </rPh>
    <rPh sb="1" eb="3">
      <t>ケンキュウ</t>
    </rPh>
    <rPh sb="3" eb="5">
      <t>カイハツ</t>
    </rPh>
    <rPh sb="5" eb="7">
      <t>キカン</t>
    </rPh>
    <rPh sb="8" eb="11">
      <t>カイシビ</t>
    </rPh>
    <phoneticPr fontId="35"/>
  </si>
  <si>
    <t>当年度研究開発期間開始日</t>
    <rPh sb="0" eb="3">
      <t>トウネンド</t>
    </rPh>
    <rPh sb="3" eb="5">
      <t>ケンキュウ</t>
    </rPh>
    <rPh sb="5" eb="7">
      <t>カイハツ</t>
    </rPh>
    <rPh sb="7" eb="9">
      <t>キカン</t>
    </rPh>
    <rPh sb="9" eb="12">
      <t>カイシビ</t>
    </rPh>
    <phoneticPr fontId="35"/>
  </si>
  <si>
    <t>当年度研究開発期間終了日</t>
    <rPh sb="0" eb="3">
      <t>トウネンド</t>
    </rPh>
    <rPh sb="3" eb="5">
      <t>ケンキュウ</t>
    </rPh>
    <rPh sb="5" eb="7">
      <t>カイハツ</t>
    </rPh>
    <rPh sb="7" eb="9">
      <t>キカン</t>
    </rPh>
    <rPh sb="9" eb="11">
      <t>シュウリョウ</t>
    </rPh>
    <rPh sb="11" eb="12">
      <t>ヒ</t>
    </rPh>
    <phoneticPr fontId="35"/>
  </si>
  <si>
    <t>全研究開発期間
終了予定日</t>
    <rPh sb="0" eb="1">
      <t>ゼン</t>
    </rPh>
    <rPh sb="1" eb="3">
      <t>ケンキュウ</t>
    </rPh>
    <rPh sb="3" eb="5">
      <t>カイハツ</t>
    </rPh>
    <rPh sb="5" eb="7">
      <t>キカン</t>
    </rPh>
    <rPh sb="8" eb="10">
      <t>シュウリョウ</t>
    </rPh>
    <rPh sb="10" eb="13">
      <t>ヨテイビ</t>
    </rPh>
    <phoneticPr fontId="35"/>
  </si>
  <si>
    <t>研究機関の代表者住所</t>
    <rPh sb="8" eb="10">
      <t>ジュウショ</t>
    </rPh>
    <phoneticPr fontId="24"/>
  </si>
  <si>
    <t>研究機関の代表者肩書</t>
    <rPh sb="8" eb="10">
      <t>カタガ</t>
    </rPh>
    <phoneticPr fontId="35"/>
  </si>
  <si>
    <t>研究機関の代表者氏名</t>
    <rPh sb="8" eb="10">
      <t>シメイ</t>
    </rPh>
    <phoneticPr fontId="35"/>
  </si>
  <si>
    <t>事業名：</t>
    <rPh sb="0" eb="2">
      <t>ジギョウ</t>
    </rPh>
    <rPh sb="2" eb="3">
      <t>メイ</t>
    </rPh>
    <phoneticPr fontId="24"/>
  </si>
  <si>
    <t>研究機関名：</t>
    <rPh sb="0" eb="2">
      <t>ケ</t>
    </rPh>
    <rPh sb="2" eb="4">
      <t>キカン</t>
    </rPh>
    <rPh sb="4" eb="5">
      <t>メイ</t>
    </rPh>
    <phoneticPr fontId="24"/>
  </si>
  <si>
    <t>研究機関の代表者　住所：</t>
    <rPh sb="0" eb="2">
      <t>ケ</t>
    </rPh>
    <rPh sb="2" eb="4">
      <t>キカン</t>
    </rPh>
    <rPh sb="5" eb="8">
      <t>ダイヒョウシャ</t>
    </rPh>
    <rPh sb="9" eb="11">
      <t>ジュウショ</t>
    </rPh>
    <phoneticPr fontId="24"/>
  </si>
  <si>
    <t>研究機関の代表者　肩書：</t>
    <rPh sb="0" eb="2">
      <t>ケ</t>
    </rPh>
    <rPh sb="2" eb="4">
      <t>キカン</t>
    </rPh>
    <rPh sb="5" eb="8">
      <t>ダイヒョウシャ</t>
    </rPh>
    <rPh sb="9" eb="11">
      <t>カタガ</t>
    </rPh>
    <phoneticPr fontId="24"/>
  </si>
  <si>
    <t>研究機関の代表者　氏名：</t>
    <rPh sb="0" eb="2">
      <t>ケ</t>
    </rPh>
    <rPh sb="2" eb="4">
      <t>キカン</t>
    </rPh>
    <rPh sb="5" eb="8">
      <t>ダイヒョウシャ</t>
    </rPh>
    <rPh sb="9" eb="11">
      <t>シメイ</t>
    </rPh>
    <phoneticPr fontId="24"/>
  </si>
  <si>
    <t>研究開発課題名：</t>
    <rPh sb="0" eb="2">
      <t>ケンキュウ</t>
    </rPh>
    <rPh sb="2" eb="4">
      <t>カイハツ</t>
    </rPh>
    <rPh sb="4" eb="5">
      <t>カ</t>
    </rPh>
    <rPh sb="5" eb="6">
      <t>ダイ</t>
    </rPh>
    <rPh sb="6" eb="7">
      <t>ナ</t>
    </rPh>
    <phoneticPr fontId="24"/>
  </si>
  <si>
    <t>全研究開発期間：</t>
    <rPh sb="0" eb="1">
      <t>ゼン</t>
    </rPh>
    <rPh sb="5" eb="7">
      <t>キカン</t>
    </rPh>
    <phoneticPr fontId="24"/>
  </si>
  <si>
    <t>当年度研究開発期間：</t>
    <rPh sb="0" eb="3">
      <t>トウネンド</t>
    </rPh>
    <rPh sb="7" eb="9">
      <t>キカン</t>
    </rPh>
    <phoneticPr fontId="24"/>
  </si>
  <si>
    <t>研究開発担当者所属・役職：</t>
    <rPh sb="0" eb="2">
      <t>ケンキュウ</t>
    </rPh>
    <rPh sb="2" eb="4">
      <t>カイハツ</t>
    </rPh>
    <rPh sb="4" eb="7">
      <t>タントウシャ</t>
    </rPh>
    <rPh sb="7" eb="9">
      <t>ショゾク</t>
    </rPh>
    <rPh sb="10" eb="12">
      <t>ヤクショク</t>
    </rPh>
    <phoneticPr fontId="24"/>
  </si>
  <si>
    <t>研究開発担当者氏名：</t>
    <rPh sb="0" eb="2">
      <t>ケンキュウ</t>
    </rPh>
    <rPh sb="2" eb="4">
      <t>カイハツ</t>
    </rPh>
    <rPh sb="4" eb="7">
      <t>タントウシャ</t>
    </rPh>
    <rPh sb="7" eb="9">
      <t>シメイ</t>
    </rPh>
    <phoneticPr fontId="24"/>
  </si>
  <si>
    <t>研究開発担当者E-mailアドレス：</t>
    <rPh sb="0" eb="2">
      <t>ケンキュウ</t>
    </rPh>
    <rPh sb="2" eb="4">
      <t>カイハツ</t>
    </rPh>
    <rPh sb="4" eb="7">
      <t>タントウシャ</t>
    </rPh>
    <phoneticPr fontId="24"/>
  </si>
  <si>
    <t>研究開発担当者 e-Rad研究者番号:</t>
    <rPh sb="0" eb="2">
      <t>ケンキュウ</t>
    </rPh>
    <rPh sb="2" eb="4">
      <t>カイハツ</t>
    </rPh>
    <rPh sb="4" eb="7">
      <t>タントウシャ</t>
    </rPh>
    <rPh sb="13" eb="15">
      <t>ケンキュウ</t>
    </rPh>
    <rPh sb="15" eb="16">
      <t>シャ</t>
    </rPh>
    <rPh sb="16" eb="18">
      <t>バンゴウ</t>
    </rPh>
    <phoneticPr fontId="24"/>
  </si>
  <si>
    <t>研究開発担当事務連絡担当者E-mailアドレス：</t>
    <phoneticPr fontId="24"/>
  </si>
  <si>
    <t>研究開発担当事務連絡担当者氏名：</t>
    <rPh sb="6" eb="8">
      <t>ジム</t>
    </rPh>
    <rPh sb="8" eb="10">
      <t>レンラク</t>
    </rPh>
    <rPh sb="10" eb="12">
      <t>タントウ</t>
    </rPh>
    <rPh sb="12" eb="13">
      <t>シャ</t>
    </rPh>
    <rPh sb="13" eb="15">
      <t>シメイ</t>
    </rPh>
    <phoneticPr fontId="24"/>
  </si>
  <si>
    <t>中項目</t>
    <rPh sb="0" eb="1">
      <t>ナカ</t>
    </rPh>
    <rPh sb="1" eb="2">
      <t>コウ</t>
    </rPh>
    <rPh sb="2" eb="3">
      <t>メ</t>
    </rPh>
    <phoneticPr fontId="24"/>
  </si>
  <si>
    <t>中項目計</t>
    <rPh sb="0" eb="1">
      <t>ナカ</t>
    </rPh>
    <rPh sb="1" eb="3">
      <t>コウモク</t>
    </rPh>
    <rPh sb="3" eb="4">
      <t>ケイ</t>
    </rPh>
    <phoneticPr fontId="24"/>
  </si>
  <si>
    <t>契約担当者　　お問い合わせする際のご担当者様を記入してください。</t>
    <rPh sb="0" eb="2">
      <t>ケイヤク</t>
    </rPh>
    <rPh sb="2" eb="4">
      <t>タントウ</t>
    </rPh>
    <rPh sb="4" eb="5">
      <t>シャ</t>
    </rPh>
    <rPh sb="8" eb="9">
      <t>ト</t>
    </rPh>
    <rPh sb="10" eb="11">
      <t>ア</t>
    </rPh>
    <rPh sb="15" eb="16">
      <t>サイ</t>
    </rPh>
    <rPh sb="18" eb="21">
      <t>タントウシャ</t>
    </rPh>
    <rPh sb="21" eb="22">
      <t>サマ</t>
    </rPh>
    <rPh sb="23" eb="25">
      <t>キニュウ</t>
    </rPh>
    <phoneticPr fontId="24"/>
  </si>
  <si>
    <t>契約担当窓口
郵便番号</t>
    <rPh sb="0" eb="2">
      <t>ケイヤク</t>
    </rPh>
    <rPh sb="2" eb="4">
      <t>タントウ</t>
    </rPh>
    <rPh sb="4" eb="6">
      <t>マドグチ</t>
    </rPh>
    <rPh sb="7" eb="9">
      <t>ユウビン</t>
    </rPh>
    <rPh sb="9" eb="11">
      <t>バンゴウ</t>
    </rPh>
    <phoneticPr fontId="35"/>
  </si>
  <si>
    <t>契約担当窓口
住　所</t>
    <rPh sb="2" eb="4">
      <t>タントウ</t>
    </rPh>
    <rPh sb="4" eb="6">
      <t>マドグチ</t>
    </rPh>
    <rPh sb="7" eb="8">
      <t>ジュウ</t>
    </rPh>
    <rPh sb="9" eb="10">
      <t>ショ</t>
    </rPh>
    <phoneticPr fontId="35"/>
  </si>
  <si>
    <t>契約担当者
所属部署・役職</t>
    <rPh sb="2" eb="4">
      <t>タントウ</t>
    </rPh>
    <rPh sb="4" eb="5">
      <t>シャ</t>
    </rPh>
    <rPh sb="6" eb="8">
      <t>ショゾク</t>
    </rPh>
    <rPh sb="8" eb="10">
      <t>ブショ</t>
    </rPh>
    <rPh sb="11" eb="13">
      <t>ヤクショク</t>
    </rPh>
    <phoneticPr fontId="35"/>
  </si>
  <si>
    <t>契約担当者氏名</t>
    <rPh sb="2" eb="5">
      <t>タントウシャ</t>
    </rPh>
    <rPh sb="5" eb="7">
      <t>シメイ</t>
    </rPh>
    <phoneticPr fontId="35"/>
  </si>
  <si>
    <t>契約担当者E-mail</t>
    <rPh sb="2" eb="5">
      <t>タントウシャ</t>
    </rPh>
    <phoneticPr fontId="35"/>
  </si>
  <si>
    <t>補助対象経費</t>
    <rPh sb="0" eb="2">
      <t>ホジョ</t>
    </rPh>
    <rPh sb="2" eb="4">
      <t>タイショウ</t>
    </rPh>
    <rPh sb="4" eb="6">
      <t>ケイヒ</t>
    </rPh>
    <phoneticPr fontId="24"/>
  </si>
  <si>
    <r>
      <rPr>
        <sz val="12"/>
        <color theme="1"/>
        <rFont val="ＭＳ 明朝"/>
        <family val="1"/>
        <charset val="128"/>
      </rPr>
      <t>補助金額</t>
    </r>
    <r>
      <rPr>
        <sz val="10"/>
        <color theme="1"/>
        <rFont val="ＭＳ 明朝"/>
        <family val="1"/>
        <charset val="128"/>
      </rPr>
      <t xml:space="preserve">
（補助対象経費×補助率）</t>
    </r>
    <rPh sb="0" eb="3">
      <t>ホジョキン</t>
    </rPh>
    <rPh sb="3" eb="4">
      <t>ガク</t>
    </rPh>
    <rPh sb="6" eb="8">
      <t>ホジョ</t>
    </rPh>
    <rPh sb="8" eb="10">
      <t>タイショウ</t>
    </rPh>
    <rPh sb="10" eb="12">
      <t>ケイヒ</t>
    </rPh>
    <rPh sb="13" eb="16">
      <t>ホジョリツ</t>
    </rPh>
    <phoneticPr fontId="24"/>
  </si>
  <si>
    <r>
      <t xml:space="preserve">補助金額
</t>
    </r>
    <r>
      <rPr>
        <sz val="9"/>
        <color theme="1"/>
        <rFont val="ＭＳ 明朝"/>
        <family val="1"/>
        <charset val="128"/>
      </rPr>
      <t>(補助対象経費×補助率)</t>
    </r>
    <rPh sb="0" eb="3">
      <t>ホジョキン</t>
    </rPh>
    <rPh sb="3" eb="4">
      <t>ガク</t>
    </rPh>
    <rPh sb="13" eb="16">
      <t>ホジョリツ</t>
    </rPh>
    <phoneticPr fontId="24"/>
  </si>
  <si>
    <t>直接経費計</t>
    <rPh sb="0" eb="2">
      <t>チョクセツ</t>
    </rPh>
    <rPh sb="2" eb="4">
      <t>ケイヒ</t>
    </rPh>
    <rPh sb="4" eb="5">
      <t>ケイ</t>
    </rPh>
    <phoneticPr fontId="24"/>
  </si>
  <si>
    <t>Ⅲ．所要経費（補助対象経費）</t>
    <phoneticPr fontId="24"/>
  </si>
  <si>
    <t>限定された期間で検証データ取得のため</t>
    <rPh sb="0" eb="2">
      <t>ゲンテイ</t>
    </rPh>
    <rPh sb="5" eb="7">
      <t>キカン</t>
    </rPh>
    <rPh sb="8" eb="10">
      <t>ケンショウ</t>
    </rPh>
    <rPh sb="13" eb="15">
      <t>シュトク</t>
    </rPh>
    <phoneticPr fontId="24"/>
  </si>
  <si>
    <r>
      <t>研究倫理教育責任者　</t>
    </r>
    <r>
      <rPr>
        <b/>
        <sz val="12"/>
        <color rgb="FFFF0000"/>
        <rFont val="ＭＳ 明朝"/>
        <family val="1"/>
        <charset val="128"/>
      </rPr>
      <t xml:space="preserve">【変更の場合はAMED研究開発課題管理支援ツール（A-POST）によりご変更ください。A-POSTを使用していない機関は、研究公正・業務推進部 </t>
    </r>
    <r>
      <rPr>
        <b/>
        <u/>
        <sz val="12"/>
        <color rgb="FFFF0000"/>
        <rFont val="ＭＳ 明朝"/>
        <family val="1"/>
        <charset val="128"/>
      </rPr>
      <t>研究公正課</t>
    </r>
    <r>
      <rPr>
        <b/>
        <sz val="12"/>
        <color rgb="FFFF0000"/>
        <rFont val="ＭＳ 明朝"/>
        <family val="1"/>
        <charset val="128"/>
      </rPr>
      <t>にメールでご連絡ください。⇒ kenkyuukousei@amed.go.jp】</t>
    </r>
    <rPh sb="0" eb="2">
      <t>ケンキュウ</t>
    </rPh>
    <rPh sb="2" eb="4">
      <t>リンリ</t>
    </rPh>
    <rPh sb="4" eb="6">
      <t>キョウイク</t>
    </rPh>
    <rPh sb="6" eb="9">
      <t>セキニンシャ</t>
    </rPh>
    <phoneticPr fontId="24"/>
  </si>
  <si>
    <r>
      <t>コンプライアンス推進責任者　</t>
    </r>
    <r>
      <rPr>
        <b/>
        <sz val="12"/>
        <color rgb="FFFF0000"/>
        <rFont val="ＭＳ 明朝"/>
        <family val="1"/>
        <charset val="128"/>
      </rPr>
      <t xml:space="preserve">【変更の場合はAMED研究開発課題管理支援ツール（A-POST）によりご変更ください。A-POSTを使用していない機関は、研究公正・業務推進部 </t>
    </r>
    <r>
      <rPr>
        <b/>
        <u/>
        <sz val="12"/>
        <color rgb="FFFF0000"/>
        <rFont val="ＭＳ 明朝"/>
        <family val="1"/>
        <charset val="128"/>
      </rPr>
      <t>研究公正課</t>
    </r>
    <r>
      <rPr>
        <b/>
        <sz val="12"/>
        <color rgb="FFFF0000"/>
        <rFont val="ＭＳ 明朝"/>
        <family val="1"/>
        <charset val="128"/>
      </rPr>
      <t>にメールでご連絡ください。⇒ kenkyuukousei@amed.go.jp】</t>
    </r>
    <rPh sb="8" eb="10">
      <t>スイシン</t>
    </rPh>
    <rPh sb="10" eb="13">
      <t>セキニンシャ</t>
    </rPh>
    <phoneticPr fontId="24"/>
  </si>
  <si>
    <t>ABC大学 ○○県○○市</t>
    <rPh sb="3" eb="5">
      <t>ダイガク</t>
    </rPh>
    <phoneticPr fontId="21"/>
  </si>
  <si>
    <t>令和  年  月～令和  年  月分</t>
    <rPh sb="0" eb="2">
      <t>レイワ</t>
    </rPh>
    <rPh sb="4" eb="5">
      <t>ネン</t>
    </rPh>
    <rPh sb="7" eb="8">
      <t>ガツ</t>
    </rPh>
    <rPh sb="9" eb="11">
      <t>レイワ</t>
    </rPh>
    <rPh sb="13" eb="14">
      <t>ネン</t>
    </rPh>
    <rPh sb="16" eb="17">
      <t>ガツ</t>
    </rPh>
    <rPh sb="17" eb="18">
      <t>フン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</si>
</sst>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Red]\(#,##0\)"/>
    <numFmt numFmtId="177" formatCode="#,##0;&quot;▲ &quot;#,##0"/>
    <numFmt numFmtId="178" formatCode="#,##0;\-#,##0;&quot;-&quot;"/>
    <numFmt numFmtId="179" formatCode="#,##0\ &quot;千&quot;&quot;円&quot;"/>
    <numFmt numFmtId="180" formatCode="#,##0_ ;[Red]\-#,##0\ "/>
    <numFmt numFmtId="181" formatCode="#,##0_ "/>
    <numFmt numFmtId="182" formatCode="[$-411]ggge&quot;年&quot;m&quot;月&quot;d&quot;日&quot;;@"/>
    <numFmt numFmtId="183" formatCode="0.00000000%"/>
  </numFmts>
  <fonts count="6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b/>
      <sz val="11"/>
      <name val="Helv"/>
      <family val="2"/>
    </font>
    <font>
      <sz val="12"/>
      <name val="ＭＳ Ｐゴシック"/>
      <family val="3"/>
      <charset val="128"/>
    </font>
    <font>
      <sz val="12"/>
      <name val="ＭＳ 明朝"/>
      <family val="1"/>
      <charset val="128"/>
    </font>
    <font>
      <sz val="11"/>
      <name val="ＭＳ 明朝"/>
      <family val="1"/>
      <charset val="128"/>
    </font>
    <font>
      <sz val="12"/>
      <color indexed="10"/>
      <name val="ＭＳ 明朝"/>
      <family val="1"/>
      <charset val="128"/>
    </font>
    <font>
      <b/>
      <sz val="12"/>
      <name val="ＭＳ 明朝"/>
      <family val="1"/>
      <charset val="128"/>
    </font>
    <font>
      <sz val="12"/>
      <color rgb="FFFF0000"/>
      <name val="ＭＳ 明朝"/>
      <family val="1"/>
      <charset val="128"/>
    </font>
    <font>
      <sz val="6"/>
      <name val="ＭＳ Ｐゴシック"/>
      <family val="2"/>
      <charset val="128"/>
      <scheme val="minor"/>
    </font>
    <font>
      <sz val="10"/>
      <name val="ＭＳ 明朝"/>
      <family val="1"/>
      <charset val="128"/>
    </font>
    <font>
      <sz val="10"/>
      <color rgb="FFFF0000"/>
      <name val="ＭＳ 明朝"/>
      <family val="1"/>
      <charset val="128"/>
    </font>
    <font>
      <sz val="12"/>
      <color theme="1"/>
      <name val="ＭＳ 明朝"/>
      <family val="1"/>
      <charset val="128"/>
    </font>
    <font>
      <sz val="10"/>
      <color theme="1"/>
      <name val="ＭＳ 明朝"/>
      <family val="1"/>
      <charset val="128"/>
    </font>
    <font>
      <sz val="11"/>
      <color rgb="FFFF0000"/>
      <name val="ＭＳ 明朝"/>
      <family val="1"/>
      <charset val="128"/>
    </font>
    <font>
      <sz val="11"/>
      <color theme="1"/>
      <name val="ＭＳ Ｐゴシック"/>
      <family val="2"/>
      <scheme val="minor"/>
    </font>
    <font>
      <sz val="14"/>
      <name val="ＭＳ 明朝"/>
      <family val="1"/>
      <charset val="128"/>
    </font>
    <font>
      <sz val="8"/>
      <name val="ＭＳ 明朝"/>
      <family val="1"/>
      <charset val="128"/>
    </font>
    <font>
      <b/>
      <sz val="12"/>
      <color theme="1"/>
      <name val="ＭＳ 明朝"/>
      <family val="1"/>
      <charset val="128"/>
    </font>
    <font>
      <b/>
      <sz val="11"/>
      <name val="ＭＳ 明朝"/>
      <family val="1"/>
      <charset val="128"/>
    </font>
    <font>
      <b/>
      <sz val="9"/>
      <name val="ＭＳ 明朝"/>
      <family val="1"/>
      <charset val="128"/>
    </font>
    <font>
      <sz val="11"/>
      <color rgb="FFFF0000"/>
      <name val="ＭＳ Ｐゴシック"/>
      <family val="2"/>
      <charset val="128"/>
      <scheme val="minor"/>
    </font>
    <font>
      <sz val="9"/>
      <name val="ＭＳ 明朝"/>
      <family val="1"/>
      <charset val="128"/>
    </font>
    <font>
      <u/>
      <sz val="11"/>
      <name val="ＭＳ 明朝"/>
      <family val="1"/>
      <charset val="128"/>
    </font>
    <font>
      <sz val="9"/>
      <color indexed="81"/>
      <name val="ＭＳ Ｐゴシック"/>
      <family val="3"/>
      <charset val="128"/>
    </font>
    <font>
      <sz val="9"/>
      <name val="ＭＳ Ｐゴシック"/>
      <family val="3"/>
      <charset val="128"/>
      <scheme val="minor"/>
    </font>
    <font>
      <sz val="11"/>
      <name val="ＭＳ Ｐゴシック"/>
      <family val="3"/>
      <charset val="128"/>
      <scheme val="minor"/>
    </font>
    <font>
      <b/>
      <sz val="12"/>
      <color rgb="FFFF0000"/>
      <name val="ＭＳ 明朝"/>
      <family val="1"/>
      <charset val="128"/>
    </font>
    <font>
      <sz val="12"/>
      <color theme="0" tint="-0.249977111117893"/>
      <name val="ＭＳ 明朝"/>
      <family val="1"/>
      <charset val="128"/>
    </font>
    <font>
      <b/>
      <sz val="12"/>
      <name val="ＭＳ Ｐゴシック"/>
      <family val="3"/>
      <charset val="128"/>
    </font>
    <font>
      <b/>
      <sz val="10"/>
      <name val="ＭＳ 明朝"/>
      <family val="1"/>
      <charset val="128"/>
    </font>
    <font>
      <sz val="11"/>
      <color theme="1"/>
      <name val="ＭＳ Ｐゴシック"/>
      <family val="3"/>
      <charset val="128"/>
      <scheme val="minor"/>
    </font>
    <font>
      <sz val="8"/>
      <color theme="1"/>
      <name val="ＭＳ Ｐゴシック"/>
      <family val="3"/>
      <charset val="128"/>
      <scheme val="minor"/>
    </font>
    <font>
      <sz val="11"/>
      <color theme="1"/>
      <name val="ＭＳ 明朝"/>
      <family val="1"/>
      <charset val="128"/>
    </font>
    <font>
      <sz val="9"/>
      <color theme="1"/>
      <name val="ＭＳ 明朝"/>
      <family val="1"/>
      <charset val="128"/>
    </font>
    <font>
      <b/>
      <u/>
      <sz val="12"/>
      <color rgb="FFFF0000"/>
      <name val="ＭＳ 明朝"/>
      <family val="1"/>
      <charset val="128"/>
    </font>
  </fonts>
  <fills count="13">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00B0F0"/>
        <bgColor indexed="64"/>
      </patternFill>
    </fill>
    <fill>
      <patternFill patternType="solid">
        <fgColor rgb="FFFFFF00"/>
        <bgColor indexed="64"/>
      </patternFill>
    </fill>
    <fill>
      <patternFill patternType="solid">
        <fgColor rgb="FF99FF33"/>
        <bgColor indexed="64"/>
      </patternFill>
    </fill>
    <fill>
      <patternFill patternType="solid">
        <fgColor rgb="FFFFC000"/>
        <bgColor indexed="64"/>
      </patternFill>
    </fill>
    <fill>
      <patternFill patternType="solid">
        <fgColor rgb="FFFF66FF"/>
        <bgColor indexed="64"/>
      </patternFill>
    </fill>
    <fill>
      <patternFill patternType="solid">
        <fgColor rgb="FF00FF00"/>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79998168889431442"/>
        <bgColor indexed="64"/>
      </patternFill>
    </fill>
  </fills>
  <borders count="8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double">
        <color indexed="64"/>
      </bottom>
      <diagonal/>
    </border>
    <border>
      <left style="thick">
        <color rgb="FF0070C0"/>
      </left>
      <right style="thick">
        <color rgb="FF0070C0"/>
      </right>
      <top style="thick">
        <color rgb="FF0070C0"/>
      </top>
      <bottom style="thin">
        <color indexed="64"/>
      </bottom>
      <diagonal/>
    </border>
    <border>
      <left style="thick">
        <color rgb="FF0070C0"/>
      </left>
      <right style="thin">
        <color indexed="64"/>
      </right>
      <top style="thick">
        <color rgb="FF0070C0"/>
      </top>
      <bottom style="thin">
        <color indexed="64"/>
      </bottom>
      <diagonal/>
    </border>
    <border>
      <left style="thin">
        <color indexed="64"/>
      </left>
      <right style="thin">
        <color indexed="64"/>
      </right>
      <top style="thick">
        <color rgb="FF0070C0"/>
      </top>
      <bottom style="thin">
        <color indexed="64"/>
      </bottom>
      <diagonal/>
    </border>
    <border>
      <left/>
      <right style="thin">
        <color indexed="64"/>
      </right>
      <top style="thick">
        <color rgb="FF0070C0"/>
      </top>
      <bottom style="thin">
        <color indexed="64"/>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ck">
        <color rgb="FF0070C0"/>
      </left>
      <right style="thick">
        <color rgb="FF0070C0"/>
      </right>
      <top style="thin">
        <color indexed="64"/>
      </top>
      <bottom style="thin">
        <color indexed="64"/>
      </bottom>
      <diagonal/>
    </border>
    <border>
      <left style="thick">
        <color rgb="FF0070C0"/>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style="dashed">
        <color indexed="64"/>
      </right>
      <top/>
      <bottom style="thin">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top style="double">
        <color indexed="64"/>
      </top>
      <bottom style="thin">
        <color indexed="64"/>
      </bottom>
      <diagonal/>
    </border>
  </borders>
  <cellStyleXfs count="40">
    <xf numFmtId="0" fontId="0" fillId="0" borderId="0"/>
    <xf numFmtId="178" fontId="25" fillId="0" borderId="0" applyFill="0" applyBorder="0" applyAlignment="0"/>
    <xf numFmtId="0" fontId="26" fillId="0" borderId="1" applyNumberFormat="0" applyAlignment="0" applyProtection="0">
      <alignment horizontal="left" vertical="center"/>
    </xf>
    <xf numFmtId="0" fontId="26" fillId="0" borderId="2">
      <alignment horizontal="left" vertical="center"/>
    </xf>
    <xf numFmtId="0" fontId="27" fillId="0" borderId="0"/>
    <xf numFmtId="0" fontId="28" fillId="0" borderId="0"/>
    <xf numFmtId="0" fontId="29" fillId="0" borderId="0"/>
    <xf numFmtId="0" fontId="22" fillId="0" borderId="0">
      <alignment vertical="center"/>
    </xf>
    <xf numFmtId="0" fontId="21" fillId="0" borderId="0">
      <alignment vertical="center"/>
    </xf>
    <xf numFmtId="38" fontId="21" fillId="0" borderId="0" applyFont="0" applyFill="0" applyBorder="0" applyAlignment="0" applyProtection="0">
      <alignment vertical="center"/>
    </xf>
    <xf numFmtId="38" fontId="23"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41" fillId="0" borderId="0"/>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9" fontId="23" fillId="0" borderId="0" applyFont="0" applyFill="0" applyBorder="0" applyAlignment="0" applyProtection="0"/>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4" fillId="0" borderId="0">
      <alignment vertical="center"/>
    </xf>
    <xf numFmtId="0" fontId="2" fillId="0" borderId="0">
      <alignment vertical="center"/>
    </xf>
    <xf numFmtId="38" fontId="2" fillId="0" borderId="0" applyFont="0" applyFill="0" applyBorder="0" applyAlignment="0" applyProtection="0">
      <alignment vertical="center"/>
    </xf>
  </cellStyleXfs>
  <cellXfs count="426">
    <xf numFmtId="0" fontId="0" fillId="0" borderId="0" xfId="0"/>
    <xf numFmtId="0" fontId="30" fillId="0" borderId="0" xfId="0" applyFont="1" applyAlignment="1">
      <alignment vertical="center"/>
    </xf>
    <xf numFmtId="177" fontId="30" fillId="0" borderId="0" xfId="0" applyNumberFormat="1" applyFont="1" applyAlignment="1">
      <alignment vertical="center"/>
    </xf>
    <xf numFmtId="0" fontId="30" fillId="0" borderId="0" xfId="0" applyFont="1" applyAlignment="1">
      <alignment horizontal="right" vertical="center"/>
    </xf>
    <xf numFmtId="0" fontId="30" fillId="0" borderId="0" xfId="0" applyFont="1" applyAlignment="1">
      <alignment horizontal="center" vertical="center"/>
    </xf>
    <xf numFmtId="0" fontId="32" fillId="0" borderId="0" xfId="0" applyFont="1" applyAlignment="1">
      <alignment vertical="center"/>
    </xf>
    <xf numFmtId="0" fontId="30" fillId="2" borderId="0" xfId="0" applyFont="1" applyFill="1" applyAlignment="1">
      <alignment vertical="center"/>
    </xf>
    <xf numFmtId="0" fontId="34" fillId="0" borderId="0" xfId="0" applyFont="1" applyAlignment="1">
      <alignment vertical="center"/>
    </xf>
    <xf numFmtId="177" fontId="34" fillId="0" borderId="0" xfId="0" applyNumberFormat="1" applyFont="1" applyAlignment="1">
      <alignment vertical="center"/>
    </xf>
    <xf numFmtId="0" fontId="34" fillId="0" borderId="0" xfId="0" applyFont="1" applyAlignment="1">
      <alignment horizontal="center" vertical="center"/>
    </xf>
    <xf numFmtId="179" fontId="34" fillId="0" borderId="0" xfId="0" applyNumberFormat="1" applyFont="1" applyAlignment="1">
      <alignment vertical="center"/>
    </xf>
    <xf numFmtId="0" fontId="30" fillId="0" borderId="0" xfId="0" applyFont="1" applyAlignment="1">
      <alignment horizontal="left" vertical="center"/>
    </xf>
    <xf numFmtId="0" fontId="34" fillId="0" borderId="0" xfId="0" applyFont="1" applyAlignment="1">
      <alignment horizontal="left" vertical="center"/>
    </xf>
    <xf numFmtId="176" fontId="30" fillId="0" borderId="0" xfId="0" applyNumberFormat="1" applyFont="1" applyAlignment="1">
      <alignment horizontal="left" vertical="center"/>
    </xf>
    <xf numFmtId="177" fontId="33" fillId="0" borderId="10" xfId="0" applyNumberFormat="1" applyFont="1" applyBorder="1" applyAlignment="1">
      <alignment vertical="center"/>
    </xf>
    <xf numFmtId="177" fontId="33" fillId="0" borderId="10" xfId="0" applyNumberFormat="1" applyFont="1" applyBorder="1" applyAlignment="1">
      <alignment horizontal="right" vertical="center"/>
    </xf>
    <xf numFmtId="38" fontId="30" fillId="0" borderId="1" xfId="0" applyNumberFormat="1" applyFont="1" applyBorder="1" applyAlignment="1">
      <alignment horizontal="center" vertical="center"/>
    </xf>
    <xf numFmtId="0" fontId="21" fillId="0" borderId="0" xfId="8">
      <alignment vertical="center"/>
    </xf>
    <xf numFmtId="177" fontId="33" fillId="0" borderId="0" xfId="0" applyNumberFormat="1" applyFont="1" applyAlignment="1">
      <alignment vertical="center"/>
    </xf>
    <xf numFmtId="38" fontId="30" fillId="0" borderId="62" xfId="0" applyNumberFormat="1" applyFont="1" applyBorder="1" applyAlignment="1">
      <alignment horizontal="center" vertical="center"/>
    </xf>
    <xf numFmtId="38" fontId="30" fillId="0" borderId="62" xfId="0" applyNumberFormat="1" applyFont="1" applyBorder="1" applyAlignment="1">
      <alignment horizontal="center" vertical="center" wrapText="1"/>
    </xf>
    <xf numFmtId="38" fontId="30" fillId="0" borderId="0" xfId="0" applyNumberFormat="1" applyFont="1" applyAlignment="1">
      <alignment horizontal="center" vertical="center"/>
    </xf>
    <xf numFmtId="38" fontId="30" fillId="0" borderId="3" xfId="0" applyNumberFormat="1" applyFont="1" applyBorder="1" applyAlignment="1">
      <alignment horizontal="center" vertical="center" wrapText="1"/>
    </xf>
    <xf numFmtId="38" fontId="36" fillId="0" borderId="62" xfId="0" applyNumberFormat="1" applyFont="1" applyBorder="1" applyAlignment="1">
      <alignment horizontal="center" vertical="center"/>
    </xf>
    <xf numFmtId="177" fontId="33" fillId="0" borderId="63" xfId="0" applyNumberFormat="1" applyFont="1" applyBorder="1" applyAlignment="1">
      <alignment vertical="center"/>
    </xf>
    <xf numFmtId="38" fontId="33" fillId="0" borderId="63" xfId="0" applyNumberFormat="1" applyFont="1" applyBorder="1" applyAlignment="1">
      <alignment vertical="center"/>
    </xf>
    <xf numFmtId="177" fontId="33" fillId="0" borderId="64" xfId="0" applyNumberFormat="1" applyFont="1" applyBorder="1" applyAlignment="1">
      <alignment vertical="center"/>
    </xf>
    <xf numFmtId="0" fontId="36" fillId="0" borderId="0" xfId="0" applyFont="1" applyAlignment="1">
      <alignment horizontal="center" vertical="center"/>
    </xf>
    <xf numFmtId="0" fontId="37" fillId="0" borderId="0" xfId="0" applyFont="1" applyAlignment="1">
      <alignment horizontal="center" vertical="center"/>
    </xf>
    <xf numFmtId="0" fontId="38" fillId="0" borderId="0" xfId="0" applyFont="1" applyAlignment="1">
      <alignment horizontal="left" vertical="center"/>
    </xf>
    <xf numFmtId="177" fontId="30" fillId="0" borderId="0" xfId="0" applyNumberFormat="1" applyFont="1" applyAlignment="1">
      <alignment horizontal="center" vertical="center"/>
    </xf>
    <xf numFmtId="177" fontId="34" fillId="0" borderId="21" xfId="0" applyNumberFormat="1" applyFont="1" applyBorder="1" applyAlignment="1">
      <alignment horizontal="right" vertical="center"/>
    </xf>
    <xf numFmtId="38" fontId="34" fillId="0" borderId="65" xfId="0" applyNumberFormat="1" applyFont="1" applyBorder="1" applyAlignment="1">
      <alignment horizontal="right" vertical="center"/>
    </xf>
    <xf numFmtId="177" fontId="34" fillId="0" borderId="21" xfId="0" applyNumberFormat="1" applyFont="1" applyBorder="1" applyAlignment="1">
      <alignment vertical="center"/>
    </xf>
    <xf numFmtId="0" fontId="30" fillId="0" borderId="0" xfId="0" applyFont="1" applyAlignment="1">
      <alignment vertical="center" shrinkToFit="1"/>
    </xf>
    <xf numFmtId="0" fontId="34" fillId="0" borderId="0" xfId="0" applyFont="1" applyAlignment="1">
      <alignment vertical="center" shrinkToFit="1"/>
    </xf>
    <xf numFmtId="38" fontId="30" fillId="0" borderId="62" xfId="0" applyNumberFormat="1" applyFont="1" applyBorder="1" applyAlignment="1">
      <alignment horizontal="center" vertical="center" shrinkToFit="1"/>
    </xf>
    <xf numFmtId="38" fontId="34" fillId="3" borderId="12" xfId="0" applyNumberFormat="1" applyFont="1" applyFill="1" applyBorder="1" applyAlignment="1" applyProtection="1">
      <alignment vertical="center"/>
      <protection locked="0"/>
    </xf>
    <xf numFmtId="38" fontId="34" fillId="3" borderId="13" xfId="0" applyNumberFormat="1" applyFont="1" applyFill="1" applyBorder="1" applyAlignment="1" applyProtection="1">
      <alignment vertical="center"/>
      <protection locked="0"/>
    </xf>
    <xf numFmtId="38" fontId="34" fillId="3" borderId="17" xfId="0" applyNumberFormat="1" applyFont="1" applyFill="1" applyBorder="1" applyAlignment="1" applyProtection="1">
      <alignment horizontal="center" vertical="center"/>
      <protection locked="0"/>
    </xf>
    <xf numFmtId="38" fontId="34" fillId="3" borderId="17" xfId="10" applyFont="1" applyFill="1" applyBorder="1" applyAlignment="1" applyProtection="1">
      <alignment vertical="center"/>
      <protection locked="0"/>
    </xf>
    <xf numFmtId="176" fontId="34" fillId="3" borderId="3" xfId="0" applyNumberFormat="1" applyFont="1" applyFill="1" applyBorder="1" applyAlignment="1" applyProtection="1">
      <alignment vertical="center"/>
      <protection locked="0"/>
    </xf>
    <xf numFmtId="176" fontId="34" fillId="3" borderId="3" xfId="0" applyNumberFormat="1" applyFont="1" applyFill="1" applyBorder="1" applyAlignment="1" applyProtection="1">
      <alignment horizontal="center" vertical="center"/>
      <protection locked="0"/>
    </xf>
    <xf numFmtId="38" fontId="34" fillId="3" borderId="15" xfId="10" applyFont="1" applyFill="1" applyBorder="1" applyAlignment="1" applyProtection="1">
      <alignment vertical="center"/>
      <protection locked="0"/>
    </xf>
    <xf numFmtId="38" fontId="30" fillId="3" borderId="14" xfId="0" applyNumberFormat="1" applyFont="1" applyFill="1" applyBorder="1" applyAlignment="1" applyProtection="1">
      <alignment vertical="center"/>
      <protection locked="0"/>
    </xf>
    <xf numFmtId="38" fontId="30" fillId="3" borderId="13" xfId="0" applyNumberFormat="1" applyFont="1" applyFill="1" applyBorder="1" applyAlignment="1" applyProtection="1">
      <alignment vertical="center"/>
      <protection locked="0"/>
    </xf>
    <xf numFmtId="38" fontId="30" fillId="3" borderId="15" xfId="10" applyFont="1" applyFill="1" applyBorder="1" applyAlignment="1" applyProtection="1">
      <alignment vertical="center"/>
      <protection locked="0"/>
    </xf>
    <xf numFmtId="176" fontId="30" fillId="3" borderId="3" xfId="0" applyNumberFormat="1" applyFont="1" applyFill="1" applyBorder="1" applyAlignment="1" applyProtection="1">
      <alignment vertical="center"/>
      <protection locked="0"/>
    </xf>
    <xf numFmtId="176" fontId="30" fillId="3" borderId="3" xfId="0" applyNumberFormat="1" applyFont="1" applyFill="1" applyBorder="1" applyAlignment="1" applyProtection="1">
      <alignment horizontal="center" vertical="center"/>
      <protection locked="0"/>
    </xf>
    <xf numFmtId="38" fontId="30" fillId="3" borderId="2" xfId="0" applyNumberFormat="1" applyFont="1" applyFill="1" applyBorder="1" applyAlignment="1" applyProtection="1">
      <alignment vertical="center"/>
      <protection locked="0"/>
    </xf>
    <xf numFmtId="38" fontId="30" fillId="3" borderId="19" xfId="0" applyNumberFormat="1" applyFont="1" applyFill="1" applyBorder="1" applyAlignment="1" applyProtection="1">
      <alignment vertical="center"/>
      <protection locked="0"/>
    </xf>
    <xf numFmtId="38" fontId="30" fillId="3" borderId="30" xfId="0" applyNumberFormat="1" applyFont="1" applyFill="1" applyBorder="1" applyAlignment="1" applyProtection="1">
      <alignment vertical="center"/>
      <protection locked="0"/>
    </xf>
    <xf numFmtId="38" fontId="30" fillId="3" borderId="23" xfId="10" applyFont="1" applyFill="1" applyBorder="1" applyAlignment="1" applyProtection="1">
      <alignment vertical="center"/>
      <protection locked="0"/>
    </xf>
    <xf numFmtId="176" fontId="30" fillId="3" borderId="6" xfId="0" applyNumberFormat="1" applyFont="1" applyFill="1" applyBorder="1" applyAlignment="1" applyProtection="1">
      <alignment vertical="center"/>
      <protection locked="0"/>
    </xf>
    <xf numFmtId="38" fontId="34" fillId="3" borderId="12" xfId="0" applyNumberFormat="1" applyFont="1" applyFill="1" applyBorder="1" applyAlignment="1" applyProtection="1">
      <alignment horizontal="left" vertical="center" shrinkToFit="1"/>
      <protection locked="0"/>
    </xf>
    <xf numFmtId="38" fontId="34" fillId="3" borderId="11" xfId="0" applyNumberFormat="1" applyFont="1" applyFill="1" applyBorder="1" applyAlignment="1" applyProtection="1">
      <alignment horizontal="left" vertical="center" shrinkToFit="1"/>
      <protection locked="0"/>
    </xf>
    <xf numFmtId="38" fontId="34" fillId="3" borderId="11" xfId="0" applyNumberFormat="1" applyFont="1" applyFill="1" applyBorder="1" applyAlignment="1" applyProtection="1">
      <alignment horizontal="right" vertical="center"/>
      <protection locked="0"/>
    </xf>
    <xf numFmtId="38" fontId="34" fillId="3" borderId="11" xfId="0" applyNumberFormat="1" applyFont="1" applyFill="1" applyBorder="1" applyAlignment="1" applyProtection="1">
      <alignment vertical="center"/>
      <protection locked="0"/>
    </xf>
    <xf numFmtId="38" fontId="34" fillId="3" borderId="11" xfId="0" applyNumberFormat="1" applyFont="1" applyFill="1" applyBorder="1" applyAlignment="1" applyProtection="1">
      <alignment horizontal="center" vertical="center"/>
      <protection locked="0"/>
    </xf>
    <xf numFmtId="38" fontId="34" fillId="3" borderId="14" xfId="0" applyNumberFormat="1" applyFont="1" applyFill="1" applyBorder="1" applyAlignment="1" applyProtection="1">
      <alignment horizontal="left" vertical="center" shrinkToFit="1"/>
      <protection locked="0"/>
    </xf>
    <xf numFmtId="38" fontId="34" fillId="3" borderId="3" xfId="0" applyNumberFormat="1" applyFont="1" applyFill="1" applyBorder="1" applyAlignment="1" applyProtection="1">
      <alignment horizontal="left" vertical="center" shrinkToFit="1"/>
      <protection locked="0"/>
    </xf>
    <xf numFmtId="38" fontId="38" fillId="3" borderId="12" xfId="0" applyNumberFormat="1" applyFont="1" applyFill="1" applyBorder="1" applyAlignment="1" applyProtection="1">
      <alignment horizontal="left" vertical="center" shrinkToFit="1"/>
      <protection locked="0"/>
    </xf>
    <xf numFmtId="38" fontId="38" fillId="3" borderId="11" xfId="0" applyNumberFormat="1" applyFont="1" applyFill="1" applyBorder="1" applyAlignment="1" applyProtection="1">
      <alignment horizontal="left" vertical="center" shrinkToFit="1"/>
      <protection locked="0"/>
    </xf>
    <xf numFmtId="38" fontId="38" fillId="3" borderId="11" xfId="0" applyNumberFormat="1" applyFont="1" applyFill="1" applyBorder="1" applyAlignment="1" applyProtection="1">
      <alignment horizontal="right" vertical="center"/>
      <protection locked="0"/>
    </xf>
    <xf numFmtId="38" fontId="38" fillId="3" borderId="11" xfId="0" applyNumberFormat="1" applyFont="1" applyFill="1" applyBorder="1" applyAlignment="1" applyProtection="1">
      <alignment vertical="center"/>
      <protection locked="0"/>
    </xf>
    <xf numFmtId="0" fontId="38" fillId="3" borderId="14" xfId="0" applyFont="1" applyFill="1" applyBorder="1" applyAlignment="1" applyProtection="1">
      <alignment horizontal="left" vertical="center" shrinkToFit="1"/>
      <protection locked="0"/>
    </xf>
    <xf numFmtId="38" fontId="38" fillId="3" borderId="3" xfId="0" applyNumberFormat="1" applyFont="1" applyFill="1" applyBorder="1" applyAlignment="1" applyProtection="1">
      <alignment horizontal="left" vertical="center" shrinkToFit="1"/>
      <protection locked="0"/>
    </xf>
    <xf numFmtId="38" fontId="38" fillId="3" borderId="3" xfId="0" applyNumberFormat="1" applyFont="1" applyFill="1" applyBorder="1" applyAlignment="1" applyProtection="1">
      <alignment horizontal="right" vertical="center"/>
      <protection locked="0"/>
    </xf>
    <xf numFmtId="38" fontId="38" fillId="3" borderId="3" xfId="0" applyNumberFormat="1" applyFont="1" applyFill="1" applyBorder="1" applyAlignment="1" applyProtection="1">
      <alignment vertical="center"/>
      <protection locked="0"/>
    </xf>
    <xf numFmtId="38" fontId="38" fillId="3" borderId="14" xfId="0" applyNumberFormat="1" applyFont="1" applyFill="1" applyBorder="1" applyAlignment="1" applyProtection="1">
      <alignment horizontal="left" vertical="center" shrinkToFit="1"/>
      <protection locked="0"/>
    </xf>
    <xf numFmtId="0" fontId="38" fillId="3" borderId="27" xfId="0" applyFont="1" applyFill="1" applyBorder="1" applyAlignment="1" applyProtection="1">
      <alignment horizontal="justify" vertical="center" shrinkToFit="1"/>
      <protection locked="0"/>
    </xf>
    <xf numFmtId="38" fontId="38" fillId="3" borderId="18" xfId="0" applyNumberFormat="1" applyFont="1" applyFill="1" applyBorder="1" applyAlignment="1" applyProtection="1">
      <alignment vertical="center" shrinkToFit="1"/>
      <protection locked="0"/>
    </xf>
    <xf numFmtId="38" fontId="38" fillId="3" borderId="18" xfId="0" applyNumberFormat="1" applyFont="1" applyFill="1" applyBorder="1" applyAlignment="1" applyProtection="1">
      <alignment horizontal="right" vertical="center"/>
      <protection locked="0"/>
    </xf>
    <xf numFmtId="38" fontId="38" fillId="3" borderId="18" xfId="0" applyNumberFormat="1" applyFont="1" applyFill="1" applyBorder="1" applyAlignment="1" applyProtection="1">
      <alignment horizontal="center" vertical="center"/>
      <protection locked="0"/>
    </xf>
    <xf numFmtId="38" fontId="34" fillId="3" borderId="12" xfId="0" applyNumberFormat="1" applyFont="1" applyFill="1" applyBorder="1" applyAlignment="1" applyProtection="1">
      <alignment horizontal="left" vertical="center"/>
      <protection locked="0"/>
    </xf>
    <xf numFmtId="38" fontId="34" fillId="3" borderId="39" xfId="0" applyNumberFormat="1" applyFont="1" applyFill="1" applyBorder="1" applyAlignment="1" applyProtection="1">
      <alignment horizontal="left" vertical="center"/>
      <protection locked="0"/>
    </xf>
    <xf numFmtId="38" fontId="34" fillId="3" borderId="13" xfId="0" applyNumberFormat="1" applyFont="1" applyFill="1" applyBorder="1" applyAlignment="1" applyProtection="1">
      <alignment horizontal="left" vertical="center" wrapText="1"/>
      <protection locked="0"/>
    </xf>
    <xf numFmtId="38" fontId="37" fillId="3" borderId="13" xfId="0" applyNumberFormat="1" applyFont="1" applyFill="1" applyBorder="1" applyAlignment="1" applyProtection="1">
      <alignment horizontal="center" vertical="center"/>
      <protection locked="0"/>
    </xf>
    <xf numFmtId="38" fontId="34" fillId="3" borderId="13" xfId="0" applyNumberFormat="1" applyFont="1" applyFill="1" applyBorder="1" applyAlignment="1" applyProtection="1">
      <alignment horizontal="center" vertical="center"/>
      <protection locked="0"/>
    </xf>
    <xf numFmtId="38" fontId="37" fillId="3" borderId="39" xfId="0" applyNumberFormat="1" applyFont="1" applyFill="1" applyBorder="1" applyAlignment="1" applyProtection="1">
      <alignment horizontal="center" vertical="center"/>
      <protection locked="0"/>
    </xf>
    <xf numFmtId="38" fontId="34" fillId="3" borderId="17" xfId="0" applyNumberFormat="1" applyFont="1" applyFill="1" applyBorder="1" applyAlignment="1" applyProtection="1">
      <alignment horizontal="left" vertical="center" wrapText="1"/>
      <protection locked="0"/>
    </xf>
    <xf numFmtId="38" fontId="34" fillId="3" borderId="17" xfId="0" applyNumberFormat="1" applyFont="1" applyFill="1" applyBorder="1" applyAlignment="1" applyProtection="1">
      <alignment vertical="center"/>
      <protection locked="0"/>
    </xf>
    <xf numFmtId="38" fontId="34" fillId="3" borderId="17" xfId="0" applyNumberFormat="1" applyFont="1" applyFill="1" applyBorder="1" applyAlignment="1" applyProtection="1">
      <alignment horizontal="right" vertical="center"/>
      <protection locked="0"/>
    </xf>
    <xf numFmtId="38" fontId="34" fillId="3" borderId="8" xfId="0" applyNumberFormat="1" applyFont="1" applyFill="1" applyBorder="1" applyAlignment="1" applyProtection="1">
      <alignment horizontal="right" vertical="center"/>
      <protection locked="0"/>
    </xf>
    <xf numFmtId="38" fontId="34" fillId="3" borderId="14" xfId="0" applyNumberFormat="1" applyFont="1" applyFill="1" applyBorder="1" applyAlignment="1" applyProtection="1">
      <alignment horizontal="left" vertical="center"/>
      <protection locked="0"/>
    </xf>
    <xf numFmtId="38" fontId="34" fillId="3" borderId="22" xfId="0" applyNumberFormat="1" applyFont="1" applyFill="1" applyBorder="1" applyAlignment="1" applyProtection="1">
      <alignment horizontal="left" vertical="center"/>
      <protection locked="0"/>
    </xf>
    <xf numFmtId="38" fontId="34" fillId="3" borderId="22" xfId="0" applyNumberFormat="1" applyFont="1" applyFill="1" applyBorder="1" applyAlignment="1" applyProtection="1">
      <alignment horizontal="left" vertical="center" wrapText="1"/>
      <protection locked="0"/>
    </xf>
    <xf numFmtId="38" fontId="34" fillId="3" borderId="15" xfId="0" applyNumberFormat="1" applyFont="1" applyFill="1" applyBorder="1" applyAlignment="1" applyProtection="1">
      <alignment horizontal="center" vertical="center"/>
      <protection locked="0"/>
    </xf>
    <xf numFmtId="38" fontId="37" fillId="3" borderId="2" xfId="0" applyNumberFormat="1" applyFont="1" applyFill="1" applyBorder="1" applyAlignment="1" applyProtection="1">
      <alignment horizontal="center" vertical="center"/>
      <protection locked="0"/>
    </xf>
    <xf numFmtId="38" fontId="34" fillId="3" borderId="2" xfId="0" applyNumberFormat="1" applyFont="1" applyFill="1" applyBorder="1" applyAlignment="1" applyProtection="1">
      <alignment horizontal="center" vertical="center"/>
      <protection locked="0"/>
    </xf>
    <xf numFmtId="38" fontId="37" fillId="3" borderId="22" xfId="0" applyNumberFormat="1" applyFont="1" applyFill="1" applyBorder="1" applyAlignment="1" applyProtection="1">
      <alignment horizontal="center" vertical="center"/>
      <protection locked="0"/>
    </xf>
    <xf numFmtId="38" fontId="34" fillId="3" borderId="15" xfId="0" applyNumberFormat="1" applyFont="1" applyFill="1" applyBorder="1" applyAlignment="1" applyProtection="1">
      <alignment horizontal="left" vertical="center" wrapText="1"/>
      <protection locked="0"/>
    </xf>
    <xf numFmtId="38" fontId="34" fillId="3" borderId="15" xfId="0" applyNumberFormat="1" applyFont="1" applyFill="1" applyBorder="1" applyAlignment="1" applyProtection="1">
      <alignment horizontal="right" vertical="center"/>
      <protection locked="0"/>
    </xf>
    <xf numFmtId="38" fontId="34" fillId="3" borderId="3" xfId="0" applyNumberFormat="1" applyFont="1" applyFill="1" applyBorder="1" applyAlignment="1" applyProtection="1">
      <alignment horizontal="right" vertical="center"/>
      <protection locked="0"/>
    </xf>
    <xf numFmtId="38" fontId="38" fillId="3" borderId="14" xfId="0" applyNumberFormat="1" applyFont="1" applyFill="1" applyBorder="1" applyAlignment="1" applyProtection="1">
      <alignment horizontal="left" vertical="center"/>
      <protection locked="0"/>
    </xf>
    <xf numFmtId="38" fontId="38" fillId="3" borderId="22" xfId="0" applyNumberFormat="1" applyFont="1" applyFill="1" applyBorder="1" applyAlignment="1" applyProtection="1">
      <alignment horizontal="left" vertical="center"/>
      <protection locked="0"/>
    </xf>
    <xf numFmtId="38" fontId="38" fillId="3" borderId="22" xfId="0" applyNumberFormat="1" applyFont="1" applyFill="1" applyBorder="1" applyAlignment="1" applyProtection="1">
      <alignment horizontal="left" vertical="center" wrapText="1"/>
      <protection locked="0"/>
    </xf>
    <xf numFmtId="38" fontId="38" fillId="3" borderId="15" xfId="0" applyNumberFormat="1" applyFont="1" applyFill="1" applyBorder="1" applyAlignment="1" applyProtection="1">
      <alignment horizontal="center" vertical="center"/>
      <protection locked="0"/>
    </xf>
    <xf numFmtId="38" fontId="39" fillId="3" borderId="2" xfId="0" applyNumberFormat="1" applyFont="1" applyFill="1" applyBorder="1" applyAlignment="1" applyProtection="1">
      <alignment horizontal="center" vertical="center"/>
      <protection locked="0"/>
    </xf>
    <xf numFmtId="38" fontId="38" fillId="3" borderId="2" xfId="0" applyNumberFormat="1" applyFont="1" applyFill="1" applyBorder="1" applyAlignment="1" applyProtection="1">
      <alignment horizontal="center" vertical="center"/>
      <protection locked="0"/>
    </xf>
    <xf numFmtId="38" fontId="39" fillId="3" borderId="22" xfId="0" applyNumberFormat="1" applyFont="1" applyFill="1" applyBorder="1" applyAlignment="1" applyProtection="1">
      <alignment horizontal="center" vertical="center"/>
      <protection locked="0"/>
    </xf>
    <xf numFmtId="38" fontId="38" fillId="3" borderId="15" xfId="0" applyNumberFormat="1" applyFont="1" applyFill="1" applyBorder="1" applyAlignment="1" applyProtection="1">
      <alignment horizontal="left" vertical="center" wrapText="1"/>
      <protection locked="0"/>
    </xf>
    <xf numFmtId="38" fontId="38" fillId="3" borderId="15" xfId="0" applyNumberFormat="1" applyFont="1" applyFill="1" applyBorder="1" applyAlignment="1" applyProtection="1">
      <alignment horizontal="right" vertical="center"/>
      <protection locked="0"/>
    </xf>
    <xf numFmtId="38" fontId="38" fillId="3" borderId="62" xfId="0" applyNumberFormat="1" applyFont="1" applyFill="1" applyBorder="1" applyAlignment="1" applyProtection="1">
      <alignment horizontal="right" vertical="center"/>
      <protection locked="0"/>
    </xf>
    <xf numFmtId="38" fontId="40" fillId="3" borderId="11" xfId="0" applyNumberFormat="1" applyFont="1" applyFill="1" applyBorder="1" applyAlignment="1" applyProtection="1">
      <alignment horizontal="center" vertical="center"/>
      <protection locked="0"/>
    </xf>
    <xf numFmtId="38" fontId="34" fillId="3" borderId="14" xfId="0" applyNumberFormat="1" applyFont="1" applyFill="1" applyBorder="1" applyAlignment="1" applyProtection="1">
      <alignment horizontal="left" vertical="center" wrapText="1"/>
      <protection locked="0"/>
    </xf>
    <xf numFmtId="38" fontId="40" fillId="3" borderId="3" xfId="0" applyNumberFormat="1" applyFont="1" applyFill="1" applyBorder="1" applyAlignment="1" applyProtection="1">
      <alignment horizontal="center" vertical="center"/>
      <protection locked="0"/>
    </xf>
    <xf numFmtId="38" fontId="30" fillId="3" borderId="14" xfId="0" applyNumberFormat="1" applyFont="1" applyFill="1" applyBorder="1" applyAlignment="1" applyProtection="1">
      <alignment horizontal="left" vertical="center"/>
      <protection locked="0"/>
    </xf>
    <xf numFmtId="38" fontId="30" fillId="3" borderId="3" xfId="0" applyNumberFormat="1" applyFont="1" applyFill="1" applyBorder="1" applyAlignment="1" applyProtection="1">
      <alignment horizontal="left" vertical="center"/>
      <protection locked="0"/>
    </xf>
    <xf numFmtId="38" fontId="30" fillId="3" borderId="3" xfId="0" applyNumberFormat="1" applyFont="1" applyFill="1" applyBorder="1" applyAlignment="1" applyProtection="1">
      <alignment horizontal="right" vertical="center"/>
      <protection locked="0"/>
    </xf>
    <xf numFmtId="38" fontId="31" fillId="3" borderId="3" xfId="0" applyNumberFormat="1" applyFont="1" applyFill="1" applyBorder="1" applyAlignment="1" applyProtection="1">
      <alignment horizontal="center" vertical="center"/>
      <protection locked="0"/>
    </xf>
    <xf numFmtId="38" fontId="30" fillId="3" borderId="19" xfId="0" applyNumberFormat="1" applyFont="1" applyFill="1" applyBorder="1" applyAlignment="1" applyProtection="1">
      <alignment horizontal="left" vertical="center"/>
      <protection locked="0"/>
    </xf>
    <xf numFmtId="38" fontId="30" fillId="3" borderId="6" xfId="0" applyNumberFormat="1" applyFont="1" applyFill="1" applyBorder="1" applyAlignment="1" applyProtection="1">
      <alignment horizontal="left" vertical="center"/>
      <protection locked="0"/>
    </xf>
    <xf numFmtId="38" fontId="30" fillId="3" borderId="6" xfId="0" applyNumberFormat="1" applyFont="1" applyFill="1" applyBorder="1" applyAlignment="1" applyProtection="1">
      <alignment horizontal="right" vertical="center"/>
      <protection locked="0"/>
    </xf>
    <xf numFmtId="38" fontId="31" fillId="3" borderId="6" xfId="0" applyNumberFormat="1" applyFont="1" applyFill="1" applyBorder="1" applyAlignment="1" applyProtection="1">
      <alignment horizontal="center" vertical="center"/>
      <protection locked="0"/>
    </xf>
    <xf numFmtId="38" fontId="34" fillId="3" borderId="14" xfId="0" applyNumberFormat="1" applyFont="1" applyFill="1" applyBorder="1" applyAlignment="1" applyProtection="1">
      <alignment vertical="center"/>
      <protection locked="0"/>
    </xf>
    <xf numFmtId="38" fontId="30" fillId="3" borderId="3" xfId="0" applyNumberFormat="1" applyFont="1" applyFill="1" applyBorder="1" applyAlignment="1" applyProtection="1">
      <alignment vertical="center"/>
      <protection locked="0"/>
    </xf>
    <xf numFmtId="38" fontId="30" fillId="3" borderId="58" xfId="0" applyNumberFormat="1" applyFont="1" applyFill="1" applyBorder="1" applyAlignment="1" applyProtection="1">
      <alignment vertical="center"/>
      <protection locked="0"/>
    </xf>
    <xf numFmtId="38" fontId="30" fillId="3" borderId="62" xfId="0" applyNumberFormat="1" applyFont="1" applyFill="1" applyBorder="1" applyAlignment="1" applyProtection="1">
      <alignment vertical="center"/>
      <protection locked="0"/>
    </xf>
    <xf numFmtId="38" fontId="34" fillId="3" borderId="15" xfId="0" applyNumberFormat="1" applyFont="1" applyFill="1" applyBorder="1" applyAlignment="1" applyProtection="1">
      <alignment horizontal="left" vertical="center"/>
      <protection locked="0"/>
    </xf>
    <xf numFmtId="38" fontId="34" fillId="3" borderId="13" xfId="0" applyNumberFormat="1" applyFont="1" applyFill="1" applyBorder="1" applyAlignment="1" applyProtection="1">
      <alignment horizontal="right" vertical="center"/>
      <protection locked="0"/>
    </xf>
    <xf numFmtId="176" fontId="30" fillId="3" borderId="3" xfId="0" applyNumberFormat="1" applyFont="1" applyFill="1" applyBorder="1" applyAlignment="1" applyProtection="1">
      <alignment horizontal="left" vertical="center"/>
      <protection locked="0"/>
    </xf>
    <xf numFmtId="38" fontId="30" fillId="3" borderId="15" xfId="0" applyNumberFormat="1" applyFont="1" applyFill="1" applyBorder="1" applyAlignment="1" applyProtection="1">
      <alignment vertical="center"/>
      <protection locked="0"/>
    </xf>
    <xf numFmtId="38" fontId="30" fillId="3" borderId="23" xfId="0" applyNumberFormat="1" applyFont="1" applyFill="1" applyBorder="1" applyAlignment="1" applyProtection="1">
      <alignment vertical="center"/>
      <protection locked="0"/>
    </xf>
    <xf numFmtId="38" fontId="34" fillId="3" borderId="13" xfId="0" applyNumberFormat="1" applyFont="1" applyFill="1" applyBorder="1" applyAlignment="1" applyProtection="1">
      <alignment horizontal="left" vertical="center"/>
      <protection locked="0"/>
    </xf>
    <xf numFmtId="176" fontId="34" fillId="3" borderId="11" xfId="0" applyNumberFormat="1" applyFont="1" applyFill="1" applyBorder="1" applyAlignment="1" applyProtection="1">
      <alignment horizontal="center" vertical="center"/>
      <protection locked="0"/>
    </xf>
    <xf numFmtId="38" fontId="34" fillId="3" borderId="15" xfId="0" applyNumberFormat="1" applyFont="1" applyFill="1" applyBorder="1" applyAlignment="1" applyProtection="1">
      <alignment vertical="center"/>
      <protection locked="0"/>
    </xf>
    <xf numFmtId="38" fontId="30" fillId="3" borderId="15" xfId="0" applyNumberFormat="1" applyFont="1" applyFill="1" applyBorder="1" applyAlignment="1" applyProtection="1">
      <alignment horizontal="left" vertical="center"/>
      <protection locked="0"/>
    </xf>
    <xf numFmtId="38" fontId="30" fillId="3" borderId="23" xfId="0" applyNumberFormat="1" applyFont="1" applyFill="1" applyBorder="1" applyAlignment="1" applyProtection="1">
      <alignment horizontal="left" vertical="center"/>
      <protection locked="0"/>
    </xf>
    <xf numFmtId="176" fontId="30" fillId="3" borderId="6" xfId="0" applyNumberFormat="1" applyFont="1" applyFill="1" applyBorder="1" applyAlignment="1" applyProtection="1">
      <alignment horizontal="center" vertical="center"/>
      <protection locked="0"/>
    </xf>
    <xf numFmtId="38" fontId="34" fillId="3" borderId="3" xfId="0" applyNumberFormat="1" applyFont="1" applyFill="1" applyBorder="1" applyAlignment="1" applyProtection="1">
      <alignment vertical="center"/>
      <protection locked="0"/>
    </xf>
    <xf numFmtId="0" fontId="21" fillId="0" borderId="54" xfId="8" applyBorder="1" applyAlignment="1" applyProtection="1">
      <alignment vertical="center" wrapText="1"/>
      <protection locked="0"/>
    </xf>
    <xf numFmtId="0" fontId="20" fillId="0" borderId="2" xfId="8" applyFont="1" applyBorder="1" applyAlignment="1" applyProtection="1">
      <alignment vertical="center" wrapText="1"/>
      <protection locked="0"/>
    </xf>
    <xf numFmtId="0" fontId="20" fillId="0" borderId="55" xfId="8" applyFont="1" applyBorder="1" applyAlignment="1" applyProtection="1">
      <alignment vertical="center" wrapText="1"/>
      <protection locked="0"/>
    </xf>
    <xf numFmtId="0" fontId="20" fillId="0" borderId="3" xfId="8" applyFont="1" applyBorder="1" applyAlignment="1" applyProtection="1">
      <alignment vertical="center" wrapText="1"/>
      <protection locked="0"/>
    </xf>
    <xf numFmtId="0" fontId="21" fillId="0" borderId="22" xfId="8" applyBorder="1" applyAlignment="1">
      <alignment horizontal="left" vertical="center" wrapText="1"/>
    </xf>
    <xf numFmtId="0" fontId="21" fillId="0" borderId="3" xfId="8" applyBorder="1" applyAlignment="1">
      <alignment horizontal="left" vertical="center" wrapText="1"/>
    </xf>
    <xf numFmtId="0" fontId="21" fillId="0" borderId="56" xfId="8" applyBorder="1" applyAlignment="1">
      <alignment horizontal="left" vertical="center" wrapText="1"/>
    </xf>
    <xf numFmtId="38" fontId="0" fillId="0" borderId="3" xfId="9" applyFont="1" applyBorder="1" applyAlignment="1">
      <alignment vertical="center" wrapText="1"/>
    </xf>
    <xf numFmtId="0" fontId="21" fillId="0" borderId="3" xfId="8" applyBorder="1" applyAlignment="1">
      <alignment vertical="center" wrapText="1"/>
    </xf>
    <xf numFmtId="180" fontId="0" fillId="0" borderId="3" xfId="9" applyNumberFormat="1" applyFont="1" applyBorder="1" applyAlignment="1">
      <alignment vertical="center" wrapText="1"/>
    </xf>
    <xf numFmtId="0" fontId="21" fillId="0" borderId="50" xfId="8" applyBorder="1" applyAlignment="1">
      <alignment horizontal="left" vertical="center" wrapText="1"/>
    </xf>
    <xf numFmtId="0" fontId="21" fillId="0" borderId="51" xfId="8" applyBorder="1" applyAlignment="1">
      <alignment horizontal="left" vertical="center" wrapText="1"/>
    </xf>
    <xf numFmtId="0" fontId="18" fillId="0" borderId="51" xfId="8" applyFont="1" applyBorder="1" applyAlignment="1">
      <alignment horizontal="left" vertical="center" wrapText="1"/>
    </xf>
    <xf numFmtId="0" fontId="18" fillId="0" borderId="56" xfId="8" applyFont="1" applyBorder="1" applyAlignment="1">
      <alignment horizontal="left" vertical="center" wrapText="1"/>
    </xf>
    <xf numFmtId="0" fontId="21" fillId="0" borderId="3" xfId="8" applyBorder="1" applyAlignment="1" applyProtection="1">
      <alignment vertical="center" wrapText="1"/>
      <protection locked="0"/>
    </xf>
    <xf numFmtId="0" fontId="21" fillId="0" borderId="0" xfId="8" applyAlignment="1">
      <alignment vertical="center" wrapText="1"/>
    </xf>
    <xf numFmtId="0" fontId="41" fillId="0" borderId="0" xfId="13"/>
    <xf numFmtId="181" fontId="42" fillId="0" borderId="0" xfId="13" applyNumberFormat="1" applyFont="1" applyAlignment="1">
      <alignment vertical="center"/>
    </xf>
    <xf numFmtId="9" fontId="31" fillId="0" borderId="0" xfId="13" applyNumberFormat="1" applyFont="1" applyAlignment="1">
      <alignment horizontal="right" vertical="center"/>
    </xf>
    <xf numFmtId="38" fontId="36" fillId="0" borderId="69" xfId="0" applyNumberFormat="1" applyFont="1" applyBorder="1" applyAlignment="1">
      <alignment horizontal="center" vertical="center"/>
    </xf>
    <xf numFmtId="38" fontId="36" fillId="0" borderId="66" xfId="0" applyNumberFormat="1" applyFont="1" applyBorder="1" applyAlignment="1">
      <alignment horizontal="center" vertical="center"/>
    </xf>
    <xf numFmtId="38" fontId="43" fillId="0" borderId="62" xfId="0" applyNumberFormat="1" applyFont="1" applyBorder="1" applyAlignment="1">
      <alignment horizontal="center" vertical="center"/>
    </xf>
    <xf numFmtId="38" fontId="34" fillId="3" borderId="70" xfId="0" applyNumberFormat="1" applyFont="1" applyFill="1" applyBorder="1" applyAlignment="1" applyProtection="1">
      <alignment horizontal="right" vertical="center"/>
      <protection locked="0"/>
    </xf>
    <xf numFmtId="38" fontId="34" fillId="3" borderId="39" xfId="0" applyNumberFormat="1" applyFont="1" applyFill="1" applyBorder="1" applyAlignment="1" applyProtection="1">
      <alignment horizontal="right" vertical="center"/>
      <protection locked="0"/>
    </xf>
    <xf numFmtId="38" fontId="34" fillId="3" borderId="72" xfId="0" applyNumberFormat="1" applyFont="1" applyFill="1" applyBorder="1" applyAlignment="1" applyProtection="1">
      <alignment horizontal="right" vertical="center"/>
      <protection locked="0"/>
    </xf>
    <xf numFmtId="38" fontId="34" fillId="3" borderId="22" xfId="0" applyNumberFormat="1" applyFont="1" applyFill="1" applyBorder="1" applyAlignment="1" applyProtection="1">
      <alignment horizontal="right" vertical="center"/>
      <protection locked="0"/>
    </xf>
    <xf numFmtId="38" fontId="30" fillId="3" borderId="72" xfId="0" applyNumberFormat="1" applyFont="1" applyFill="1" applyBorder="1" applyAlignment="1" applyProtection="1">
      <alignment horizontal="right" vertical="center"/>
      <protection locked="0"/>
    </xf>
    <xf numFmtId="38" fontId="30" fillId="3" borderId="22" xfId="0" applyNumberFormat="1" applyFont="1" applyFill="1" applyBorder="1" applyAlignment="1" applyProtection="1">
      <alignment horizontal="right" vertical="center"/>
      <protection locked="0"/>
    </xf>
    <xf numFmtId="38" fontId="30" fillId="3" borderId="69" xfId="0" applyNumberFormat="1" applyFont="1" applyFill="1" applyBorder="1" applyAlignment="1" applyProtection="1">
      <alignment horizontal="right" vertical="center"/>
      <protection locked="0"/>
    </xf>
    <xf numFmtId="38" fontId="30" fillId="3" borderId="24" xfId="0" applyNumberFormat="1" applyFont="1" applyFill="1" applyBorder="1" applyAlignment="1" applyProtection="1">
      <alignment horizontal="right" vertical="center"/>
      <protection locked="0"/>
    </xf>
    <xf numFmtId="38" fontId="30" fillId="0" borderId="0" xfId="0" applyNumberFormat="1" applyFont="1" applyAlignment="1">
      <alignment horizontal="left" vertical="center"/>
    </xf>
    <xf numFmtId="177" fontId="44" fillId="0" borderId="0" xfId="0" applyNumberFormat="1" applyFont="1" applyAlignment="1">
      <alignment vertical="center" wrapText="1"/>
    </xf>
    <xf numFmtId="0" fontId="31" fillId="0" borderId="3" xfId="13" applyFont="1" applyBorder="1" applyAlignment="1">
      <alignment horizontal="justify" vertical="center"/>
    </xf>
    <xf numFmtId="176" fontId="31" fillId="0" borderId="3" xfId="13" applyNumberFormat="1" applyFont="1" applyBorder="1" applyAlignment="1">
      <alignment horizontal="right" vertical="center"/>
    </xf>
    <xf numFmtId="0" fontId="31" fillId="0" borderId="3" xfId="13" applyFont="1" applyBorder="1" applyAlignment="1">
      <alignment horizontal="left" vertical="center"/>
    </xf>
    <xf numFmtId="0" fontId="31" fillId="0" borderId="3" xfId="13" applyFont="1" applyBorder="1" applyAlignment="1">
      <alignment horizontal="justify" vertical="center" wrapText="1"/>
    </xf>
    <xf numFmtId="176" fontId="31" fillId="0" borderId="23" xfId="13" applyNumberFormat="1" applyFont="1" applyBorder="1" applyAlignment="1">
      <alignment horizontal="right" vertical="top"/>
    </xf>
    <xf numFmtId="176" fontId="31" fillId="0" borderId="6" xfId="13" applyNumberFormat="1" applyFont="1" applyBorder="1" applyAlignment="1">
      <alignment horizontal="right" vertical="top"/>
    </xf>
    <xf numFmtId="176" fontId="23" fillId="0" borderId="17" xfId="0" applyNumberFormat="1" applyFont="1" applyBorder="1" applyAlignment="1">
      <alignment horizontal="right" vertical="top"/>
    </xf>
    <xf numFmtId="176" fontId="23" fillId="0" borderId="11" xfId="0" applyNumberFormat="1" applyFont="1" applyBorder="1" applyAlignment="1">
      <alignment horizontal="right" vertical="top"/>
    </xf>
    <xf numFmtId="176" fontId="31" fillId="0" borderId="16" xfId="13" applyNumberFormat="1" applyFont="1" applyBorder="1" applyAlignment="1">
      <alignment horizontal="right" vertical="center"/>
    </xf>
    <xf numFmtId="176" fontId="31" fillId="0" borderId="18" xfId="13" applyNumberFormat="1" applyFont="1" applyBorder="1" applyAlignment="1">
      <alignment horizontal="right" vertical="center"/>
    </xf>
    <xf numFmtId="176" fontId="31" fillId="0" borderId="16" xfId="13" applyNumberFormat="1" applyFont="1" applyBorder="1" applyAlignment="1">
      <alignment horizontal="right" vertical="top"/>
    </xf>
    <xf numFmtId="176" fontId="31" fillId="0" borderId="18" xfId="13" applyNumberFormat="1" applyFont="1" applyBorder="1" applyAlignment="1">
      <alignment horizontal="right" vertical="top"/>
    </xf>
    <xf numFmtId="176" fontId="31" fillId="0" borderId="15" xfId="13" applyNumberFormat="1" applyFont="1" applyBorder="1" applyAlignment="1">
      <alignment horizontal="right" vertical="center"/>
    </xf>
    <xf numFmtId="38" fontId="34" fillId="3" borderId="71" xfId="0" applyNumberFormat="1" applyFont="1" applyFill="1" applyBorder="1" applyAlignment="1" applyProtection="1">
      <alignment horizontal="right" vertical="center"/>
      <protection locked="0"/>
    </xf>
    <xf numFmtId="38" fontId="34" fillId="3" borderId="42" xfId="0" applyNumberFormat="1" applyFont="1" applyFill="1" applyBorder="1" applyAlignment="1" applyProtection="1">
      <alignment horizontal="right" vertical="center"/>
      <protection locked="0"/>
    </xf>
    <xf numFmtId="38" fontId="34" fillId="0" borderId="8" xfId="0" applyNumberFormat="1" applyFont="1" applyBorder="1" applyAlignment="1" applyProtection="1">
      <alignment horizontal="right" vertical="center"/>
      <protection locked="0"/>
    </xf>
    <xf numFmtId="38" fontId="34" fillId="0" borderId="3" xfId="0" applyNumberFormat="1" applyFont="1" applyBorder="1" applyAlignment="1" applyProtection="1">
      <alignment horizontal="right" vertical="center"/>
      <protection locked="0"/>
    </xf>
    <xf numFmtId="38" fontId="30" fillId="0" borderId="3" xfId="0" applyNumberFormat="1" applyFont="1" applyBorder="1" applyAlignment="1" applyProtection="1">
      <alignment horizontal="right" vertical="center"/>
      <protection locked="0"/>
    </xf>
    <xf numFmtId="38" fontId="30" fillId="3" borderId="66" xfId="0" applyNumberFormat="1" applyFont="1" applyFill="1" applyBorder="1" applyAlignment="1" applyProtection="1">
      <alignment horizontal="right" vertical="center"/>
      <protection locked="0"/>
    </xf>
    <xf numFmtId="38" fontId="30" fillId="0" borderId="62" xfId="0" applyNumberFormat="1" applyFont="1" applyBorder="1" applyAlignment="1" applyProtection="1">
      <alignment horizontal="right" vertical="center"/>
      <protection locked="0"/>
    </xf>
    <xf numFmtId="0" fontId="12" fillId="0" borderId="0" xfId="8" applyFont="1">
      <alignment vertical="center"/>
    </xf>
    <xf numFmtId="0" fontId="47" fillId="0" borderId="0" xfId="8" applyFont="1">
      <alignment vertical="center"/>
    </xf>
    <xf numFmtId="0" fontId="11" fillId="0" borderId="0" xfId="8" applyFont="1">
      <alignment vertical="center"/>
    </xf>
    <xf numFmtId="0" fontId="49" fillId="0" borderId="0" xfId="13" applyFont="1" applyAlignment="1">
      <alignment horizontal="left" vertical="center"/>
    </xf>
    <xf numFmtId="38" fontId="36" fillId="0" borderId="62" xfId="0" applyNumberFormat="1" applyFont="1" applyBorder="1" applyAlignment="1">
      <alignment horizontal="center" vertical="center" wrapText="1" shrinkToFit="1"/>
    </xf>
    <xf numFmtId="183" fontId="33" fillId="0" borderId="0" xfId="21" applyNumberFormat="1" applyFont="1" applyAlignment="1">
      <alignment horizontal="right" vertical="center"/>
    </xf>
    <xf numFmtId="182" fontId="21" fillId="0" borderId="3" xfId="8" applyNumberFormat="1" applyBorder="1" applyAlignment="1">
      <alignment vertical="center" wrapText="1"/>
    </xf>
    <xf numFmtId="38" fontId="43" fillId="0" borderId="62" xfId="0" applyNumberFormat="1" applyFont="1" applyBorder="1" applyAlignment="1">
      <alignment horizontal="center" vertical="center" wrapText="1"/>
    </xf>
    <xf numFmtId="176" fontId="30" fillId="10" borderId="0" xfId="0" applyNumberFormat="1" applyFont="1" applyFill="1" applyAlignment="1">
      <alignment horizontal="right" vertical="center"/>
    </xf>
    <xf numFmtId="176" fontId="30" fillId="0" borderId="0" xfId="0" applyNumberFormat="1" applyFont="1" applyAlignment="1">
      <alignment vertical="center"/>
    </xf>
    <xf numFmtId="176" fontId="30" fillId="0" borderId="0" xfId="0" applyNumberFormat="1" applyFont="1" applyAlignment="1">
      <alignment horizontal="right" vertical="center"/>
    </xf>
    <xf numFmtId="176" fontId="34" fillId="0" borderId="0" xfId="0" applyNumberFormat="1" applyFont="1" applyAlignment="1">
      <alignment vertical="center"/>
    </xf>
    <xf numFmtId="176" fontId="33" fillId="0" borderId="0" xfId="0" applyNumberFormat="1" applyFont="1" applyAlignment="1">
      <alignment vertical="center"/>
    </xf>
    <xf numFmtId="49" fontId="33" fillId="0" borderId="0" xfId="0" applyNumberFormat="1" applyFont="1" applyAlignment="1">
      <alignment horizontal="left" vertical="center" wrapText="1"/>
    </xf>
    <xf numFmtId="182" fontId="33" fillId="0" borderId="2" xfId="0" applyNumberFormat="1" applyFont="1" applyBorder="1" applyAlignment="1">
      <alignment horizontal="left" vertical="center" wrapText="1"/>
    </xf>
    <xf numFmtId="182" fontId="33" fillId="0" borderId="13" xfId="0" applyNumberFormat="1" applyFont="1" applyBorder="1" applyAlignment="1">
      <alignment horizontal="left" vertical="center" wrapText="1"/>
    </xf>
    <xf numFmtId="182" fontId="33" fillId="10" borderId="13" xfId="0" applyNumberFormat="1" applyFont="1" applyFill="1" applyBorder="1" applyAlignment="1">
      <alignment horizontal="left" vertical="center"/>
    </xf>
    <xf numFmtId="176" fontId="33" fillId="0" borderId="0" xfId="0" applyNumberFormat="1" applyFont="1" applyAlignment="1">
      <alignment horizontal="left" vertical="center"/>
    </xf>
    <xf numFmtId="49" fontId="33" fillId="0" borderId="0" xfId="0" applyNumberFormat="1" applyFont="1" applyAlignment="1">
      <alignment horizontal="left" vertical="center"/>
    </xf>
    <xf numFmtId="49" fontId="33" fillId="0" borderId="0" xfId="0" applyNumberFormat="1" applyFont="1" applyAlignment="1">
      <alignment vertical="center"/>
    </xf>
    <xf numFmtId="176" fontId="30" fillId="0" borderId="0" xfId="0" applyNumberFormat="1" applyFont="1" applyAlignment="1">
      <alignment horizontal="right" vertical="center" wrapText="1"/>
    </xf>
    <xf numFmtId="176" fontId="33" fillId="0" borderId="0" xfId="0" applyNumberFormat="1" applyFont="1" applyAlignment="1">
      <alignment horizontal="left" vertical="center" wrapText="1"/>
    </xf>
    <xf numFmtId="176" fontId="46" fillId="0" borderId="0" xfId="0" applyNumberFormat="1" applyFont="1" applyAlignment="1">
      <alignment vertical="center"/>
    </xf>
    <xf numFmtId="176" fontId="30" fillId="0" borderId="0" xfId="0" applyNumberFormat="1" applyFont="1" applyAlignment="1">
      <alignment horizontal="center" vertical="center"/>
    </xf>
    <xf numFmtId="176" fontId="33" fillId="0" borderId="31" xfId="0" applyNumberFormat="1" applyFont="1" applyBorder="1" applyAlignment="1">
      <alignment vertical="center"/>
    </xf>
    <xf numFmtId="176" fontId="33" fillId="0" borderId="17" xfId="0" applyNumberFormat="1" applyFont="1" applyBorder="1" applyAlignment="1">
      <alignment vertical="center"/>
    </xf>
    <xf numFmtId="176" fontId="33" fillId="0" borderId="34" xfId="0" applyNumberFormat="1" applyFont="1" applyBorder="1" applyAlignment="1">
      <alignment vertical="center"/>
    </xf>
    <xf numFmtId="176" fontId="33" fillId="0" borderId="12" xfId="0" applyNumberFormat="1" applyFont="1" applyBorder="1" applyAlignment="1">
      <alignment vertical="center"/>
    </xf>
    <xf numFmtId="176" fontId="33" fillId="0" borderId="15" xfId="0" applyNumberFormat="1" applyFont="1" applyBorder="1" applyAlignment="1">
      <alignment vertical="center"/>
    </xf>
    <xf numFmtId="176" fontId="33" fillId="0" borderId="21" xfId="0" applyNumberFormat="1" applyFont="1" applyBorder="1" applyAlignment="1">
      <alignment vertical="center"/>
    </xf>
    <xf numFmtId="176" fontId="33" fillId="0" borderId="14" xfId="0" applyNumberFormat="1" applyFont="1" applyBorder="1" applyAlignment="1">
      <alignment vertical="center"/>
    </xf>
    <xf numFmtId="176" fontId="33" fillId="0" borderId="9" xfId="0" applyNumberFormat="1" applyFont="1" applyBorder="1" applyAlignment="1">
      <alignment vertical="center"/>
    </xf>
    <xf numFmtId="176" fontId="33" fillId="0" borderId="19" xfId="0" applyNumberFormat="1" applyFont="1" applyBorder="1" applyAlignment="1">
      <alignment vertical="center"/>
    </xf>
    <xf numFmtId="176" fontId="33" fillId="0" borderId="15" xfId="0" applyNumberFormat="1" applyFont="1" applyBorder="1" applyAlignment="1">
      <alignment horizontal="right" vertical="center"/>
    </xf>
    <xf numFmtId="176" fontId="33" fillId="0" borderId="25" xfId="0" applyNumberFormat="1" applyFont="1" applyBorder="1" applyAlignment="1">
      <alignment vertical="center"/>
    </xf>
    <xf numFmtId="176" fontId="33" fillId="0" borderId="16" xfId="0" applyNumberFormat="1" applyFont="1" applyBorder="1" applyAlignment="1">
      <alignment vertical="center"/>
    </xf>
    <xf numFmtId="176" fontId="33" fillId="0" borderId="40" xfId="0" applyNumberFormat="1" applyFont="1" applyBorder="1" applyAlignment="1">
      <alignment horizontal="center" vertical="center"/>
    </xf>
    <xf numFmtId="176" fontId="33" fillId="0" borderId="40" xfId="0" applyNumberFormat="1" applyFont="1" applyBorder="1" applyAlignment="1">
      <alignment horizontal="right" vertical="center"/>
    </xf>
    <xf numFmtId="176" fontId="33" fillId="0" borderId="64" xfId="0" applyNumberFormat="1" applyFont="1" applyBorder="1" applyAlignment="1">
      <alignment horizontal="right" vertical="center"/>
    </xf>
    <xf numFmtId="176" fontId="33" fillId="0" borderId="0" xfId="0" applyNumberFormat="1" applyFont="1" applyAlignment="1">
      <alignment horizontal="center" vertical="center"/>
    </xf>
    <xf numFmtId="176" fontId="45" fillId="0" borderId="0" xfId="0" applyNumberFormat="1" applyFont="1" applyAlignment="1">
      <alignment horizontal="right" vertical="center"/>
    </xf>
    <xf numFmtId="183" fontId="33" fillId="0" borderId="0" xfId="0" applyNumberFormat="1" applyFont="1" applyAlignment="1">
      <alignment horizontal="right" vertical="center"/>
    </xf>
    <xf numFmtId="176" fontId="30" fillId="0" borderId="15" xfId="0" applyNumberFormat="1" applyFont="1" applyBorder="1" applyAlignment="1">
      <alignment horizontal="center" vertical="center"/>
    </xf>
    <xf numFmtId="176" fontId="30" fillId="0" borderId="3" xfId="0" applyNumberFormat="1" applyFont="1" applyBorder="1" applyAlignment="1">
      <alignment horizontal="center" vertical="center"/>
    </xf>
    <xf numFmtId="176" fontId="30" fillId="10" borderId="3" xfId="0" applyNumberFormat="1" applyFont="1" applyFill="1" applyBorder="1" applyAlignment="1">
      <alignment horizontal="center" vertical="center"/>
    </xf>
    <xf numFmtId="176" fontId="30" fillId="0" borderId="16" xfId="0" applyNumberFormat="1" applyFont="1" applyBorder="1" applyAlignment="1">
      <alignment horizontal="center" vertical="center"/>
    </xf>
    <xf numFmtId="176" fontId="33" fillId="0" borderId="17" xfId="0" applyNumberFormat="1" applyFont="1" applyBorder="1" applyAlignment="1">
      <alignment horizontal="left" vertical="center"/>
    </xf>
    <xf numFmtId="176" fontId="34" fillId="3" borderId="0" xfId="0" applyNumberFormat="1" applyFont="1" applyFill="1" applyAlignment="1" applyProtection="1">
      <alignment vertical="center"/>
      <protection locked="0"/>
    </xf>
    <xf numFmtId="176" fontId="34" fillId="3" borderId="0" xfId="0" applyNumberFormat="1" applyFont="1" applyFill="1" applyAlignment="1" applyProtection="1">
      <alignment horizontal="left" vertical="center"/>
      <protection locked="0"/>
    </xf>
    <xf numFmtId="0" fontId="5" fillId="0" borderId="51" xfId="8" applyFont="1" applyBorder="1" applyAlignment="1">
      <alignment horizontal="left" vertical="center" wrapText="1"/>
    </xf>
    <xf numFmtId="0" fontId="51" fillId="0" borderId="3" xfId="0" applyFont="1" applyBorder="1" applyAlignment="1">
      <alignment horizontal="center" vertical="center" wrapText="1"/>
    </xf>
    <xf numFmtId="0" fontId="52" fillId="0" borderId="3" xfId="0" applyFont="1" applyBorder="1" applyAlignment="1">
      <alignment horizontal="center" vertical="center" wrapText="1"/>
    </xf>
    <xf numFmtId="0" fontId="3" fillId="0" borderId="22" xfId="8" applyFont="1" applyBorder="1" applyAlignment="1" applyProtection="1">
      <alignment vertical="center" wrapText="1"/>
      <protection locked="0"/>
    </xf>
    <xf numFmtId="0" fontId="21" fillId="0" borderId="15" xfId="8" applyBorder="1" applyAlignment="1">
      <alignment horizontal="center" vertical="center" wrapText="1"/>
    </xf>
    <xf numFmtId="0" fontId="52" fillId="0" borderId="0" xfId="8" applyFont="1">
      <alignment vertical="center"/>
    </xf>
    <xf numFmtId="38" fontId="34" fillId="3" borderId="11" xfId="0" applyNumberFormat="1" applyFont="1" applyFill="1" applyBorder="1" applyAlignment="1" applyProtection="1">
      <alignment horizontal="right" vertical="center" shrinkToFit="1"/>
      <protection locked="0"/>
    </xf>
    <xf numFmtId="38" fontId="40" fillId="3" borderId="11" xfId="0" applyNumberFormat="1" applyFont="1" applyFill="1" applyBorder="1" applyAlignment="1" applyProtection="1">
      <alignment horizontal="center" vertical="center" shrinkToFit="1"/>
      <protection locked="0"/>
    </xf>
    <xf numFmtId="38" fontId="34" fillId="3" borderId="3" xfId="0" applyNumberFormat="1" applyFont="1" applyFill="1" applyBorder="1" applyAlignment="1" applyProtection="1">
      <alignment horizontal="right" vertical="center" shrinkToFit="1"/>
      <protection locked="0"/>
    </xf>
    <xf numFmtId="38" fontId="40" fillId="3" borderId="3" xfId="0" applyNumberFormat="1" applyFont="1" applyFill="1" applyBorder="1" applyAlignment="1" applyProtection="1">
      <alignment horizontal="center" vertical="center" shrinkToFit="1"/>
      <protection locked="0"/>
    </xf>
    <xf numFmtId="176" fontId="30" fillId="0" borderId="23" xfId="0" applyNumberFormat="1" applyFont="1" applyBorder="1" applyAlignment="1">
      <alignment horizontal="right" vertical="center"/>
    </xf>
    <xf numFmtId="0" fontId="34" fillId="3" borderId="30" xfId="0" applyFont="1" applyFill="1" applyBorder="1" applyAlignment="1">
      <alignment horizontal="center" vertical="center"/>
    </xf>
    <xf numFmtId="9" fontId="30" fillId="0" borderId="30" xfId="0" applyNumberFormat="1" applyFont="1" applyBorder="1" applyAlignment="1">
      <alignment horizontal="left" vertical="center"/>
    </xf>
    <xf numFmtId="176" fontId="33" fillId="0" borderId="30" xfId="0" applyNumberFormat="1" applyFont="1" applyBorder="1" applyAlignment="1">
      <alignment horizontal="right" vertical="center"/>
    </xf>
    <xf numFmtId="176" fontId="33" fillId="0" borderId="73" xfId="0" applyNumberFormat="1" applyFont="1" applyBorder="1" applyAlignment="1">
      <alignment vertical="center"/>
    </xf>
    <xf numFmtId="176" fontId="33" fillId="0" borderId="33" xfId="0" applyNumberFormat="1" applyFont="1" applyBorder="1" applyAlignment="1">
      <alignment horizontal="right" vertical="center"/>
    </xf>
    <xf numFmtId="176" fontId="33" fillId="5" borderId="80" xfId="0" applyNumberFormat="1" applyFont="1" applyFill="1" applyBorder="1" applyAlignment="1">
      <alignment vertical="center"/>
    </xf>
    <xf numFmtId="176" fontId="33" fillId="5" borderId="75" xfId="0" applyNumberFormat="1" applyFont="1" applyFill="1" applyBorder="1" applyAlignment="1">
      <alignment vertical="center"/>
    </xf>
    <xf numFmtId="176" fontId="30" fillId="5" borderId="76" xfId="0" applyNumberFormat="1" applyFont="1" applyFill="1" applyBorder="1" applyAlignment="1">
      <alignment horizontal="right" vertical="center"/>
    </xf>
    <xf numFmtId="0" fontId="34" fillId="5" borderId="77" xfId="0" applyFont="1" applyFill="1" applyBorder="1" applyAlignment="1">
      <alignment horizontal="center" vertical="center"/>
    </xf>
    <xf numFmtId="9" fontId="30" fillId="5" borderId="78" xfId="0" applyNumberFormat="1" applyFont="1" applyFill="1" applyBorder="1" applyAlignment="1">
      <alignment horizontal="left" vertical="center"/>
    </xf>
    <xf numFmtId="176" fontId="33" fillId="5" borderId="77" xfId="0" applyNumberFormat="1" applyFont="1" applyFill="1" applyBorder="1" applyAlignment="1">
      <alignment horizontal="right" vertical="center"/>
    </xf>
    <xf numFmtId="176" fontId="33" fillId="5" borderId="79" xfId="0" applyNumberFormat="1" applyFont="1" applyFill="1" applyBorder="1" applyAlignment="1">
      <alignment vertical="center"/>
    </xf>
    <xf numFmtId="0" fontId="31" fillId="0" borderId="3" xfId="13" applyFont="1" applyBorder="1" applyAlignment="1">
      <alignment vertical="center" wrapText="1"/>
    </xf>
    <xf numFmtId="0" fontId="0" fillId="0" borderId="3" xfId="0" applyBorder="1" applyAlignment="1">
      <alignment vertical="center"/>
    </xf>
    <xf numFmtId="3" fontId="31" fillId="0" borderId="3" xfId="0" applyNumberFormat="1" applyFont="1" applyBorder="1" applyAlignment="1">
      <alignment vertical="center"/>
    </xf>
    <xf numFmtId="177" fontId="34" fillId="0" borderId="82" xfId="0" applyNumberFormat="1" applyFont="1" applyBorder="1" applyAlignment="1">
      <alignment horizontal="right" vertical="center"/>
    </xf>
    <xf numFmtId="177" fontId="34" fillId="0" borderId="17" xfId="0" applyNumberFormat="1" applyFont="1" applyBorder="1" applyAlignment="1">
      <alignment horizontal="right" vertical="center"/>
    </xf>
    <xf numFmtId="177" fontId="33" fillId="0" borderId="29" xfId="0" applyNumberFormat="1" applyFont="1" applyBorder="1" applyAlignment="1">
      <alignment vertical="center"/>
    </xf>
    <xf numFmtId="177" fontId="34" fillId="0" borderId="9" xfId="0" applyNumberFormat="1" applyFont="1" applyBorder="1" applyAlignment="1">
      <alignment horizontal="right" vertical="center"/>
    </xf>
    <xf numFmtId="177" fontId="33" fillId="0" borderId="33" xfId="0" applyNumberFormat="1" applyFont="1" applyBorder="1" applyAlignment="1">
      <alignment vertical="center"/>
    </xf>
    <xf numFmtId="177" fontId="34" fillId="0" borderId="28" xfId="0" applyNumberFormat="1" applyFont="1" applyBorder="1" applyAlignment="1">
      <alignment horizontal="right" vertical="center"/>
    </xf>
    <xf numFmtId="177" fontId="34" fillId="0" borderId="59" xfId="0" applyNumberFormat="1" applyFont="1" applyBorder="1" applyAlignment="1">
      <alignment horizontal="right" vertical="center"/>
    </xf>
    <xf numFmtId="177" fontId="33" fillId="0" borderId="87" xfId="0" applyNumberFormat="1" applyFont="1" applyBorder="1" applyAlignment="1">
      <alignment vertical="center"/>
    </xf>
    <xf numFmtId="177" fontId="34" fillId="0" borderId="81" xfId="0" applyNumberFormat="1" applyFont="1" applyBorder="1" applyAlignment="1">
      <alignment horizontal="right" vertical="center"/>
    </xf>
    <xf numFmtId="177" fontId="34" fillId="0" borderId="83" xfId="0" applyNumberFormat="1" applyFont="1" applyBorder="1" applyAlignment="1">
      <alignment horizontal="right" vertical="center"/>
    </xf>
    <xf numFmtId="176" fontId="30" fillId="0" borderId="16" xfId="0" applyNumberFormat="1" applyFont="1" applyBorder="1" applyAlignment="1" applyProtection="1">
      <alignment vertical="center"/>
      <protection locked="0"/>
    </xf>
    <xf numFmtId="176" fontId="53" fillId="0" borderId="16" xfId="0" applyNumberFormat="1" applyFont="1" applyBorder="1" applyAlignment="1" applyProtection="1">
      <alignment vertical="center"/>
      <protection locked="0"/>
    </xf>
    <xf numFmtId="38" fontId="48" fillId="0" borderId="62" xfId="0" applyNumberFormat="1" applyFont="1" applyBorder="1" applyAlignment="1">
      <alignment horizontal="center" vertical="center" wrapText="1"/>
    </xf>
    <xf numFmtId="49" fontId="33" fillId="10" borderId="0" xfId="0" applyNumberFormat="1" applyFont="1" applyFill="1" applyAlignment="1">
      <alignment horizontal="left" vertical="center" wrapText="1"/>
    </xf>
    <xf numFmtId="176" fontId="54" fillId="0" borderId="0" xfId="0" applyNumberFormat="1" applyFont="1" applyAlignment="1">
      <alignment horizontal="right" vertical="center"/>
    </xf>
    <xf numFmtId="176" fontId="30" fillId="10" borderId="0" xfId="0" applyNumberFormat="1" applyFont="1" applyFill="1" applyAlignment="1">
      <alignment horizontal="right" vertical="center" shrinkToFit="1"/>
    </xf>
    <xf numFmtId="49" fontId="33" fillId="3" borderId="2" xfId="0" applyNumberFormat="1" applyFont="1" applyFill="1" applyBorder="1" applyAlignment="1" applyProtection="1">
      <alignment horizontal="left" vertical="center" shrinkToFit="1"/>
      <protection locked="0"/>
    </xf>
    <xf numFmtId="49" fontId="33" fillId="3" borderId="45" xfId="0" applyNumberFormat="1" applyFont="1" applyFill="1" applyBorder="1" applyAlignment="1" applyProtection="1">
      <alignment horizontal="left" vertical="center" shrinkToFit="1"/>
      <protection locked="0"/>
    </xf>
    <xf numFmtId="49" fontId="33" fillId="3" borderId="88" xfId="0" applyNumberFormat="1" applyFont="1" applyFill="1" applyBorder="1" applyAlignment="1" applyProtection="1">
      <alignment horizontal="left" vertical="center" shrinkToFit="1"/>
      <protection locked="0"/>
    </xf>
    <xf numFmtId="176" fontId="33" fillId="3" borderId="16" xfId="0" applyNumberFormat="1" applyFont="1" applyFill="1" applyBorder="1" applyAlignment="1" applyProtection="1">
      <alignment horizontal="center" vertical="center" shrinkToFit="1"/>
      <protection locked="0"/>
    </xf>
    <xf numFmtId="176" fontId="33" fillId="3" borderId="18" xfId="0" applyNumberFormat="1" applyFont="1" applyFill="1" applyBorder="1" applyAlignment="1" applyProtection="1">
      <alignment horizontal="center" vertical="center" shrinkToFit="1"/>
      <protection locked="0"/>
    </xf>
    <xf numFmtId="49" fontId="33" fillId="3" borderId="17" xfId="0" applyNumberFormat="1" applyFont="1" applyFill="1" applyBorder="1" applyAlignment="1" applyProtection="1">
      <alignment horizontal="center" vertical="center" shrinkToFit="1"/>
      <protection locked="0"/>
    </xf>
    <xf numFmtId="176" fontId="33" fillId="3" borderId="11" xfId="0" applyNumberFormat="1" applyFont="1" applyFill="1" applyBorder="1" applyAlignment="1" applyProtection="1">
      <alignment horizontal="center" vertical="center" shrinkToFit="1"/>
      <protection locked="0"/>
    </xf>
    <xf numFmtId="182" fontId="45" fillId="3" borderId="13" xfId="0" applyNumberFormat="1" applyFont="1" applyFill="1" applyBorder="1" applyAlignment="1" applyProtection="1">
      <alignment horizontal="left" vertical="center" shrinkToFit="1"/>
      <protection locked="0"/>
    </xf>
    <xf numFmtId="182" fontId="33" fillId="3" borderId="13" xfId="0" applyNumberFormat="1" applyFont="1" applyFill="1" applyBorder="1" applyAlignment="1" applyProtection="1">
      <alignment horizontal="left" vertical="center" shrinkToFit="1"/>
      <protection locked="0"/>
    </xf>
    <xf numFmtId="182" fontId="20" fillId="0" borderId="3" xfId="8" applyNumberFormat="1" applyFont="1" applyBorder="1" applyAlignment="1">
      <alignment vertical="center" wrapText="1"/>
    </xf>
    <xf numFmtId="176" fontId="34" fillId="0" borderId="0" xfId="0" applyNumberFormat="1" applyFont="1" applyAlignment="1" applyProtection="1">
      <alignment vertical="center" shrinkToFit="1"/>
      <protection locked="0"/>
    </xf>
    <xf numFmtId="176" fontId="30" fillId="0" borderId="0" xfId="0" applyNumberFormat="1" applyFont="1" applyAlignment="1" applyProtection="1">
      <alignment vertical="center"/>
      <protection locked="0"/>
    </xf>
    <xf numFmtId="176" fontId="30" fillId="3" borderId="0" xfId="0" applyNumberFormat="1" applyFont="1" applyFill="1" applyAlignment="1" applyProtection="1">
      <alignment horizontal="right" vertical="center" shrinkToFit="1"/>
      <protection locked="0"/>
    </xf>
    <xf numFmtId="176" fontId="30" fillId="0" borderId="0" xfId="13" applyNumberFormat="1" applyFont="1" applyAlignment="1">
      <alignment vertical="center" wrapText="1"/>
    </xf>
    <xf numFmtId="0" fontId="1" fillId="0" borderId="15" xfId="8" applyFont="1" applyBorder="1" applyAlignment="1">
      <alignment horizontal="center" vertical="center"/>
    </xf>
    <xf numFmtId="0" fontId="57" fillId="4" borderId="46" xfId="8" applyFont="1" applyFill="1" applyBorder="1" applyAlignment="1">
      <alignment horizontal="center" vertical="center"/>
    </xf>
    <xf numFmtId="0" fontId="57" fillId="0" borderId="2" xfId="8" applyFont="1" applyBorder="1" applyAlignment="1">
      <alignment horizontal="center" vertical="center"/>
    </xf>
    <xf numFmtId="0" fontId="57" fillId="4" borderId="47" xfId="8" applyFont="1" applyFill="1" applyBorder="1" applyAlignment="1">
      <alignment horizontal="center" vertical="center"/>
    </xf>
    <xf numFmtId="0" fontId="57" fillId="4" borderId="48" xfId="8" applyFont="1" applyFill="1" applyBorder="1" applyAlignment="1">
      <alignment horizontal="center" vertical="center"/>
    </xf>
    <xf numFmtId="0" fontId="57" fillId="0" borderId="49" xfId="8" applyFont="1" applyBorder="1" applyAlignment="1">
      <alignment horizontal="center" vertical="center" wrapText="1"/>
    </xf>
    <xf numFmtId="0" fontId="57" fillId="5" borderId="49" xfId="8" applyFont="1" applyFill="1" applyBorder="1" applyAlignment="1">
      <alignment horizontal="center" vertical="center"/>
    </xf>
    <xf numFmtId="0" fontId="57" fillId="5" borderId="48" xfId="8" applyFont="1" applyFill="1" applyBorder="1" applyAlignment="1">
      <alignment horizontal="center" vertical="center" wrapText="1"/>
    </xf>
    <xf numFmtId="0" fontId="57" fillId="5" borderId="49" xfId="8" applyFont="1" applyFill="1" applyBorder="1" applyAlignment="1">
      <alignment horizontal="center" vertical="center" wrapText="1"/>
    </xf>
    <xf numFmtId="0" fontId="57" fillId="5" borderId="48" xfId="8" applyFont="1" applyFill="1" applyBorder="1" applyAlignment="1">
      <alignment horizontal="center" vertical="center"/>
    </xf>
    <xf numFmtId="0" fontId="57" fillId="0" borderId="48" xfId="8" applyFont="1" applyBorder="1" applyAlignment="1">
      <alignment horizontal="center" vertical="center" wrapText="1"/>
    </xf>
    <xf numFmtId="0" fontId="57" fillId="6" borderId="50" xfId="8" applyFont="1" applyFill="1" applyBorder="1" applyAlignment="1">
      <alignment horizontal="center" vertical="center" wrapText="1"/>
    </xf>
    <xf numFmtId="0" fontId="57" fillId="6" borderId="51" xfId="8" applyFont="1" applyFill="1" applyBorder="1" applyAlignment="1">
      <alignment horizontal="center" vertical="center" wrapText="1"/>
    </xf>
    <xf numFmtId="0" fontId="57" fillId="6" borderId="51" xfId="8" applyFont="1" applyFill="1" applyBorder="1" applyAlignment="1">
      <alignment horizontal="center" vertical="center"/>
    </xf>
    <xf numFmtId="0" fontId="57" fillId="7" borderId="52" xfId="8" applyFont="1" applyFill="1" applyBorder="1" applyAlignment="1">
      <alignment horizontal="center" vertical="center" wrapText="1"/>
    </xf>
    <xf numFmtId="0" fontId="57" fillId="7" borderId="53" xfId="8" applyFont="1" applyFill="1" applyBorder="1" applyAlignment="1">
      <alignment horizontal="center" vertical="center" wrapText="1"/>
    </xf>
    <xf numFmtId="0" fontId="57" fillId="7" borderId="53" xfId="8" applyFont="1" applyFill="1" applyBorder="1" applyAlignment="1">
      <alignment horizontal="center" vertical="center"/>
    </xf>
    <xf numFmtId="0" fontId="57" fillId="8" borderId="3" xfId="8" applyFont="1" applyFill="1" applyBorder="1" applyAlignment="1">
      <alignment horizontal="center" vertical="center" wrapText="1"/>
    </xf>
    <xf numFmtId="0" fontId="57" fillId="8" borderId="3" xfId="8" applyFont="1" applyFill="1" applyBorder="1" applyAlignment="1">
      <alignment horizontal="center" vertical="center"/>
    </xf>
    <xf numFmtId="0" fontId="57" fillId="11" borderId="53" xfId="8" applyFont="1" applyFill="1" applyBorder="1" applyAlignment="1">
      <alignment horizontal="center" vertical="center" wrapText="1"/>
    </xf>
    <xf numFmtId="0" fontId="57" fillId="11" borderId="53" xfId="8" applyFont="1" applyFill="1" applyBorder="1" applyAlignment="1">
      <alignment horizontal="center" vertical="center"/>
    </xf>
    <xf numFmtId="0" fontId="57" fillId="12" borderId="3" xfId="8" applyFont="1" applyFill="1" applyBorder="1" applyAlignment="1">
      <alignment horizontal="center" vertical="center" wrapText="1"/>
    </xf>
    <xf numFmtId="0" fontId="57" fillId="12" borderId="3" xfId="8" applyFont="1" applyFill="1" applyBorder="1" applyAlignment="1">
      <alignment horizontal="center" vertical="center"/>
    </xf>
    <xf numFmtId="0" fontId="57" fillId="9" borderId="3" xfId="8" applyFont="1" applyFill="1" applyBorder="1" applyAlignment="1">
      <alignment horizontal="center" vertical="center"/>
    </xf>
    <xf numFmtId="0" fontId="59" fillId="0" borderId="3" xfId="13" applyFont="1" applyBorder="1" applyAlignment="1">
      <alignment horizontal="center" vertical="center" wrapText="1"/>
    </xf>
    <xf numFmtId="0" fontId="59" fillId="0" borderId="3" xfId="13" applyFont="1" applyBorder="1" applyAlignment="1">
      <alignment horizontal="center" vertical="center"/>
    </xf>
    <xf numFmtId="0" fontId="59" fillId="0" borderId="23" xfId="13" applyFont="1" applyBorder="1" applyAlignment="1">
      <alignment horizontal="center" vertical="center" wrapText="1"/>
    </xf>
    <xf numFmtId="0" fontId="59" fillId="0" borderId="6" xfId="13" applyFont="1" applyBorder="1" applyAlignment="1">
      <alignment horizontal="center" vertical="center" wrapText="1"/>
    </xf>
    <xf numFmtId="176" fontId="38" fillId="0" borderId="0" xfId="0" applyNumberFormat="1" applyFont="1" applyAlignment="1">
      <alignment horizontal="right" vertical="center" shrinkToFit="1"/>
    </xf>
    <xf numFmtId="176" fontId="38" fillId="0" borderId="0" xfId="0" applyNumberFormat="1" applyFont="1" applyAlignment="1" applyProtection="1">
      <alignment horizontal="right" vertical="center" shrinkToFit="1"/>
      <protection locked="0"/>
    </xf>
    <xf numFmtId="176" fontId="39" fillId="0" borderId="0" xfId="0" applyNumberFormat="1" applyFont="1" applyAlignment="1">
      <alignment horizontal="right" vertical="center" shrinkToFit="1"/>
    </xf>
    <xf numFmtId="49" fontId="38" fillId="10" borderId="45" xfId="0" applyNumberFormat="1" applyFont="1" applyFill="1" applyBorder="1" applyAlignment="1" applyProtection="1">
      <alignment horizontal="right" vertical="center" shrinkToFit="1"/>
      <protection locked="0"/>
    </xf>
    <xf numFmtId="49" fontId="38" fillId="0" borderId="0" xfId="0" applyNumberFormat="1" applyFont="1" applyAlignment="1">
      <alignment horizontal="right" vertical="center" shrinkToFit="1"/>
    </xf>
    <xf numFmtId="176" fontId="38" fillId="0" borderId="4" xfId="0" applyNumberFormat="1" applyFont="1" applyBorder="1" applyAlignment="1">
      <alignment horizontal="center" vertical="center"/>
    </xf>
    <xf numFmtId="176" fontId="38" fillId="0" borderId="20" xfId="0" applyNumberFormat="1" applyFont="1" applyBorder="1" applyAlignment="1">
      <alignment horizontal="center" vertical="center"/>
    </xf>
    <xf numFmtId="176" fontId="38" fillId="0" borderId="10" xfId="0" applyNumberFormat="1" applyFont="1" applyBorder="1" applyAlignment="1">
      <alignment horizontal="center" vertical="center" wrapText="1"/>
    </xf>
    <xf numFmtId="176" fontId="39" fillId="0" borderId="10" xfId="0" applyNumberFormat="1" applyFont="1" applyBorder="1" applyAlignment="1">
      <alignment horizontal="center" vertical="center" wrapText="1" shrinkToFit="1"/>
    </xf>
    <xf numFmtId="0" fontId="31" fillId="0" borderId="3" xfId="13" applyFont="1" applyBorder="1" applyAlignment="1">
      <alignment vertical="center" wrapText="1"/>
    </xf>
    <xf numFmtId="0" fontId="0" fillId="0" borderId="3" xfId="0" applyBorder="1" applyAlignment="1">
      <alignment vertical="center"/>
    </xf>
    <xf numFmtId="0" fontId="31" fillId="0" borderId="3" xfId="13" applyFont="1" applyBorder="1" applyAlignment="1">
      <alignment horizontal="right" vertical="center"/>
    </xf>
    <xf numFmtId="0" fontId="0" fillId="0" borderId="3" xfId="0" applyBorder="1" applyAlignment="1">
      <alignment horizontal="right" vertical="center"/>
    </xf>
    <xf numFmtId="176" fontId="30" fillId="0" borderId="0" xfId="13" applyNumberFormat="1" applyFont="1" applyAlignment="1">
      <alignment vertical="center" wrapText="1"/>
    </xf>
    <xf numFmtId="0" fontId="31" fillId="0" borderId="3" xfId="13" applyFont="1" applyBorder="1" applyAlignment="1">
      <alignment horizontal="left" vertical="center"/>
    </xf>
    <xf numFmtId="0" fontId="0" fillId="0" borderId="3" xfId="0" applyBorder="1" applyAlignment="1">
      <alignment horizontal="left" vertical="center"/>
    </xf>
    <xf numFmtId="0" fontId="48" fillId="0" borderId="13" xfId="13" applyFont="1" applyBorder="1" applyAlignment="1">
      <alignment horizontal="left" vertical="center"/>
    </xf>
    <xf numFmtId="176" fontId="56" fillId="3" borderId="13" xfId="0" applyNumberFormat="1" applyFont="1" applyFill="1" applyBorder="1" applyAlignment="1" applyProtection="1">
      <alignment horizontal="left" vertical="top" wrapText="1"/>
      <protection locked="0"/>
    </xf>
    <xf numFmtId="176" fontId="33" fillId="0" borderId="30" xfId="0" applyNumberFormat="1" applyFont="1" applyBorder="1" applyAlignment="1">
      <alignment horizontal="left" vertical="center"/>
    </xf>
    <xf numFmtId="0" fontId="55" fillId="3" borderId="13" xfId="0" applyFont="1" applyFill="1" applyBorder="1" applyAlignment="1" applyProtection="1">
      <alignment horizontal="left" vertical="center" wrapText="1"/>
      <protection locked="0"/>
    </xf>
    <xf numFmtId="49" fontId="33" fillId="3" borderId="2" xfId="0" applyNumberFormat="1" applyFont="1" applyFill="1" applyBorder="1" applyAlignment="1" applyProtection="1">
      <alignment horizontal="left" vertical="center" shrinkToFit="1"/>
      <protection locked="0"/>
    </xf>
    <xf numFmtId="182" fontId="33" fillId="3" borderId="2" xfId="0" applyNumberFormat="1" applyFont="1" applyFill="1" applyBorder="1" applyAlignment="1" applyProtection="1">
      <alignment horizontal="left" vertical="center" shrinkToFit="1"/>
      <protection locked="0"/>
    </xf>
    <xf numFmtId="49" fontId="33" fillId="3" borderId="13" xfId="0" applyNumberFormat="1" applyFont="1" applyFill="1" applyBorder="1" applyAlignment="1" applyProtection="1">
      <alignment horizontal="left" vertical="center"/>
      <protection locked="0"/>
    </xf>
    <xf numFmtId="49" fontId="33" fillId="3" borderId="45" xfId="0" applyNumberFormat="1" applyFont="1" applyFill="1" applyBorder="1" applyAlignment="1" applyProtection="1">
      <alignment horizontal="left" vertical="center" shrinkToFit="1"/>
      <protection locked="0"/>
    </xf>
    <xf numFmtId="0" fontId="0" fillId="0" borderId="45" xfId="0" applyBorder="1" applyAlignment="1" applyProtection="1">
      <alignment horizontal="left" vertical="center" shrinkToFit="1"/>
      <protection locked="0"/>
    </xf>
    <xf numFmtId="49" fontId="33" fillId="3" borderId="2" xfId="0" applyNumberFormat="1" applyFont="1"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49" fontId="33" fillId="3" borderId="88" xfId="0" applyNumberFormat="1" applyFont="1" applyFill="1" applyBorder="1" applyAlignment="1" applyProtection="1">
      <alignment horizontal="left" vertical="center" shrinkToFit="1"/>
      <protection locked="0"/>
    </xf>
    <xf numFmtId="0" fontId="0" fillId="0" borderId="88" xfId="0" applyBorder="1" applyAlignment="1" applyProtection="1">
      <alignment horizontal="left" vertical="center" shrinkToFit="1"/>
      <protection locked="0"/>
    </xf>
    <xf numFmtId="0" fontId="33" fillId="3" borderId="13" xfId="0" applyFont="1" applyFill="1" applyBorder="1" applyAlignment="1" applyProtection="1">
      <alignment horizontal="left" vertical="center" wrapText="1"/>
      <protection locked="0"/>
    </xf>
    <xf numFmtId="0" fontId="0" fillId="0" borderId="13" xfId="0" applyBorder="1" applyAlignment="1" applyProtection="1">
      <alignment vertical="center" wrapText="1"/>
      <protection locked="0"/>
    </xf>
    <xf numFmtId="176" fontId="32" fillId="0" borderId="0" xfId="0" applyNumberFormat="1" applyFont="1" applyAlignment="1">
      <alignment vertical="top" wrapText="1"/>
    </xf>
    <xf numFmtId="0" fontId="30" fillId="0" borderId="0" xfId="0" applyFont="1" applyAlignment="1">
      <alignment vertical="top"/>
    </xf>
    <xf numFmtId="176" fontId="38" fillId="0" borderId="20" xfId="0" applyNumberFormat="1" applyFont="1" applyBorder="1" applyAlignment="1">
      <alignment horizontal="center" vertical="center"/>
    </xf>
    <xf numFmtId="176" fontId="38" fillId="0" borderId="1" xfId="0" applyNumberFormat="1" applyFont="1" applyBorder="1" applyAlignment="1">
      <alignment horizontal="center" vertical="center"/>
    </xf>
    <xf numFmtId="176" fontId="38" fillId="0" borderId="26" xfId="0" applyNumberFormat="1" applyFont="1" applyBorder="1" applyAlignment="1">
      <alignment horizontal="center" vertical="center"/>
    </xf>
    <xf numFmtId="176" fontId="30" fillId="0" borderId="41" xfId="0" applyNumberFormat="1" applyFont="1" applyBorder="1" applyAlignment="1">
      <alignment horizontal="left" vertical="center"/>
    </xf>
    <xf numFmtId="176" fontId="30" fillId="0" borderId="44" xfId="0" applyNumberFormat="1" applyFont="1" applyBorder="1" applyAlignment="1">
      <alignment horizontal="left" vertical="center"/>
    </xf>
    <xf numFmtId="176" fontId="30" fillId="0" borderId="42" xfId="0" applyNumberFormat="1" applyFont="1" applyBorder="1" applyAlignment="1">
      <alignment horizontal="left" vertical="center"/>
    </xf>
    <xf numFmtId="176" fontId="30" fillId="0" borderId="15" xfId="0" applyNumberFormat="1" applyFont="1" applyBorder="1" applyAlignment="1">
      <alignment horizontal="left" vertical="center"/>
    </xf>
    <xf numFmtId="176" fontId="30" fillId="0" borderId="2" xfId="0" applyNumberFormat="1" applyFont="1" applyBorder="1" applyAlignment="1">
      <alignment horizontal="left" vertical="center"/>
    </xf>
    <xf numFmtId="176" fontId="30" fillId="0" borderId="22" xfId="0" applyNumberFormat="1" applyFont="1" applyBorder="1" applyAlignment="1">
      <alignment horizontal="left" vertical="center"/>
    </xf>
    <xf numFmtId="176" fontId="33" fillId="0" borderId="43" xfId="0" applyNumberFormat="1" applyFont="1" applyBorder="1" applyAlignment="1">
      <alignment horizontal="left" vertical="center"/>
    </xf>
    <xf numFmtId="176" fontId="33" fillId="0" borderId="2" xfId="0" applyNumberFormat="1" applyFont="1" applyBorder="1" applyAlignment="1">
      <alignment horizontal="left" vertical="center"/>
    </xf>
    <xf numFmtId="176" fontId="33" fillId="0" borderId="22" xfId="0" applyNumberFormat="1" applyFont="1" applyBorder="1" applyAlignment="1">
      <alignment horizontal="left" vertical="center"/>
    </xf>
    <xf numFmtId="176" fontId="30" fillId="0" borderId="15" xfId="0" applyNumberFormat="1" applyFont="1" applyBorder="1" applyAlignment="1">
      <alignment horizontal="center" vertical="center"/>
    </xf>
    <xf numFmtId="176" fontId="30" fillId="0" borderId="2" xfId="0" applyNumberFormat="1" applyFont="1" applyBorder="1" applyAlignment="1">
      <alignment horizontal="center" vertical="center"/>
    </xf>
    <xf numFmtId="176" fontId="30" fillId="0" borderId="22" xfId="0" applyNumberFormat="1" applyFont="1" applyBorder="1" applyAlignment="1">
      <alignment horizontal="center" vertical="center"/>
    </xf>
    <xf numFmtId="0" fontId="38" fillId="0" borderId="0" xfId="0" applyFont="1" applyAlignment="1">
      <alignment horizontal="right" vertical="top" wrapText="1"/>
    </xf>
    <xf numFmtId="176" fontId="30" fillId="10" borderId="3" xfId="0" applyNumberFormat="1" applyFont="1" applyFill="1" applyBorder="1" applyAlignment="1">
      <alignment horizontal="center" vertical="center"/>
    </xf>
    <xf numFmtId="176" fontId="33" fillId="0" borderId="0" xfId="0" applyNumberFormat="1" applyFont="1" applyAlignment="1">
      <alignment horizontal="left" vertical="center" wrapText="1"/>
    </xf>
    <xf numFmtId="176" fontId="33" fillId="0" borderId="16" xfId="0" applyNumberFormat="1" applyFont="1" applyBorder="1" applyAlignment="1">
      <alignment horizontal="left" vertical="center" wrapText="1"/>
    </xf>
    <xf numFmtId="176" fontId="33" fillId="3" borderId="6" xfId="0" applyNumberFormat="1" applyFont="1" applyFill="1" applyBorder="1" applyAlignment="1" applyProtection="1">
      <alignment horizontal="center" vertical="center" wrapText="1"/>
      <protection locked="0"/>
    </xf>
    <xf numFmtId="176" fontId="33" fillId="3" borderId="18" xfId="0" applyNumberFormat="1" applyFont="1" applyFill="1" applyBorder="1" applyAlignment="1" applyProtection="1">
      <alignment horizontal="center" vertical="center" wrapText="1"/>
      <protection locked="0"/>
    </xf>
    <xf numFmtId="176" fontId="33" fillId="3" borderId="11" xfId="0" applyNumberFormat="1" applyFont="1" applyFill="1" applyBorder="1" applyAlignment="1" applyProtection="1">
      <alignment horizontal="center" vertical="center" wrapText="1"/>
      <protection locked="0"/>
    </xf>
    <xf numFmtId="176" fontId="33" fillId="0" borderId="74" xfId="0" applyNumberFormat="1" applyFont="1" applyBorder="1" applyAlignment="1">
      <alignment horizontal="center" vertical="center"/>
    </xf>
    <xf numFmtId="176" fontId="33" fillId="0" borderId="40" xfId="0" applyNumberFormat="1" applyFont="1" applyBorder="1" applyAlignment="1">
      <alignment horizontal="center" vertical="center"/>
    </xf>
    <xf numFmtId="176" fontId="33" fillId="3" borderId="23" xfId="0" applyNumberFormat="1" applyFont="1" applyFill="1" applyBorder="1" applyAlignment="1" applyProtection="1">
      <alignment horizontal="center" vertical="center" shrinkToFit="1"/>
      <protection locked="0"/>
    </xf>
    <xf numFmtId="176" fontId="33" fillId="3" borderId="30" xfId="0" applyNumberFormat="1" applyFont="1" applyFill="1" applyBorder="1" applyAlignment="1" applyProtection="1">
      <alignment horizontal="center" vertical="center" shrinkToFit="1"/>
      <protection locked="0"/>
    </xf>
    <xf numFmtId="176" fontId="33" fillId="3" borderId="24" xfId="0" applyNumberFormat="1" applyFont="1" applyFill="1" applyBorder="1" applyAlignment="1" applyProtection="1">
      <alignment horizontal="center" vertical="center" shrinkToFit="1"/>
      <protection locked="0"/>
    </xf>
    <xf numFmtId="49" fontId="33" fillId="3" borderId="17" xfId="0" applyNumberFormat="1" applyFont="1" applyFill="1" applyBorder="1" applyAlignment="1" applyProtection="1">
      <alignment horizontal="center" vertical="center" shrinkToFit="1"/>
      <protection locked="0"/>
    </xf>
    <xf numFmtId="49" fontId="33" fillId="3" borderId="13" xfId="0" applyNumberFormat="1" applyFont="1" applyFill="1" applyBorder="1" applyAlignment="1" applyProtection="1">
      <alignment horizontal="center" vertical="center" shrinkToFit="1"/>
      <protection locked="0"/>
    </xf>
    <xf numFmtId="49" fontId="33" fillId="3" borderId="39" xfId="0" applyNumberFormat="1" applyFont="1" applyFill="1" applyBorder="1" applyAlignment="1" applyProtection="1">
      <alignment horizontal="center" vertical="center" shrinkToFit="1"/>
      <protection locked="0"/>
    </xf>
    <xf numFmtId="38" fontId="30" fillId="0" borderId="29" xfId="0" applyNumberFormat="1" applyFont="1" applyBorder="1" applyAlignment="1">
      <alignment horizontal="center" vertical="center"/>
    </xf>
    <xf numFmtId="38" fontId="30" fillId="0" borderId="1" xfId="0" applyNumberFormat="1" applyFont="1" applyBorder="1" applyAlignment="1">
      <alignment horizontal="center" vertical="center"/>
    </xf>
    <xf numFmtId="177" fontId="30" fillId="0" borderId="34" xfId="0" applyNumberFormat="1" applyFont="1" applyBorder="1" applyAlignment="1">
      <alignment horizontal="center" vertical="center"/>
    </xf>
    <xf numFmtId="177" fontId="30" fillId="0" borderId="21" xfId="0" applyNumberFormat="1" applyFont="1" applyBorder="1" applyAlignment="1">
      <alignment horizontal="center" vertical="center"/>
    </xf>
    <xf numFmtId="38" fontId="30" fillId="0" borderId="31" xfId="0" applyNumberFormat="1" applyFont="1" applyBorder="1" applyAlignment="1">
      <alignment horizontal="center" vertical="center"/>
    </xf>
    <xf numFmtId="38" fontId="30" fillId="0" borderId="12" xfId="0" applyNumberFormat="1" applyFont="1" applyBorder="1" applyAlignment="1">
      <alignment horizontal="center" vertical="center"/>
    </xf>
    <xf numFmtId="38" fontId="30" fillId="0" borderId="36" xfId="0" applyNumberFormat="1" applyFont="1" applyBorder="1" applyAlignment="1">
      <alignment horizontal="center" vertical="center"/>
    </xf>
    <xf numFmtId="38" fontId="30" fillId="0" borderId="11" xfId="0" applyNumberFormat="1" applyFont="1" applyBorder="1" applyAlignment="1">
      <alignment horizontal="center" vertical="center"/>
    </xf>
    <xf numFmtId="38" fontId="30" fillId="0" borderId="36" xfId="0" applyNumberFormat="1" applyFont="1" applyBorder="1" applyAlignment="1">
      <alignment horizontal="center" vertical="center" wrapText="1"/>
    </xf>
    <xf numFmtId="38" fontId="30" fillId="0" borderId="11" xfId="0" applyNumberFormat="1" applyFont="1" applyBorder="1" applyAlignment="1">
      <alignment horizontal="center" vertical="center" wrapText="1"/>
    </xf>
    <xf numFmtId="38" fontId="30" fillId="0" borderId="3" xfId="0" applyNumberFormat="1" applyFont="1" applyBorder="1" applyAlignment="1">
      <alignment horizontal="center" vertical="center" wrapText="1"/>
    </xf>
    <xf numFmtId="38" fontId="30" fillId="0" borderId="8" xfId="0" applyNumberFormat="1" applyFont="1" applyBorder="1" applyAlignment="1">
      <alignment horizontal="center" vertical="center" wrapText="1"/>
    </xf>
    <xf numFmtId="177" fontId="30" fillId="0" borderId="33" xfId="0" applyNumberFormat="1" applyFont="1" applyBorder="1" applyAlignment="1">
      <alignment horizontal="center" vertical="center"/>
    </xf>
    <xf numFmtId="38" fontId="30" fillId="0" borderId="36" xfId="0" applyNumberFormat="1" applyFont="1" applyBorder="1" applyAlignment="1">
      <alignment horizontal="center" vertical="center" shrinkToFit="1"/>
    </xf>
    <xf numFmtId="38" fontId="30" fillId="0" borderId="37" xfId="0" applyNumberFormat="1" applyFont="1" applyBorder="1" applyAlignment="1">
      <alignment horizontal="center" vertical="center" shrinkToFit="1"/>
    </xf>
    <xf numFmtId="38" fontId="30" fillId="0" borderId="31" xfId="0" applyNumberFormat="1" applyFont="1" applyBorder="1" applyAlignment="1">
      <alignment horizontal="center" vertical="center" shrinkToFit="1"/>
    </xf>
    <xf numFmtId="38" fontId="30" fillId="0" borderId="35" xfId="0" applyNumberFormat="1" applyFont="1" applyBorder="1" applyAlignment="1">
      <alignment horizontal="center" vertical="center" shrinkToFit="1"/>
    </xf>
    <xf numFmtId="38" fontId="30" fillId="0" borderId="60" xfId="0" applyNumberFormat="1" applyFont="1" applyBorder="1" applyAlignment="1">
      <alignment horizontal="center" vertical="center" wrapText="1"/>
    </xf>
    <xf numFmtId="38" fontId="30" fillId="0" borderId="57" xfId="0" applyNumberFormat="1" applyFont="1" applyBorder="1" applyAlignment="1">
      <alignment horizontal="center" vertical="center" wrapText="1"/>
    </xf>
    <xf numFmtId="38" fontId="30" fillId="0" borderId="61" xfId="0" applyNumberFormat="1" applyFont="1" applyBorder="1" applyAlignment="1">
      <alignment horizontal="center" vertical="center" wrapText="1"/>
    </xf>
    <xf numFmtId="177" fontId="30" fillId="0" borderId="28" xfId="0" applyNumberFormat="1" applyFont="1" applyBorder="1" applyAlignment="1">
      <alignment horizontal="center" vertical="center"/>
    </xf>
    <xf numFmtId="177" fontId="30" fillId="0" borderId="59" xfId="0" applyNumberFormat="1" applyFont="1" applyBorder="1" applyAlignment="1">
      <alignment horizontal="center" vertical="center"/>
    </xf>
    <xf numFmtId="38" fontId="30" fillId="0" borderId="67" xfId="0" applyNumberFormat="1" applyFont="1" applyBorder="1" applyAlignment="1">
      <alignment horizontal="center" vertical="center" wrapText="1"/>
    </xf>
    <xf numFmtId="38" fontId="30" fillId="0" borderId="68" xfId="0" applyNumberFormat="1" applyFont="1" applyBorder="1" applyAlignment="1">
      <alignment horizontal="center" vertical="center" wrapText="1"/>
    </xf>
    <xf numFmtId="38" fontId="30" fillId="0" borderId="62" xfId="0" applyNumberFormat="1" applyFont="1" applyBorder="1" applyAlignment="1">
      <alignment horizontal="center" vertical="center" wrapText="1"/>
    </xf>
    <xf numFmtId="38" fontId="30" fillId="0" borderId="8" xfId="0" applyNumberFormat="1" applyFont="1" applyBorder="1" applyAlignment="1">
      <alignment horizontal="center" vertical="center"/>
    </xf>
    <xf numFmtId="38" fontId="30" fillId="0" borderId="62" xfId="0" applyNumberFormat="1" applyFont="1" applyBorder="1" applyAlignment="1">
      <alignment horizontal="center" vertical="center"/>
    </xf>
    <xf numFmtId="38" fontId="30" fillId="0" borderId="60" xfId="0" applyNumberFormat="1" applyFont="1" applyBorder="1" applyAlignment="1">
      <alignment horizontal="center" vertical="center"/>
    </xf>
    <xf numFmtId="38" fontId="30" fillId="0" borderId="57" xfId="0" applyNumberFormat="1" applyFont="1" applyBorder="1" applyAlignment="1">
      <alignment horizontal="center" vertical="center"/>
    </xf>
    <xf numFmtId="38" fontId="30" fillId="0" borderId="61" xfId="0" applyNumberFormat="1" applyFont="1" applyBorder="1" applyAlignment="1">
      <alignment horizontal="center" vertical="center"/>
    </xf>
    <xf numFmtId="38" fontId="30" fillId="0" borderId="32" xfId="0" applyNumberFormat="1" applyFont="1" applyBorder="1" applyAlignment="1">
      <alignment horizontal="center" vertical="center"/>
    </xf>
    <xf numFmtId="38" fontId="30" fillId="0" borderId="40" xfId="0" applyNumberFormat="1" applyFont="1" applyBorder="1" applyAlignment="1">
      <alignment horizontal="center" vertical="center"/>
    </xf>
    <xf numFmtId="38" fontId="30" fillId="0" borderId="38" xfId="0" applyNumberFormat="1" applyFont="1" applyBorder="1" applyAlignment="1">
      <alignment horizontal="center" vertical="center"/>
    </xf>
    <xf numFmtId="0" fontId="0" fillId="0" borderId="86" xfId="0" applyBorder="1" applyAlignment="1">
      <alignment horizontal="center" vertical="center"/>
    </xf>
    <xf numFmtId="177" fontId="30" fillId="0" borderId="41" xfId="0" applyNumberFormat="1" applyFont="1" applyBorder="1" applyAlignment="1">
      <alignment horizontal="center" vertical="center"/>
    </xf>
    <xf numFmtId="177" fontId="30" fillId="0" borderId="85" xfId="0" applyNumberFormat="1" applyFont="1" applyBorder="1" applyAlignment="1">
      <alignment horizontal="center" vertical="center"/>
    </xf>
    <xf numFmtId="38" fontId="30" fillId="0" borderId="7" xfId="0" applyNumberFormat="1" applyFont="1" applyBorder="1" applyAlignment="1">
      <alignment horizontal="center" vertical="center" wrapText="1"/>
    </xf>
    <xf numFmtId="38" fontId="30" fillId="0" borderId="58" xfId="0" applyNumberFormat="1" applyFont="1" applyBorder="1" applyAlignment="1">
      <alignment horizontal="center" vertical="center"/>
    </xf>
    <xf numFmtId="38" fontId="31" fillId="0" borderId="8" xfId="0" applyNumberFormat="1" applyFont="1" applyBorder="1" applyAlignment="1">
      <alignment horizontal="center" vertical="center" wrapText="1"/>
    </xf>
    <xf numFmtId="38" fontId="31" fillId="0" borderId="62" xfId="0" applyNumberFormat="1" applyFont="1" applyBorder="1" applyAlignment="1">
      <alignment horizontal="center" vertical="center"/>
    </xf>
    <xf numFmtId="177" fontId="30" fillId="0" borderId="84" xfId="0" applyNumberFormat="1" applyFont="1" applyBorder="1" applyAlignment="1">
      <alignment horizontal="center" vertical="center"/>
    </xf>
    <xf numFmtId="0" fontId="0" fillId="0" borderId="87" xfId="0" applyBorder="1" applyAlignment="1">
      <alignment horizontal="center" vertical="center"/>
    </xf>
    <xf numFmtId="38" fontId="30" fillId="0" borderId="7" xfId="0" applyNumberFormat="1" applyFont="1" applyBorder="1" applyAlignment="1">
      <alignment horizontal="center" vertical="center"/>
    </xf>
    <xf numFmtId="38" fontId="30" fillId="0" borderId="35" xfId="0" applyNumberFormat="1" applyFont="1" applyBorder="1" applyAlignment="1">
      <alignment horizontal="center" vertical="center"/>
    </xf>
    <xf numFmtId="38" fontId="30" fillId="0" borderId="37" xfId="0" applyNumberFormat="1" applyFont="1" applyBorder="1" applyAlignment="1">
      <alignment horizontal="center" vertical="center"/>
    </xf>
    <xf numFmtId="38" fontId="30" fillId="0" borderId="4" xfId="0" applyNumberFormat="1" applyFont="1" applyBorder="1" applyAlignment="1">
      <alignment horizontal="center" vertical="center"/>
    </xf>
    <xf numFmtId="38" fontId="30" fillId="0" borderId="5" xfId="0" applyNumberFormat="1" applyFont="1" applyBorder="1" applyAlignment="1">
      <alignment horizontal="center" vertical="center"/>
    </xf>
  </cellXfs>
  <cellStyles count="4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パーセント 2" xfId="24" xr:uid="{000C5372-B6EB-4127-B156-F79A5F0F0D32}"/>
    <cellStyle name="桁区切り" xfId="10" builtinId="6"/>
    <cellStyle name="桁区切り 2" xfId="9" xr:uid="{00000000-0005-0000-0000-000006000000}"/>
    <cellStyle name="桁区切り 2 2" xfId="23" xr:uid="{5823A2F6-71F7-41B9-965E-040BEF2E7128}"/>
    <cellStyle name="桁区切り 2 3" xfId="27" xr:uid="{5115048F-537D-4775-B279-7A785C8FFD4C}"/>
    <cellStyle name="桁区切り 2 4" xfId="39" xr:uid="{31AE270F-4E35-487E-93F4-72E4ED7E0259}"/>
    <cellStyle name="桁区切り 3" xfId="12" xr:uid="{00000000-0005-0000-0000-000007000000}"/>
    <cellStyle name="標準" xfId="0" builtinId="0"/>
    <cellStyle name="標準 2" xfId="7" xr:uid="{00000000-0005-0000-0000-000009000000}"/>
    <cellStyle name="標準 2 2" xfId="25" xr:uid="{094D8CF1-E293-4648-ADA1-B4C3D2982F7C}"/>
    <cellStyle name="標準 3" xfId="8" xr:uid="{00000000-0005-0000-0000-00000A000000}"/>
    <cellStyle name="標準 3 144" xfId="37" xr:uid="{98B82280-D19A-4B72-8C2A-D17CFA7583CC}"/>
    <cellStyle name="標準 3 2" xfId="22" xr:uid="{623674FF-A7F7-4C83-868D-64620C7B6194}"/>
    <cellStyle name="標準 3 3" xfId="26" xr:uid="{EB422659-E93B-41E2-93EE-EE756BFD5562}"/>
    <cellStyle name="標準 3 4" xfId="38" xr:uid="{4690D05C-F557-4330-976B-37345CC2F142}"/>
    <cellStyle name="標準 4" xfId="11" xr:uid="{00000000-0005-0000-0000-00000B000000}"/>
    <cellStyle name="標準 4 2" xfId="13" xr:uid="{00000000-0005-0000-0000-00000C000000}"/>
    <cellStyle name="標準 5" xfId="14" xr:uid="{00000000-0005-0000-0000-00000D000000}"/>
    <cellStyle name="標準 5 2" xfId="15" xr:uid="{00000000-0005-0000-0000-00000E000000}"/>
    <cellStyle name="標準 5 2 2" xfId="29" xr:uid="{EA4DA816-8ABC-4E8F-BA59-D9A3784CBDA0}"/>
    <cellStyle name="標準 5 3" xfId="16" xr:uid="{00000000-0005-0000-0000-00000F000000}"/>
    <cellStyle name="標準 5 3 2" xfId="18" xr:uid="{00000000-0005-0000-0000-000010000000}"/>
    <cellStyle name="標準 5 3 2 2" xfId="19" xr:uid="{00000000-0005-0000-0000-000011000000}"/>
    <cellStyle name="標準 5 3 2 2 2" xfId="33" xr:uid="{EDAA71A4-F110-4D3C-AE1E-6E8D43F4ABD1}"/>
    <cellStyle name="標準 5 3 2 3" xfId="34" xr:uid="{28B5BFD4-74DD-4697-B638-A95FB1E76FA8}"/>
    <cellStyle name="標準 5 3 2 4" xfId="20" xr:uid="{00000000-0005-0000-0000-000012000000}"/>
    <cellStyle name="標準 5 3 2 4 2" xfId="35" xr:uid="{5BE116A7-6F42-47C6-9DE2-F8426C1D0FCD}"/>
    <cellStyle name="標準 5 3 2 5" xfId="31" xr:uid="{937F1089-E66D-461E-ABB3-3071B12CFDD4}"/>
    <cellStyle name="標準 5 3 3" xfId="32" xr:uid="{2F643BA6-FF70-4EE6-9075-69F144A483F2}"/>
    <cellStyle name="標準 5 3 4" xfId="30" xr:uid="{7BE4AE20-5186-4CD3-B9C9-AD0356E18C67}"/>
    <cellStyle name="標準 5 4" xfId="17" xr:uid="{00000000-0005-0000-0000-000013000000}"/>
    <cellStyle name="標準 5 5" xfId="28" xr:uid="{7BC29CCF-D08E-4B01-AF0A-634316A4EC33}"/>
    <cellStyle name="標準 6" xfId="21" xr:uid="{00000000-0005-0000-0000-000014000000}"/>
    <cellStyle name="標準 6 2" xfId="36" xr:uid="{71D37E2D-ED19-4230-8BF2-4830CE53C87C}"/>
    <cellStyle name="未定義" xfId="6" xr:uid="{00000000-0005-0000-0000-000015000000}"/>
  </cellStyles>
  <dxfs count="0"/>
  <tableStyles count="1" defaultTableStyle="TableStyleMedium2" defaultPivotStyle="PivotStyleLight16">
    <tableStyle name="Invisible" pivot="0" table="0" count="0" xr9:uid="{D6097605-1A09-4530-AC15-75D1934B91F4}"/>
  </tableStyles>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5</xdr:col>
      <xdr:colOff>84406</xdr:colOff>
      <xdr:row>0</xdr:row>
      <xdr:rowOff>95543</xdr:rowOff>
    </xdr:from>
    <xdr:ext cx="3940569" cy="137601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383770" y="95543"/>
          <a:ext cx="3940569" cy="1376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solidFill>
                <a:schemeClr val="tx1"/>
              </a:solidFill>
            </a:rPr>
            <a:t>●本シートの注意事項</a:t>
          </a:r>
          <a:endParaRPr kumimoji="1" lang="en-US" altLang="ja-JP" sz="1100">
            <a:solidFill>
              <a:schemeClr val="tx1"/>
            </a:solidFill>
          </a:endParaRPr>
        </a:p>
        <a:p>
          <a:r>
            <a:rPr kumimoji="1" lang="ja-JP" altLang="en-US" sz="1100">
              <a:solidFill>
                <a:schemeClr val="tx1"/>
              </a:solidFill>
            </a:rPr>
            <a:t>・経費等内訳書の各シートを入力することで、本シートに研究開発計画書「</a:t>
          </a:r>
          <a:r>
            <a:rPr kumimoji="1" lang="en-US" altLang="ja-JP" sz="1100">
              <a:solidFill>
                <a:schemeClr val="tx1"/>
              </a:solidFill>
            </a:rPr>
            <a:t>Ⅲ</a:t>
          </a:r>
          <a:r>
            <a:rPr kumimoji="1" lang="ja-JP" altLang="en-US" sz="1100">
              <a:solidFill>
                <a:schemeClr val="tx1"/>
              </a:solidFill>
            </a:rPr>
            <a:t>．所要経費（補助対象経費）」の表が完成します。　</a:t>
          </a:r>
          <a:endParaRPr kumimoji="1" lang="en-US" altLang="ja-JP" sz="1100">
            <a:solidFill>
              <a:schemeClr val="tx1"/>
            </a:solidFill>
          </a:endParaRPr>
        </a:p>
        <a:p>
          <a:r>
            <a:rPr kumimoji="1" lang="ja-JP" altLang="en-US" sz="1100">
              <a:solidFill>
                <a:schemeClr val="tx1"/>
              </a:solidFill>
            </a:rPr>
            <a:t>・転記された数値が正しいものであるかを確認し、研究開発計画書</a:t>
          </a:r>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Ⅲ</a:t>
          </a:r>
          <a:r>
            <a:rPr kumimoji="1" lang="ja-JP" altLang="ja-JP" sz="1100">
              <a:solidFill>
                <a:schemeClr val="tx1"/>
              </a:solidFill>
              <a:effectLst/>
              <a:latin typeface="+mn-lt"/>
              <a:ea typeface="+mn-ea"/>
              <a:cs typeface="+mn-cs"/>
            </a:rPr>
            <a:t>．所要経費（補助対象経費）」の表</a:t>
          </a:r>
          <a:r>
            <a:rPr kumimoji="1" lang="ja-JP" altLang="en-US" sz="1100">
              <a:solidFill>
                <a:schemeClr val="tx1"/>
              </a:solidFill>
            </a:rPr>
            <a:t>にコピー＆ペースト（テキストのみ保持で貼り付け）してください。</a:t>
          </a:r>
          <a:endParaRPr kumimoji="1" lang="en-US" altLang="ja-JP" sz="1100">
            <a:solidFill>
              <a:schemeClr val="tx1"/>
            </a:solidFill>
          </a:endParaRPr>
        </a:p>
        <a:p>
          <a:r>
            <a:rPr kumimoji="1" lang="ja-JP" altLang="en-US" sz="1100">
              <a:solidFill>
                <a:schemeClr val="tx1"/>
              </a:solidFill>
            </a:rPr>
            <a:t>・</a:t>
          </a:r>
          <a:r>
            <a:rPr kumimoji="1" lang="en-US" altLang="ja-JP" sz="1100">
              <a:solidFill>
                <a:schemeClr val="tx1"/>
              </a:solidFill>
            </a:rPr>
            <a:t>E</a:t>
          </a:r>
          <a:r>
            <a:rPr kumimoji="1" lang="ja-JP" altLang="en-US" sz="1100">
              <a:solidFill>
                <a:schemeClr val="tx1"/>
              </a:solidFill>
            </a:rPr>
            <a:t>列は補助率に基づき交付額が決定される事業のみ用います。</a:t>
          </a:r>
        </a:p>
      </xdr:txBody>
    </xdr:sp>
    <xdr:clientData/>
  </xdr:oneCellAnchor>
  <xdr:twoCellAnchor>
    <xdr:from>
      <xdr:col>0</xdr:col>
      <xdr:colOff>69273</xdr:colOff>
      <xdr:row>0</xdr:row>
      <xdr:rowOff>69273</xdr:rowOff>
    </xdr:from>
    <xdr:to>
      <xdr:col>1</xdr:col>
      <xdr:colOff>306726</xdr:colOff>
      <xdr:row>0</xdr:row>
      <xdr:rowOff>398838</xdr:rowOff>
    </xdr:to>
    <xdr:sp macro="" textlink="">
      <xdr:nvSpPr>
        <xdr:cNvPr id="3" name="四角形: 角を丸くする 2">
          <a:extLst>
            <a:ext uri="{FF2B5EF4-FFF2-40B4-BE49-F238E27FC236}">
              <a16:creationId xmlns:a16="http://schemas.microsoft.com/office/drawing/2014/main" id="{FF17E32C-1E83-42CF-82E9-B760BC325499}"/>
            </a:ext>
          </a:extLst>
        </xdr:cNvPr>
        <xdr:cNvSpPr/>
      </xdr:nvSpPr>
      <xdr:spPr>
        <a:xfrm>
          <a:off x="69273" y="69273"/>
          <a:ext cx="1432408" cy="32956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6</xdr:col>
      <xdr:colOff>101600</xdr:colOff>
      <xdr:row>3</xdr:row>
      <xdr:rowOff>38098</xdr:rowOff>
    </xdr:from>
    <xdr:ext cx="7280275" cy="3115405"/>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8460740" y="647698"/>
          <a:ext cx="7280275" cy="311540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000" b="1"/>
            <a:t>作成上の注意</a:t>
          </a:r>
          <a:endParaRPr kumimoji="1" lang="en-US" altLang="ja-JP" sz="2000" b="1"/>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補助事業の遂行上、</a:t>
          </a:r>
          <a:r>
            <a:rPr lang="en-US" altLang="ja-JP" sz="1600" b="0" i="0">
              <a:solidFill>
                <a:schemeClr val="lt1"/>
              </a:solidFill>
              <a:effectLst/>
              <a:latin typeface="+mn-lt"/>
              <a:ea typeface="+mn-ea"/>
              <a:cs typeface="+mn-cs"/>
            </a:rPr>
            <a:t>AMED</a:t>
          </a:r>
          <a:r>
            <a:rPr lang="ja-JP" altLang="ja-JP" sz="1600" b="0" i="0">
              <a:solidFill>
                <a:schemeClr val="lt1"/>
              </a:solidFill>
              <a:effectLst/>
              <a:latin typeface="+mn-lt"/>
              <a:ea typeface="+mn-ea"/>
              <a:cs typeface="+mn-cs"/>
            </a:rPr>
            <a:t>が特に必要と判断した場合に、委託を承認する場合があります。</a:t>
          </a:r>
          <a:endParaRPr lang="ja-JP" altLang="ja-JP" sz="1600">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pPr algn="l"/>
          <a:endParaRPr kumimoji="1" lang="en-US" altLang="ja-JP" sz="1100"/>
        </a:p>
        <a:p>
          <a:pPr marL="171450" indent="-171450" algn="l">
            <a:buFont typeface="Arial" panose="020B0604020202020204" pitchFamily="34" charset="0"/>
            <a:buChar char="•"/>
          </a:pPr>
          <a:r>
            <a:rPr kumimoji="1" lang="ja-JP" altLang="en-US" sz="1100"/>
            <a:t>件名／具体的な</a:t>
          </a:r>
          <a:r>
            <a:rPr kumimoji="1" lang="ja-JP" altLang="en-US" sz="1100">
              <a:solidFill>
                <a:schemeClr val="bg1"/>
              </a:solidFill>
            </a:rPr>
            <a:t>委託の件名を記載してください。なお、役務等の外注等は「その他」のシートに記入してください。</a:t>
          </a:r>
          <a:endParaRPr kumimoji="1" lang="en-US" altLang="ja-JP" sz="1100">
            <a:solidFill>
              <a:schemeClr val="bg1"/>
            </a:solidFill>
          </a:endParaRPr>
        </a:p>
        <a:p>
          <a:pPr marL="171450" indent="-171450" algn="l">
            <a:buFont typeface="Arial" panose="020B0604020202020204" pitchFamily="34" charset="0"/>
            <a:buChar char="•"/>
          </a:pPr>
          <a:r>
            <a:rPr kumimoji="1" lang="ja-JP" altLang="en-US" sz="1100">
              <a:solidFill>
                <a:schemeClr val="bg1"/>
              </a:solidFill>
            </a:rPr>
            <a:t>目的／使途を必ず記入してください。空欄は不可</a:t>
          </a:r>
          <a:endParaRPr kumimoji="1" lang="en-US" altLang="ja-JP" sz="1100">
            <a:solidFill>
              <a:schemeClr val="bg1"/>
            </a:solidFill>
          </a:endParaRPr>
        </a:p>
        <a:p>
          <a:pPr marL="171450" indent="-171450" algn="l">
            <a:buFont typeface="Arial" panose="020B0604020202020204" pitchFamily="34" charset="0"/>
            <a:buChar char="•"/>
          </a:pPr>
          <a:r>
            <a:rPr kumimoji="1" lang="ja-JP" altLang="en-US" sz="1100">
              <a:solidFill>
                <a:schemeClr val="bg1"/>
              </a:solidFill>
              <a:effectLst/>
              <a:latin typeface="+mn-lt"/>
              <a:ea typeface="+mn-ea"/>
              <a:cs typeface="+mn-cs"/>
            </a:rPr>
            <a:t>積算根拠／</a:t>
          </a:r>
          <a:r>
            <a:rPr kumimoji="1" lang="ja-JP" altLang="ja-JP" sz="1100">
              <a:solidFill>
                <a:schemeClr val="bg1"/>
              </a:solidFill>
              <a:effectLst/>
              <a:latin typeface="+mn-lt"/>
              <a:ea typeface="+mn-ea"/>
              <a:cs typeface="+mn-cs"/>
            </a:rPr>
            <a:t>単価と数量を</a:t>
          </a:r>
          <a:r>
            <a:rPr kumimoji="1" lang="ja-JP" altLang="en-US" sz="1100">
              <a:solidFill>
                <a:schemeClr val="bg1"/>
              </a:solidFill>
              <a:effectLst/>
              <a:latin typeface="+mn-lt"/>
              <a:ea typeface="+mn-ea"/>
              <a:cs typeface="+mn-cs"/>
            </a:rPr>
            <a:t>入力してください。</a:t>
          </a:r>
          <a:r>
            <a:rPr kumimoji="1" lang="ja-JP" altLang="ja-JP" sz="1100">
              <a:solidFill>
                <a:schemeClr val="bg1"/>
              </a:solidFill>
              <a:effectLst/>
              <a:latin typeface="+mn-lt"/>
              <a:ea typeface="+mn-ea"/>
              <a:cs typeface="+mn-cs"/>
            </a:rPr>
            <a:t>入力すると金額が自動計算されま</a:t>
          </a:r>
          <a:r>
            <a:rPr kumimoji="1" lang="ja-JP" altLang="ja-JP" sz="1100">
              <a:solidFill>
                <a:schemeClr val="lt1"/>
              </a:solidFill>
              <a:effectLst/>
              <a:latin typeface="+mn-lt"/>
              <a:ea typeface="+mn-ea"/>
              <a:cs typeface="+mn-cs"/>
            </a:rPr>
            <a:t>す</a:t>
          </a:r>
          <a:r>
            <a:rPr kumimoji="1" lang="ja-JP" altLang="en-US" sz="1100">
              <a:solidFill>
                <a:schemeClr val="lt1"/>
              </a:solidFill>
              <a:effectLst/>
              <a:latin typeface="+mn-lt"/>
              <a:ea typeface="+mn-ea"/>
              <a:cs typeface="+mn-cs"/>
            </a:rPr>
            <a:t>。</a:t>
          </a:r>
          <a:r>
            <a:rPr kumimoji="1" lang="ja-JP" altLang="en-US" sz="1100"/>
            <a:t>消費税抜きの金額で記載してください。</a:t>
          </a:r>
          <a:endParaRPr kumimoji="1" lang="en-US" altLang="ja-JP" sz="1100"/>
        </a:p>
        <a:p>
          <a:pPr marL="171450" indent="-171450" algn="l">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twoCellAnchor>
    <xdr:from>
      <xdr:col>0</xdr:col>
      <xdr:colOff>857250</xdr:colOff>
      <xdr:row>0</xdr:row>
      <xdr:rowOff>28575</xdr:rowOff>
    </xdr:from>
    <xdr:to>
      <xdr:col>1</xdr:col>
      <xdr:colOff>16473</xdr:colOff>
      <xdr:row>1</xdr:row>
      <xdr:rowOff>182880</xdr:rowOff>
    </xdr:to>
    <xdr:sp macro="" textlink="">
      <xdr:nvSpPr>
        <xdr:cNvPr id="3" name="四角形: 角を丸くする 2">
          <a:extLst>
            <a:ext uri="{FF2B5EF4-FFF2-40B4-BE49-F238E27FC236}">
              <a16:creationId xmlns:a16="http://schemas.microsoft.com/office/drawing/2014/main" id="{766B5C86-95F8-48EF-9DD5-2001AB377293}"/>
            </a:ext>
          </a:extLst>
        </xdr:cNvPr>
        <xdr:cNvSpPr/>
      </xdr:nvSpPr>
      <xdr:spPr>
        <a:xfrm>
          <a:off x="857250" y="28575"/>
          <a:ext cx="1426173" cy="33528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78922</xdr:colOff>
      <xdr:row>0</xdr:row>
      <xdr:rowOff>122189</xdr:rowOff>
    </xdr:from>
    <xdr:ext cx="7036254" cy="1391656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9110863" y="122189"/>
          <a:ext cx="7036254" cy="1391656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ja-JP" altLang="en-US" sz="2400">
              <a:solidFill>
                <a:schemeClr val="bg1"/>
              </a:solidFill>
              <a:effectLst/>
            </a:rPr>
            <a:t>こちらに記載した内容は</a:t>
          </a:r>
          <a:r>
            <a:rPr lang="ja-JP" altLang="en-US" sz="2400" u="sng">
              <a:solidFill>
                <a:schemeClr val="bg1"/>
              </a:solidFill>
              <a:effectLst/>
            </a:rPr>
            <a:t>自動的に補助項目シートへ転記されます</a:t>
          </a:r>
          <a:r>
            <a:rPr lang="ja-JP" altLang="en-US" sz="2400">
              <a:solidFill>
                <a:schemeClr val="bg1"/>
              </a:solidFill>
              <a:effectLst/>
            </a:rPr>
            <a:t>ので、間違いの無いよう、また空欄が無いように記載をお願いします。</a:t>
          </a:r>
          <a:endParaRPr lang="en-US" altLang="ja-JP" sz="2400">
            <a:solidFill>
              <a:schemeClr val="bg1"/>
            </a:solidFill>
            <a:effectLst/>
          </a:endParaRPr>
        </a:p>
        <a:p>
          <a:pPr algn="l"/>
          <a:r>
            <a:rPr lang="en-US" altLang="ja-JP" sz="2400">
              <a:solidFill>
                <a:schemeClr val="bg1"/>
              </a:solidFill>
              <a:effectLst/>
            </a:rPr>
            <a:t>※</a:t>
          </a:r>
          <a:r>
            <a:rPr lang="ja-JP" altLang="en-US" sz="2400">
              <a:solidFill>
                <a:schemeClr val="bg1"/>
              </a:solidFill>
              <a:effectLst/>
            </a:rPr>
            <a:t>水色セルはすべて記入が必要です。</a:t>
          </a:r>
          <a:br>
            <a:rPr lang="en-US" altLang="ja-JP" sz="2400">
              <a:solidFill>
                <a:schemeClr val="bg1"/>
              </a:solidFill>
              <a:effectLst/>
            </a:rPr>
          </a:br>
          <a:r>
            <a:rPr lang="en-US" altLang="ja-JP" sz="2400">
              <a:solidFill>
                <a:schemeClr val="bg1"/>
              </a:solidFill>
              <a:effectLst/>
            </a:rPr>
            <a:t>    </a:t>
          </a:r>
          <a:r>
            <a:rPr lang="ja-JP" altLang="ja-JP" sz="1600" u="sng">
              <a:solidFill>
                <a:schemeClr val="bg1"/>
              </a:solidFill>
              <a:effectLst/>
              <a:latin typeface="+mn-lt"/>
              <a:ea typeface="+mn-ea"/>
              <a:cs typeface="+mn-cs"/>
            </a:rPr>
            <a:t>水色セル以外については変更等しないでください。</a:t>
          </a:r>
          <a:endParaRPr lang="en-US" altLang="ja-JP" sz="1600" u="sng">
            <a:solidFill>
              <a:schemeClr val="bg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altLang="ja-JP" sz="1600" u="sng">
              <a:solidFill>
                <a:schemeClr val="bg1"/>
              </a:solidFill>
              <a:effectLst/>
              <a:latin typeface="+mn-lt"/>
              <a:ea typeface="+mn-ea"/>
              <a:cs typeface="+mn-cs"/>
            </a:rPr>
            <a:t>G</a:t>
          </a:r>
          <a:r>
            <a:rPr lang="ja-JP" altLang="en-US" sz="1600" u="sng">
              <a:solidFill>
                <a:schemeClr val="bg1"/>
              </a:solidFill>
              <a:effectLst/>
              <a:latin typeface="+mn-lt"/>
              <a:ea typeface="+mn-ea"/>
              <a:cs typeface="+mn-cs"/>
            </a:rPr>
            <a:t>列は補助率に基づき交付額が決定される事業のみ用います。（定額補助の事業は</a:t>
          </a:r>
          <a:r>
            <a:rPr lang="en-US" altLang="ja-JP" sz="1600" u="sng">
              <a:solidFill>
                <a:schemeClr val="bg1"/>
              </a:solidFill>
              <a:effectLst/>
              <a:latin typeface="+mn-lt"/>
              <a:ea typeface="+mn-ea"/>
              <a:cs typeface="+mn-cs"/>
            </a:rPr>
            <a:t>G</a:t>
          </a:r>
          <a:r>
            <a:rPr lang="ja-JP" altLang="en-US" sz="1600" u="sng">
              <a:solidFill>
                <a:schemeClr val="bg1"/>
              </a:solidFill>
              <a:effectLst/>
              <a:latin typeface="+mn-lt"/>
              <a:ea typeface="+mn-ea"/>
              <a:cs typeface="+mn-cs"/>
            </a:rPr>
            <a:t>列への記入・削除を行わないでください）</a:t>
          </a:r>
          <a:endParaRPr lang="en-US" altLang="ja-JP" sz="1600" u="sng">
            <a:solidFill>
              <a:schemeClr val="bg1"/>
            </a:solidFill>
            <a:effectLst/>
          </a:endParaRPr>
        </a:p>
        <a:p>
          <a:pPr marL="285750" indent="-285750" algn="l">
            <a:buFont typeface="Arial" panose="020B0604020202020204" pitchFamily="34" charset="0"/>
            <a:buChar char="•"/>
          </a:pPr>
          <a:r>
            <a:rPr lang="ja-JP" altLang="en-US" sz="1600">
              <a:solidFill>
                <a:schemeClr val="bg1"/>
              </a:solidFill>
              <a:effectLst/>
            </a:rPr>
            <a:t>委託契約が認められた場合は本ファイルをコピーの上、委託先毎に別途作成してください。</a:t>
          </a:r>
          <a:endParaRPr lang="en-US" altLang="ja-JP" sz="1600">
            <a:solidFill>
              <a:schemeClr val="bg1"/>
            </a:solidFill>
            <a:effectLst/>
          </a:endParaRPr>
        </a:p>
        <a:p>
          <a:pPr marL="285750" indent="-285750" algn="l">
            <a:buFont typeface="Arial" panose="020B0604020202020204" pitchFamily="34" charset="0"/>
            <a:buChar char="•"/>
          </a:pPr>
          <a:r>
            <a:rPr lang="ja-JP" altLang="en-US" sz="1400">
              <a:solidFill>
                <a:srgbClr val="FFFF00"/>
              </a:solidFill>
              <a:effectLst/>
            </a:rPr>
            <a:t>「研究機関の代表者」は「申請者</a:t>
          </a:r>
          <a:r>
            <a:rPr lang="en-US" altLang="ja-JP" sz="1400">
              <a:solidFill>
                <a:srgbClr val="FFFF00"/>
              </a:solidFill>
              <a:effectLst/>
            </a:rPr>
            <a:t>(</a:t>
          </a:r>
          <a:r>
            <a:rPr lang="ja-JP" altLang="en-US" sz="1400">
              <a:solidFill>
                <a:srgbClr val="FFFF00"/>
              </a:solidFill>
              <a:effectLst/>
            </a:rPr>
            <a:t>機関の代表者</a:t>
          </a:r>
          <a:r>
            <a:rPr lang="en-US" altLang="ja-JP" sz="1400">
              <a:solidFill>
                <a:srgbClr val="FFFF00"/>
              </a:solidFill>
              <a:effectLst/>
            </a:rPr>
            <a:t>)</a:t>
          </a:r>
          <a:r>
            <a:rPr lang="ja-JP" altLang="en-US" sz="1400">
              <a:solidFill>
                <a:srgbClr val="FFFF00"/>
              </a:solidFill>
              <a:effectLst/>
            </a:rPr>
            <a:t>」の情報を記載してください</a:t>
          </a:r>
          <a:endParaRPr lang="en-US" altLang="ja-JP" sz="1400">
            <a:solidFill>
              <a:srgbClr val="FFFF00"/>
            </a:solidFill>
            <a:effectLst/>
          </a:endParaRPr>
        </a:p>
        <a:p>
          <a:pPr marL="285750" indent="-285750" algn="l">
            <a:buFont typeface="Arial" panose="020B0604020202020204" pitchFamily="34" charset="0"/>
            <a:buChar char="•"/>
          </a:pPr>
          <a:r>
            <a:rPr lang="ja-JP" altLang="en-US" sz="1200">
              <a:solidFill>
                <a:schemeClr val="bg1"/>
              </a:solidFill>
              <a:effectLst/>
            </a:rPr>
            <a:t>「研究機関名」：必ず正式名称で記入願います。</a:t>
          </a:r>
          <a:r>
            <a:rPr lang="ja-JP" altLang="en-US" sz="1200" b="0" i="0" u="sng" strike="noStrike" baseline="0">
              <a:solidFill>
                <a:schemeClr val="bg1"/>
              </a:solidFill>
              <a:latin typeface="+mn-lt"/>
              <a:ea typeface="+mn-ea"/>
              <a:cs typeface="+mn-cs"/>
            </a:rPr>
            <a:t>部署名は研究開発担者当所属・役職欄に記載してください。</a:t>
          </a:r>
          <a:endParaRPr lang="en-US" altLang="ja-JP" sz="1200" u="sng">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a:solidFill>
                <a:schemeClr val="bg1"/>
              </a:solidFill>
              <a:effectLst/>
            </a:rPr>
            <a:t>「研究機関の代表者　住所」：申請する機関の住所を記入してください。なお、</a:t>
          </a:r>
          <a:r>
            <a:rPr lang="ja-JP" altLang="ja-JP" sz="1200" u="sng">
              <a:solidFill>
                <a:schemeClr val="bg1"/>
              </a:solidFill>
              <a:effectLst/>
              <a:latin typeface="+mn-lt"/>
              <a:ea typeface="+mn-ea"/>
              <a:cs typeface="+mn-cs"/>
            </a:rPr>
            <a:t>交付申請時のものを記入してください。</a:t>
          </a:r>
          <a:endParaRPr lang="en-US"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a:t>
          </a:r>
          <a:r>
            <a:rPr lang="ja-JP" altLang="en-US" sz="1200">
              <a:solidFill>
                <a:schemeClr val="bg1"/>
              </a:solidFill>
              <a:effectLst/>
              <a:latin typeface="+mn-lt"/>
              <a:ea typeface="+mn-ea"/>
              <a:cs typeface="+mn-cs"/>
            </a:rPr>
            <a:t>機関の代表者　</a:t>
          </a:r>
          <a:r>
            <a:rPr lang="ja-JP" altLang="en-US" sz="1200">
              <a:solidFill>
                <a:schemeClr val="bg1"/>
              </a:solidFill>
              <a:effectLst/>
            </a:rPr>
            <a:t>肩書」：申請する機関の代表者（または、代表者から権限を委任された方。以下同じ）の肩書きを記入してください。なお、</a:t>
          </a:r>
          <a:r>
            <a:rPr lang="ja-JP" altLang="en-US" sz="1200" u="sng">
              <a:solidFill>
                <a:schemeClr val="bg1"/>
              </a:solidFill>
              <a:effectLst/>
            </a:rPr>
            <a:t>交付申請時のものを記入してください。</a:t>
          </a:r>
          <a:endParaRPr lang="en-US" altLang="ja-JP" sz="1200" u="sng">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a:t>
          </a:r>
          <a:r>
            <a:rPr lang="ja-JP" altLang="en-US" sz="1200">
              <a:solidFill>
                <a:schemeClr val="bg1"/>
              </a:solidFill>
              <a:effectLst/>
              <a:latin typeface="+mn-lt"/>
              <a:ea typeface="+mn-ea"/>
              <a:cs typeface="+mn-cs"/>
            </a:rPr>
            <a:t>機関の代表者　</a:t>
          </a:r>
          <a:r>
            <a:rPr lang="ja-JP" altLang="en-US" sz="1200">
              <a:solidFill>
                <a:schemeClr val="bg1"/>
              </a:solidFill>
              <a:effectLst/>
            </a:rPr>
            <a:t>氏名」：申請する機関の代表者の氏名を記入してください。なお、名字とお名前の間に</a:t>
          </a:r>
          <a:r>
            <a:rPr lang="ja-JP" altLang="en-US" sz="1200" u="sng">
              <a:solidFill>
                <a:schemeClr val="bg1"/>
              </a:solidFill>
              <a:effectLst/>
            </a:rPr>
            <a:t>全角１文字分のスペース</a:t>
          </a:r>
          <a:r>
            <a:rPr lang="ja-JP" altLang="en-US" sz="1200">
              <a:solidFill>
                <a:schemeClr val="bg1"/>
              </a:solidFill>
              <a:effectLst/>
            </a:rPr>
            <a:t>を入れてください。</a:t>
          </a:r>
          <a:endParaRPr lang="en-US" altLang="ja-JP" sz="1200">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200">
              <a:solidFill>
                <a:schemeClr val="bg1"/>
              </a:solidFill>
              <a:effectLst/>
              <a:latin typeface="+mn-lt"/>
              <a:ea typeface="+mn-ea"/>
              <a:cs typeface="+mn-cs"/>
            </a:rPr>
            <a:t>「全研究開発期間」「当年度研究開発期間」</a:t>
          </a:r>
          <a:r>
            <a:rPr kumimoji="1" lang="ja-JP" altLang="en-US" sz="1100">
              <a:solidFill>
                <a:schemeClr val="bg1"/>
              </a:solidFill>
              <a:effectLst/>
              <a:latin typeface="+mn-lt"/>
              <a:ea typeface="+mn-ea"/>
              <a:cs typeface="+mn-cs"/>
            </a:rPr>
            <a:t>：</a:t>
          </a:r>
          <a:r>
            <a:rPr kumimoji="1" lang="en-US" altLang="ja-JP" sz="1200">
              <a:solidFill>
                <a:schemeClr val="bg1"/>
              </a:solidFill>
              <a:effectLst/>
              <a:latin typeface="+mn-lt"/>
              <a:ea typeface="+mn-ea"/>
              <a:cs typeface="+mn-cs"/>
            </a:rPr>
            <a:t>yyyy/mm/dd</a:t>
          </a:r>
          <a:r>
            <a:rPr kumimoji="1" lang="ja-JP" altLang="ja-JP" sz="1200">
              <a:solidFill>
                <a:schemeClr val="bg1"/>
              </a:solidFill>
              <a:effectLst/>
              <a:latin typeface="+mn-lt"/>
              <a:ea typeface="+mn-ea"/>
              <a:cs typeface="+mn-cs"/>
            </a:rPr>
            <a:t>と入力していただくと和暦で表示されます。</a:t>
          </a:r>
          <a:endParaRPr kumimoji="1" lang="en-US" altLang="ja-JP" sz="1200">
            <a:solidFill>
              <a:schemeClr val="bg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a:solidFill>
                <a:schemeClr val="bg1"/>
              </a:solidFill>
              <a:effectLst/>
            </a:rPr>
            <a:t>「研究開発担当者所属・役職」：</a:t>
          </a:r>
          <a:r>
            <a:rPr kumimoji="1" lang="ja-JP" altLang="ja-JP" sz="1200">
              <a:solidFill>
                <a:schemeClr val="bg1"/>
              </a:solidFill>
              <a:effectLst/>
              <a:latin typeface="+mn-lt"/>
              <a:ea typeface="+mn-ea"/>
              <a:cs typeface="+mn-cs"/>
            </a:rPr>
            <a:t>大学の場合「○○学部、大学院△△研究科　教授等役職」まで</a:t>
          </a:r>
          <a:r>
            <a:rPr kumimoji="1" lang="ja-JP" altLang="en-US" sz="1200">
              <a:solidFill>
                <a:schemeClr val="bg1"/>
              </a:solidFill>
              <a:effectLst/>
              <a:latin typeface="+mn-lt"/>
              <a:ea typeface="+mn-ea"/>
              <a:cs typeface="+mn-cs"/>
            </a:rPr>
            <a:t>　</a:t>
          </a:r>
          <a:r>
            <a:rPr kumimoji="1" lang="ja-JP" altLang="ja-JP" sz="1200">
              <a:solidFill>
                <a:schemeClr val="bg1"/>
              </a:solidFill>
              <a:effectLst/>
              <a:latin typeface="+mn-lt"/>
              <a:ea typeface="+mn-ea"/>
              <a:cs typeface="+mn-cs"/>
            </a:rPr>
            <a:t>　　　　　　　</a:t>
          </a:r>
          <a:r>
            <a:rPr kumimoji="1" lang="ja-JP" altLang="en-US" sz="1200">
              <a:solidFill>
                <a:schemeClr val="bg1"/>
              </a:solidFill>
              <a:effectLst/>
              <a:latin typeface="+mn-lt"/>
              <a:ea typeface="+mn-ea"/>
              <a:cs typeface="+mn-cs"/>
            </a:rPr>
            <a:t>　　　　　</a:t>
          </a:r>
          <a:r>
            <a:rPr kumimoji="1" lang="en-US" altLang="ja-JP" sz="1200">
              <a:solidFill>
                <a:schemeClr val="bg1"/>
              </a:solidFill>
              <a:effectLst/>
              <a:latin typeface="+mn-lt"/>
              <a:ea typeface="+mn-ea"/>
              <a:cs typeface="+mn-cs"/>
            </a:rPr>
            <a:t>		</a:t>
          </a:r>
          <a:r>
            <a:rPr kumimoji="1" lang="ja-JP" altLang="en-US" sz="1200">
              <a:solidFill>
                <a:schemeClr val="bg1"/>
              </a:solidFill>
              <a:effectLst/>
              <a:latin typeface="+mn-lt"/>
              <a:ea typeface="+mn-ea"/>
              <a:cs typeface="+mn-cs"/>
            </a:rPr>
            <a:t>　　　　</a:t>
          </a:r>
          <a:r>
            <a:rPr kumimoji="1" lang="ja-JP" altLang="en-US" sz="1200" baseline="0">
              <a:solidFill>
                <a:schemeClr val="bg1"/>
              </a:solidFill>
              <a:effectLst/>
              <a:latin typeface="+mn-lt"/>
              <a:ea typeface="+mn-ea"/>
              <a:cs typeface="+mn-cs"/>
            </a:rPr>
            <a:t> </a:t>
          </a:r>
          <a:r>
            <a:rPr kumimoji="1" lang="ja-JP" altLang="ja-JP" sz="1200">
              <a:solidFill>
                <a:schemeClr val="bg1"/>
              </a:solidFill>
              <a:effectLst/>
              <a:latin typeface="+mn-lt"/>
              <a:ea typeface="+mn-ea"/>
              <a:cs typeface="+mn-cs"/>
            </a:rPr>
            <a:t>企業等の場合「○○部　役職」まで　ご入力ださい。</a:t>
          </a:r>
          <a:endParaRPr lang="ja-JP" altLang="ja-JP" sz="1200">
            <a:solidFill>
              <a:schemeClr val="bg1"/>
            </a:solidFill>
            <a:effectLst/>
          </a:endParaRPr>
        </a:p>
        <a:p>
          <a:r>
            <a:rPr lang="ja-JP" altLang="ja-JP" sz="1200">
              <a:solidFill>
                <a:schemeClr val="bg1"/>
              </a:solidFill>
              <a:effectLst/>
              <a:latin typeface="+mn-lt"/>
              <a:ea typeface="+mn-ea"/>
              <a:cs typeface="+mn-cs"/>
            </a:rPr>
            <a:t>　　　　　　　　　　　　　</a:t>
          </a:r>
          <a:r>
            <a:rPr lang="en-US" altLang="ja-JP" sz="1200">
              <a:solidFill>
                <a:schemeClr val="bg1"/>
              </a:solidFill>
              <a:effectLst/>
              <a:latin typeface="+mn-lt"/>
              <a:ea typeface="+mn-ea"/>
              <a:cs typeface="+mn-cs"/>
            </a:rPr>
            <a:t>                         </a:t>
          </a:r>
          <a:r>
            <a:rPr lang="ja-JP" altLang="ja-JP" sz="1200">
              <a:solidFill>
                <a:schemeClr val="bg1"/>
              </a:solidFill>
              <a:effectLst/>
              <a:latin typeface="+mn-lt"/>
              <a:ea typeface="+mn-ea"/>
              <a:cs typeface="+mn-cs"/>
            </a:rPr>
            <a:t>　</a:t>
          </a:r>
          <a:r>
            <a:rPr lang="ja-JP" altLang="en-US" sz="1200" u="sng">
              <a:solidFill>
                <a:schemeClr val="bg1"/>
              </a:solidFill>
              <a:effectLst/>
              <a:latin typeface="+mn-lt"/>
              <a:ea typeface="+mn-ea"/>
              <a:cs typeface="+mn-cs"/>
            </a:rPr>
            <a:t>交付申請</a:t>
          </a:r>
          <a:r>
            <a:rPr lang="ja-JP" altLang="ja-JP" sz="1200" u="sng">
              <a:solidFill>
                <a:schemeClr val="bg1"/>
              </a:solidFill>
              <a:effectLst/>
              <a:latin typeface="+mn-lt"/>
              <a:ea typeface="+mn-ea"/>
              <a:cs typeface="+mn-cs"/>
            </a:rPr>
            <a:t>時のものを記入してください。また研究開発計画との整合にご</a:t>
          </a:r>
          <a:r>
            <a:rPr lang="en-US" altLang="ja-JP" sz="1200" u="sng">
              <a:solidFill>
                <a:schemeClr val="bg1"/>
              </a:solidFill>
              <a:effectLst/>
              <a:latin typeface="+mn-lt"/>
              <a:ea typeface="+mn-ea"/>
              <a:cs typeface="+mn-cs"/>
            </a:rPr>
            <a:t>                              </a:t>
          </a:r>
          <a:r>
            <a:rPr lang="en-US" altLang="ja-JP" sz="1200" u="none">
              <a:solidFill>
                <a:schemeClr val="bg1"/>
              </a:solidFill>
              <a:effectLst/>
              <a:latin typeface="+mn-lt"/>
              <a:ea typeface="+mn-ea"/>
              <a:cs typeface="+mn-cs"/>
            </a:rPr>
            <a:t>	                                        </a:t>
          </a:r>
          <a:r>
            <a:rPr lang="ja-JP" altLang="ja-JP" sz="1200" u="sng">
              <a:solidFill>
                <a:schemeClr val="bg1"/>
              </a:solidFill>
              <a:effectLst/>
              <a:latin typeface="+mn-lt"/>
              <a:ea typeface="+mn-ea"/>
              <a:cs typeface="+mn-cs"/>
            </a:rPr>
            <a:t>留意ください。</a:t>
          </a:r>
          <a:endParaRPr lang="ja-JP"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「研究開発担当者名」：</a:t>
          </a:r>
          <a:r>
            <a:rPr lang="ja-JP" altLang="en-US" sz="1200" u="sng">
              <a:solidFill>
                <a:schemeClr val="bg1"/>
              </a:solidFill>
              <a:effectLst/>
            </a:rPr>
            <a:t>名字とお名前の間に１文字分のスペースを入れてください。</a:t>
          </a:r>
          <a:endParaRPr lang="en-US" altLang="ja-JP" sz="1200" u="sng">
            <a:solidFill>
              <a:schemeClr val="bg1"/>
            </a:solidFill>
            <a:effectLst/>
          </a:endParaRPr>
        </a:p>
        <a:p>
          <a:pPr marL="285750" indent="-285750" algn="l">
            <a:buFont typeface="Arial" panose="020B0604020202020204" pitchFamily="34" charset="0"/>
            <a:buChar char="•"/>
          </a:pPr>
          <a:r>
            <a:rPr lang="ja-JP" altLang="en-US" sz="1200" u="sng">
              <a:solidFill>
                <a:schemeClr val="bg1"/>
              </a:solidFill>
              <a:effectLst/>
            </a:rPr>
            <a:t>「研究開発担当者 </a:t>
          </a:r>
          <a:r>
            <a:rPr lang="en-US" altLang="ja-JP" sz="1200" u="sng">
              <a:solidFill>
                <a:schemeClr val="bg1"/>
              </a:solidFill>
              <a:effectLst/>
            </a:rPr>
            <a:t>e-Rad</a:t>
          </a:r>
          <a:r>
            <a:rPr lang="ja-JP" altLang="en-US" sz="1200" u="sng">
              <a:solidFill>
                <a:schemeClr val="bg1"/>
              </a:solidFill>
              <a:effectLst/>
            </a:rPr>
            <a:t>研究者番号」：補助事業担当者の </a:t>
          </a:r>
          <a:r>
            <a:rPr lang="en-US" altLang="ja-JP" sz="1200" u="sng">
              <a:solidFill>
                <a:schemeClr val="bg1"/>
              </a:solidFill>
              <a:effectLst/>
            </a:rPr>
            <a:t>e-Rad</a:t>
          </a:r>
          <a:r>
            <a:rPr lang="ja-JP" altLang="en-US" sz="1200" u="sng">
              <a:solidFill>
                <a:schemeClr val="bg1"/>
              </a:solidFill>
              <a:effectLst/>
            </a:rPr>
            <a:t>登録番号を記載して下さい。</a:t>
          </a:r>
        </a:p>
        <a:p>
          <a:pPr marL="285750" indent="-285750" algn="l">
            <a:buFont typeface="Arial" panose="020B0604020202020204" pitchFamily="34" charset="0"/>
            <a:buChar char="•"/>
          </a:pPr>
          <a:r>
            <a:rPr lang="ja-JP" altLang="en-US" sz="1200" u="sng">
              <a:solidFill>
                <a:schemeClr val="bg1"/>
              </a:solidFill>
              <a:effectLst/>
            </a:rPr>
            <a:t>「研究開発担当者 </a:t>
          </a:r>
          <a:r>
            <a:rPr lang="en-US" altLang="ja-JP" sz="1200" u="sng">
              <a:solidFill>
                <a:schemeClr val="bg1"/>
              </a:solidFill>
              <a:effectLst/>
            </a:rPr>
            <a:t>E-mail</a:t>
          </a:r>
          <a:r>
            <a:rPr lang="ja-JP" altLang="en-US" sz="1200" u="sng">
              <a:solidFill>
                <a:schemeClr val="bg1"/>
              </a:solidFill>
              <a:effectLst/>
            </a:rPr>
            <a:t>アドレス」：補助事業担当者の </a:t>
          </a:r>
          <a:r>
            <a:rPr lang="en-US" altLang="ja-JP" sz="1200" u="sng">
              <a:solidFill>
                <a:schemeClr val="bg1"/>
              </a:solidFill>
              <a:effectLst/>
            </a:rPr>
            <a:t>E-mail</a:t>
          </a:r>
          <a:r>
            <a:rPr lang="ja-JP" altLang="en-US" sz="1200" u="sng">
              <a:solidFill>
                <a:schemeClr val="bg1"/>
              </a:solidFill>
              <a:effectLst/>
            </a:rPr>
            <a:t>アドレスを記載して下さい。</a:t>
          </a:r>
        </a:p>
        <a:p>
          <a:pPr marL="285750" indent="-285750" algn="l">
            <a:buFont typeface="Arial" panose="020B0604020202020204" pitchFamily="34" charset="0"/>
            <a:buChar char="•"/>
          </a:pPr>
          <a:r>
            <a:rPr lang="ja-JP" altLang="en-US" sz="1200" u="sng">
              <a:solidFill>
                <a:schemeClr val="bg1"/>
              </a:solidFill>
              <a:effectLst/>
            </a:rPr>
            <a:t>「研究開発担当事務連絡担当者 </a:t>
          </a:r>
          <a:r>
            <a:rPr lang="en-US" altLang="ja-JP" sz="1200" u="sng">
              <a:solidFill>
                <a:schemeClr val="bg1"/>
              </a:solidFill>
              <a:effectLst/>
            </a:rPr>
            <a:t>E-mail</a:t>
          </a:r>
          <a:r>
            <a:rPr lang="ja-JP" altLang="en-US" sz="1200" u="sng">
              <a:solidFill>
                <a:schemeClr val="bg1"/>
              </a:solidFill>
              <a:effectLst/>
            </a:rPr>
            <a:t>アドレス」：ｃｃメールで送信すべき当該事業の事務連絡ご担当者がいらっしゃる場合にご入力ください。</a:t>
          </a:r>
        </a:p>
        <a:p>
          <a:pPr marL="285750" indent="-285750" algn="l">
            <a:buFont typeface="Arial" panose="020B0604020202020204" pitchFamily="34" charset="0"/>
            <a:buChar char="•"/>
          </a:pPr>
          <a:r>
            <a:rPr lang="ja-JP" altLang="en-US" sz="1200" u="sng">
              <a:solidFill>
                <a:schemeClr val="bg1"/>
              </a:solidFill>
              <a:effectLst/>
            </a:rPr>
            <a:t>「研究開発担当事務連絡担当者氏名」：上記にて記入頂いた場合に、差し支えなければご入力ください。</a:t>
          </a:r>
          <a:endParaRPr lang="en-US" altLang="ja-JP" sz="1200" u="sng">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200">
              <a:solidFill>
                <a:schemeClr val="bg1"/>
              </a:solidFill>
              <a:effectLst/>
              <a:latin typeface="+mn-lt"/>
              <a:ea typeface="+mn-ea"/>
              <a:cs typeface="+mn-cs"/>
            </a:rPr>
            <a:t>「</a:t>
          </a:r>
          <a:r>
            <a:rPr lang="en-US" altLang="ja-JP" sz="1200">
              <a:solidFill>
                <a:schemeClr val="bg1"/>
              </a:solidFill>
              <a:effectLst/>
              <a:latin typeface="+mn-lt"/>
              <a:ea typeface="+mn-ea"/>
              <a:cs typeface="+mn-cs"/>
            </a:rPr>
            <a:t>e-Rad</a:t>
          </a:r>
          <a:r>
            <a:rPr lang="ja-JP" altLang="ja-JP" sz="1200">
              <a:solidFill>
                <a:schemeClr val="bg1"/>
              </a:solidFill>
              <a:effectLst/>
              <a:latin typeface="+mn-lt"/>
              <a:ea typeface="+mn-ea"/>
              <a:cs typeface="+mn-cs"/>
            </a:rPr>
            <a:t>課題</a:t>
          </a:r>
          <a:r>
            <a:rPr lang="en-US" altLang="ja-JP" sz="1200">
              <a:solidFill>
                <a:schemeClr val="bg1"/>
              </a:solidFill>
              <a:effectLst/>
              <a:latin typeface="+mn-lt"/>
              <a:ea typeface="+mn-ea"/>
              <a:cs typeface="+mn-cs"/>
            </a:rPr>
            <a:t>ID</a:t>
          </a:r>
          <a:r>
            <a:rPr lang="ja-JP" altLang="en-US" sz="1200">
              <a:solidFill>
                <a:schemeClr val="bg1"/>
              </a:solidFill>
              <a:effectLst/>
              <a:latin typeface="+mn-lt"/>
              <a:ea typeface="+mn-ea"/>
              <a:cs typeface="+mn-cs"/>
            </a:rPr>
            <a:t>」</a:t>
          </a:r>
          <a:r>
            <a:rPr lang="ja-JP" altLang="ja-JP" sz="1200">
              <a:solidFill>
                <a:schemeClr val="bg1"/>
              </a:solidFill>
              <a:effectLst/>
              <a:latin typeface="+mn-lt"/>
              <a:ea typeface="+mn-ea"/>
              <a:cs typeface="+mn-cs"/>
            </a:rPr>
            <a:t>：</a:t>
          </a:r>
          <a:r>
            <a:rPr lang="en-US" altLang="ja-JP" sz="1200">
              <a:solidFill>
                <a:schemeClr val="bg1"/>
              </a:solidFill>
              <a:effectLst/>
              <a:latin typeface="+mn-lt"/>
              <a:ea typeface="+mn-ea"/>
              <a:cs typeface="+mn-cs"/>
            </a:rPr>
            <a:t>e-Rad</a:t>
          </a:r>
          <a:r>
            <a:rPr lang="ja-JP" altLang="ja-JP" sz="1200">
              <a:solidFill>
                <a:schemeClr val="bg1"/>
              </a:solidFill>
              <a:effectLst/>
              <a:latin typeface="+mn-lt"/>
              <a:ea typeface="+mn-ea"/>
              <a:cs typeface="+mn-cs"/>
            </a:rPr>
            <a:t>の課題</a:t>
          </a:r>
          <a:r>
            <a:rPr lang="en-US" altLang="ja-JP" sz="1200">
              <a:solidFill>
                <a:schemeClr val="bg1"/>
              </a:solidFill>
              <a:effectLst/>
              <a:latin typeface="+mn-lt"/>
              <a:ea typeface="+mn-ea"/>
              <a:cs typeface="+mn-cs"/>
            </a:rPr>
            <a:t>ID</a:t>
          </a:r>
          <a:r>
            <a:rPr lang="ja-JP" altLang="ja-JP" sz="1200">
              <a:solidFill>
                <a:schemeClr val="bg1"/>
              </a:solidFill>
              <a:effectLst/>
              <a:latin typeface="+mn-lt"/>
              <a:ea typeface="+mn-ea"/>
              <a:cs typeface="+mn-cs"/>
            </a:rPr>
            <a:t>を記入してください。</a:t>
          </a:r>
          <a:r>
            <a:rPr lang="en-US" altLang="ja-JP" sz="1200" b="1" u="sng">
              <a:solidFill>
                <a:schemeClr val="bg1"/>
              </a:solidFill>
              <a:effectLst/>
              <a:latin typeface="+mn-lt"/>
              <a:ea typeface="+mn-ea"/>
              <a:cs typeface="+mn-cs"/>
            </a:rPr>
            <a:t>※</a:t>
          </a:r>
          <a:r>
            <a:rPr lang="ja-JP" altLang="ja-JP" sz="1200" b="1" u="sng">
              <a:solidFill>
                <a:schemeClr val="bg1"/>
              </a:solidFill>
              <a:effectLst/>
              <a:latin typeface="+mn-lt"/>
              <a:ea typeface="+mn-ea"/>
              <a:cs typeface="+mn-cs"/>
            </a:rPr>
            <a:t>研究者番号ではありません。</a:t>
          </a:r>
          <a:endParaRPr lang="en-US"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「研究概要」：当年度の補助事業目的を</a:t>
          </a:r>
          <a:r>
            <a:rPr lang="en-US" altLang="ja-JP" sz="1200">
              <a:solidFill>
                <a:schemeClr val="bg1"/>
              </a:solidFill>
              <a:effectLst/>
            </a:rPr>
            <a:t>300</a:t>
          </a:r>
          <a:r>
            <a:rPr lang="ja-JP" altLang="en-US" sz="1200">
              <a:solidFill>
                <a:schemeClr val="bg1"/>
              </a:solidFill>
              <a:effectLst/>
            </a:rPr>
            <a:t>～</a:t>
          </a:r>
          <a:r>
            <a:rPr lang="en-US" altLang="ja-JP" sz="1200">
              <a:solidFill>
                <a:schemeClr val="bg1"/>
              </a:solidFill>
              <a:effectLst/>
            </a:rPr>
            <a:t>500</a:t>
          </a:r>
          <a:r>
            <a:rPr lang="ja-JP" altLang="en-US" sz="1200">
              <a:solidFill>
                <a:schemeClr val="bg1"/>
              </a:solidFill>
              <a:effectLst/>
            </a:rPr>
            <a:t>字程度でご記入ください。記載いただいた当年度目的等、整理／分類し</a:t>
          </a:r>
          <a:r>
            <a:rPr lang="en-US" altLang="ja-JP" sz="1200">
              <a:solidFill>
                <a:schemeClr val="bg1"/>
              </a:solidFill>
              <a:effectLst/>
            </a:rPr>
            <a:t>AMED</a:t>
          </a:r>
          <a:r>
            <a:rPr lang="ja-JP" altLang="en-US" sz="1200">
              <a:solidFill>
                <a:schemeClr val="bg1"/>
              </a:solidFill>
              <a:effectLst/>
            </a:rPr>
            <a:t>のウェブサイト、</a:t>
          </a:r>
          <a:r>
            <a:rPr lang="en-US" altLang="ja-JP" sz="1200">
              <a:solidFill>
                <a:schemeClr val="bg1"/>
              </a:solidFill>
              <a:effectLst/>
            </a:rPr>
            <a:t>AMED</a:t>
          </a:r>
          <a:r>
            <a:rPr lang="ja-JP" altLang="en-US" sz="1200">
              <a:solidFill>
                <a:schemeClr val="bg1"/>
              </a:solidFill>
              <a:effectLst/>
            </a:rPr>
            <a:t>研究開発課題データベース</a:t>
          </a:r>
          <a:r>
            <a:rPr lang="en-US" altLang="ja-JP" sz="1200">
              <a:solidFill>
                <a:schemeClr val="bg1"/>
              </a:solidFill>
              <a:effectLst/>
            </a:rPr>
            <a:t>(</a:t>
          </a:r>
          <a:r>
            <a:rPr lang="ja-JP" altLang="en-US" sz="1200">
              <a:solidFill>
                <a:schemeClr val="bg1"/>
              </a:solidFill>
              <a:effectLst/>
            </a:rPr>
            <a:t>ＡＭＥＤｆｉｎｄ）及びＡＭＥＤが協定等に基づく協力関係を有する研究資金配分機関等が運営する公的データベース（Ｗｏｒｌｄ </a:t>
          </a:r>
          <a:r>
            <a:rPr lang="en-US" altLang="ja-JP" sz="1200">
              <a:solidFill>
                <a:schemeClr val="bg1"/>
              </a:solidFill>
              <a:effectLst/>
            </a:rPr>
            <a:t>RePort</a:t>
          </a:r>
          <a:r>
            <a:rPr lang="ja-JP" altLang="en-US" sz="1200">
              <a:solidFill>
                <a:schemeClr val="bg1"/>
              </a:solidFill>
              <a:effectLst/>
            </a:rPr>
            <a:t>等）から公開します。</a:t>
          </a:r>
        </a:p>
        <a:p>
          <a:pPr marL="285750" indent="-285750" algn="l">
            <a:buFont typeface="Arial" panose="020B0604020202020204" pitchFamily="34" charset="0"/>
            <a:buChar char="•"/>
          </a:pPr>
          <a:r>
            <a:rPr lang="ja-JP" altLang="en-US" sz="1200">
              <a:solidFill>
                <a:schemeClr val="bg1"/>
              </a:solidFill>
              <a:effectLst/>
            </a:rPr>
            <a:t>＜経費内訳＞：設備備品費～その他のシートから自動入力されますが、間接経費率（一般管理費率のみ入力してください。研究開発の場合は間接経費率（</a:t>
          </a:r>
          <a:r>
            <a:rPr lang="en-US" altLang="ja-JP" sz="1200">
              <a:solidFill>
                <a:schemeClr val="bg1"/>
              </a:solidFill>
              <a:effectLst/>
            </a:rPr>
            <a:t>/</a:t>
          </a:r>
          <a:r>
            <a:rPr lang="ja-JP" altLang="en-US" sz="1200">
              <a:solidFill>
                <a:schemeClr val="bg1"/>
              </a:solidFill>
              <a:effectLst/>
            </a:rPr>
            <a:t>一般管理費を削除）は上限</a:t>
          </a:r>
          <a:r>
            <a:rPr lang="en-US" altLang="ja-JP" sz="1200">
              <a:solidFill>
                <a:schemeClr val="bg1"/>
              </a:solidFill>
              <a:effectLst/>
            </a:rPr>
            <a:t>30</a:t>
          </a:r>
          <a:r>
            <a:rPr lang="ja-JP" altLang="en-US" sz="1200">
              <a:solidFill>
                <a:schemeClr val="bg1"/>
              </a:solidFill>
              <a:effectLst/>
            </a:rPr>
            <a:t>％、環境整備等の事業の場合は一般管理費率（間接経費</a:t>
          </a:r>
          <a:r>
            <a:rPr lang="en-US" altLang="ja-JP" sz="1200">
              <a:solidFill>
                <a:schemeClr val="bg1"/>
              </a:solidFill>
              <a:effectLst/>
            </a:rPr>
            <a:t>/</a:t>
          </a:r>
          <a:r>
            <a:rPr lang="ja-JP" altLang="en-US" sz="1200">
              <a:solidFill>
                <a:schemeClr val="bg1"/>
              </a:solidFill>
              <a:effectLst/>
            </a:rPr>
            <a:t>を削除</a:t>
          </a:r>
          <a:r>
            <a:rPr lang="en-US" altLang="ja-JP" sz="1200">
              <a:solidFill>
                <a:schemeClr val="bg1"/>
              </a:solidFill>
              <a:effectLst/>
            </a:rPr>
            <a:t>)</a:t>
          </a:r>
          <a:r>
            <a:rPr lang="ja-JP" altLang="en-US" sz="1200">
              <a:solidFill>
                <a:schemeClr val="bg1"/>
              </a:solidFill>
              <a:effectLst/>
            </a:rPr>
            <a:t>は上限</a:t>
          </a:r>
          <a:r>
            <a:rPr lang="en-US" altLang="ja-JP" sz="1200">
              <a:solidFill>
                <a:schemeClr val="bg1"/>
              </a:solidFill>
              <a:effectLst/>
            </a:rPr>
            <a:t>10</a:t>
          </a:r>
          <a:r>
            <a:rPr lang="ja-JP" altLang="en-US" sz="1200">
              <a:solidFill>
                <a:schemeClr val="bg1"/>
              </a:solidFill>
              <a:effectLst/>
            </a:rPr>
            <a:t>％としてください。いずれも整数値としてください。間接経費は小数点以下切り捨てとなっています。</a:t>
          </a:r>
          <a:endParaRPr lang="en-US" altLang="ja-JP" sz="1200">
            <a:solidFill>
              <a:schemeClr val="bg1"/>
            </a:solidFill>
            <a:effectLst/>
          </a:endParaRPr>
        </a:p>
        <a:p>
          <a:pPr marL="285750" indent="-285750" algn="l">
            <a:buFont typeface="Arial" panose="020B0604020202020204" pitchFamily="34" charset="0"/>
            <a:buChar char="•"/>
          </a:pP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契約</a:t>
          </a:r>
          <a:r>
            <a:rPr kumimoji="1" lang="ja-JP" altLang="ja-JP" sz="1100">
              <a:solidFill>
                <a:schemeClr val="bg1"/>
              </a:solidFill>
              <a:effectLst/>
              <a:latin typeface="+mn-lt"/>
              <a:ea typeface="+mn-ea"/>
              <a:cs typeface="+mn-cs"/>
            </a:rPr>
            <a:t>担当者」：郵便番号、住所、所属</a:t>
          </a:r>
          <a:r>
            <a:rPr kumimoji="1" lang="ja-JP" altLang="en-US" sz="1100">
              <a:solidFill>
                <a:schemeClr val="bg1"/>
              </a:solidFill>
              <a:effectLst/>
              <a:latin typeface="+mn-lt"/>
              <a:ea typeface="+mn-ea"/>
              <a:cs typeface="+mn-cs"/>
            </a:rPr>
            <a:t>・役職</a:t>
          </a:r>
          <a:r>
            <a:rPr kumimoji="1" lang="ja-JP" altLang="ja-JP" sz="1100">
              <a:solidFill>
                <a:schemeClr val="bg1"/>
              </a:solidFill>
              <a:effectLst/>
              <a:latin typeface="+mn-lt"/>
              <a:ea typeface="+mn-ea"/>
              <a:cs typeface="+mn-cs"/>
            </a:rPr>
            <a:t>、氏名、電話、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補助金交付申請等</a:t>
          </a:r>
          <a:r>
            <a:rPr kumimoji="1" lang="ja-JP" altLang="ja-JP" sz="1100">
              <a:solidFill>
                <a:schemeClr val="bg1"/>
              </a:solidFill>
              <a:effectLst/>
              <a:latin typeface="+mn-lt"/>
              <a:ea typeface="+mn-ea"/>
              <a:cs typeface="+mn-cs"/>
            </a:rPr>
            <a:t>に関するご担当窓口の情報をご入力ください（</a:t>
          </a:r>
          <a:r>
            <a:rPr kumimoji="1" lang="ja-JP" altLang="en-US" sz="1100">
              <a:solidFill>
                <a:schemeClr val="bg1"/>
              </a:solidFill>
              <a:effectLst/>
              <a:latin typeface="+mn-lt"/>
              <a:ea typeface="+mn-ea"/>
              <a:cs typeface="+mn-cs"/>
            </a:rPr>
            <a:t>交付決定通知</a:t>
          </a:r>
          <a:r>
            <a:rPr kumimoji="1" lang="ja-JP" altLang="ja-JP" sz="1100">
              <a:solidFill>
                <a:schemeClr val="bg1"/>
              </a:solidFill>
              <a:effectLst/>
              <a:latin typeface="+mn-lt"/>
              <a:ea typeface="+mn-ea"/>
              <a:cs typeface="+mn-cs"/>
            </a:rPr>
            <a:t>はご担当様宛に郵送されます）。</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0"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kumimoji="1" lang="ja-JP" altLang="ja-JP" sz="1100">
              <a:solidFill>
                <a:schemeClr val="bg1"/>
              </a:solidFill>
              <a:effectLst/>
              <a:latin typeface="+mn-lt"/>
              <a:ea typeface="+mn-ea"/>
              <a:cs typeface="+mn-cs"/>
            </a:rPr>
            <a:t>「経理担当者」：郵便番号、住所、所属</a:t>
          </a:r>
          <a:r>
            <a:rPr kumimoji="1" lang="ja-JP" altLang="en-US" sz="1100">
              <a:solidFill>
                <a:schemeClr val="bg1"/>
              </a:solidFill>
              <a:effectLst/>
              <a:latin typeface="+mn-lt"/>
              <a:ea typeface="+mn-ea"/>
              <a:cs typeface="+mn-cs"/>
            </a:rPr>
            <a:t>・役職</a:t>
          </a:r>
          <a:r>
            <a:rPr kumimoji="1" lang="ja-JP" altLang="ja-JP" sz="1100">
              <a:solidFill>
                <a:schemeClr val="bg1"/>
              </a:solidFill>
              <a:effectLst/>
              <a:latin typeface="+mn-lt"/>
              <a:ea typeface="+mn-ea"/>
              <a:cs typeface="+mn-cs"/>
            </a:rPr>
            <a:t>、氏名、電話、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・・・経理、支払い等に関するご担当窓口の情報をご入力ください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1"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lang="ja-JP"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知財担当者」：所属・役職、氏名、電話、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・・・知財に関してお問い合わせする際のご担当者様をご入力ください。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1"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kumimoji="1" lang="ja-JP" altLang="ja-JP" sz="1100">
              <a:solidFill>
                <a:schemeClr val="bg1"/>
              </a:solidFill>
              <a:effectLst/>
              <a:latin typeface="+mn-lt"/>
              <a:ea typeface="+mn-ea"/>
              <a:cs typeface="+mn-cs"/>
            </a:rPr>
            <a:t>「研究倫理教育責任者」：所属・役職、氏名、電話、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・・・研究倫理教育責任者（</a:t>
          </a:r>
          <a:r>
            <a:rPr lang="ja-JP" altLang="ja-JP" sz="1100" b="0" i="0" baseline="0">
              <a:solidFill>
                <a:schemeClr val="bg1"/>
              </a:solidFill>
              <a:effectLst/>
              <a:latin typeface="+mn-lt"/>
              <a:ea typeface="+mn-ea"/>
              <a:cs typeface="+mn-cs"/>
            </a:rPr>
            <a:t>所属する研究者、研究支援人材など、広く研究活動に関わる者を対象に定期的に研究倫理教育を実施する者</a:t>
          </a:r>
          <a:r>
            <a:rPr kumimoji="1" lang="ja-JP" altLang="ja-JP" sz="1100">
              <a:solidFill>
                <a:schemeClr val="bg1"/>
              </a:solidFill>
              <a:effectLst/>
              <a:latin typeface="+mn-lt"/>
              <a:ea typeface="+mn-ea"/>
              <a:cs typeface="+mn-cs"/>
            </a:rPr>
            <a:t>）に関する情報をご入力ください。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1"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lang="ja-JP" altLang="ja-JP" sz="1100">
              <a:solidFill>
                <a:schemeClr val="bg1"/>
              </a:solidFill>
              <a:effectLst/>
              <a:latin typeface="+mn-lt"/>
              <a:ea typeface="+mn-ea"/>
              <a:cs typeface="+mn-cs"/>
            </a:rPr>
            <a:t>「コンプライアンス推進責任者</a:t>
          </a:r>
          <a:r>
            <a:rPr kumimoji="1" lang="ja-JP" altLang="ja-JP" sz="1100">
              <a:solidFill>
                <a:schemeClr val="bg1"/>
              </a:solidFill>
              <a:effectLst/>
              <a:latin typeface="+mn-lt"/>
              <a:ea typeface="+mn-ea"/>
              <a:cs typeface="+mn-cs"/>
            </a:rPr>
            <a:t>」：所属・役職、氏名、電話、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・・・コンプライアンス推進責任者（</a:t>
          </a:r>
          <a:r>
            <a:rPr lang="ja-JP" altLang="ja-JP" sz="1100" b="0" i="0" baseline="0">
              <a:solidFill>
                <a:schemeClr val="bg1"/>
              </a:solidFill>
              <a:effectLst/>
              <a:latin typeface="+mn-lt"/>
              <a:ea typeface="+mn-ea"/>
              <a:cs typeface="+mn-cs"/>
            </a:rPr>
            <a:t>機関内の各部局等（例えば、大学の学部、附属の研究所等、一定の独立した事務機能を備えた組織）における競争的資金等の運営・管理について実質的な責任と権限を持つ者</a:t>
          </a:r>
          <a:r>
            <a:rPr kumimoji="1" lang="ja-JP" altLang="ja-JP" sz="1100">
              <a:solidFill>
                <a:schemeClr val="bg1"/>
              </a:solidFill>
              <a:effectLst/>
              <a:latin typeface="+mn-lt"/>
              <a:ea typeface="+mn-ea"/>
              <a:cs typeface="+mn-cs"/>
            </a:rPr>
            <a:t>）に関する情報をご入力ください。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lang="en-US" altLang="ja-JP">
            <a:solidFill>
              <a:schemeClr val="bg1"/>
            </a:solidFill>
            <a:effectLst/>
          </a:endParaRPr>
        </a:p>
        <a:p>
          <a:pPr rtl="0"/>
          <a:r>
            <a:rPr lang="ja-JP" altLang="ja-JP" sz="1100" b="0" i="0" baseline="0">
              <a:solidFill>
                <a:schemeClr val="bg1"/>
              </a:solidFill>
              <a:effectLst/>
              <a:latin typeface="+mn-lt"/>
              <a:ea typeface="+mn-ea"/>
              <a:cs typeface="+mn-cs"/>
            </a:rPr>
            <a:t>　　</a:t>
          </a:r>
          <a:r>
            <a:rPr lang="en-US" altLang="ja-JP" sz="1050" b="0" i="0" baseline="0">
              <a:solidFill>
                <a:schemeClr val="bg1"/>
              </a:solidFill>
              <a:effectLst/>
              <a:latin typeface="+mn-lt"/>
              <a:ea typeface="+mn-ea"/>
              <a:cs typeface="+mn-cs"/>
            </a:rPr>
            <a:t>※</a:t>
          </a:r>
          <a:r>
            <a:rPr lang="ja-JP" altLang="ja-JP" sz="1050" b="0" i="0" baseline="0">
              <a:solidFill>
                <a:schemeClr val="bg1"/>
              </a:solidFill>
              <a:effectLst/>
              <a:latin typeface="+mn-lt"/>
              <a:ea typeface="+mn-ea"/>
              <a:cs typeface="+mn-cs"/>
            </a:rPr>
            <a:t>「研究倫理教育責任者」「コンプライアンス推進責任者」に問い合わせをすることはございません。</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講演会やセミナーなどのご案内や、研究公正に関するメールマガジンなどをお送りする時に使用させていた　</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だく予定です。</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a:t>
          </a:r>
          <a:r>
            <a:rPr lang="ja-JP" altLang="en-US" sz="1050" b="0" i="0" baseline="0">
              <a:solidFill>
                <a:schemeClr val="bg1"/>
              </a:solidFill>
              <a:effectLst/>
              <a:latin typeface="+mn-lt"/>
              <a:ea typeface="+mn-ea"/>
              <a:cs typeface="+mn-cs"/>
            </a:rPr>
            <a:t>ご</a:t>
          </a:r>
          <a:r>
            <a:rPr lang="ja-JP" altLang="ja-JP" sz="1050" b="0" i="0" baseline="0">
              <a:solidFill>
                <a:schemeClr val="bg1"/>
              </a:solidFill>
              <a:effectLst/>
              <a:latin typeface="+mn-lt"/>
              <a:ea typeface="+mn-ea"/>
              <a:cs typeface="+mn-cs"/>
            </a:rPr>
            <a:t>入</a:t>
          </a:r>
          <a:r>
            <a:rPr lang="ja-JP" altLang="en-US" sz="1050" b="0" i="0" baseline="0">
              <a:solidFill>
                <a:schemeClr val="bg1"/>
              </a:solidFill>
              <a:effectLst/>
              <a:latin typeface="+mn-lt"/>
              <a:ea typeface="+mn-ea"/>
              <a:cs typeface="+mn-cs"/>
            </a:rPr>
            <a:t>力</a:t>
          </a:r>
          <a:r>
            <a:rPr lang="ja-JP" altLang="ja-JP" sz="1050" b="0" i="0" baseline="0">
              <a:solidFill>
                <a:schemeClr val="bg1"/>
              </a:solidFill>
              <a:effectLst/>
              <a:latin typeface="+mn-lt"/>
              <a:ea typeface="+mn-ea"/>
              <a:cs typeface="+mn-cs"/>
            </a:rPr>
            <a:t>にあたりましては、次の要領でお願いいたします。</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･研究機関によりましては「研究倫理教育責任者」「コンプライアンス推進責任者」とは異なる名称の場合があ</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りますので、その場合は同様の職務を担っている方について</a:t>
          </a:r>
          <a:r>
            <a:rPr lang="ja-JP" altLang="en-US" sz="1050" b="0" i="0" baseline="0">
              <a:solidFill>
                <a:schemeClr val="bg1"/>
              </a:solidFill>
              <a:effectLst/>
              <a:latin typeface="+mn-lt"/>
              <a:ea typeface="+mn-ea"/>
              <a:cs typeface="+mn-cs"/>
            </a:rPr>
            <a:t>ご入力</a:t>
          </a:r>
          <a:r>
            <a:rPr lang="ja-JP" altLang="ja-JP" sz="1050" b="0" i="0" baseline="0">
              <a:solidFill>
                <a:schemeClr val="bg1"/>
              </a:solidFill>
              <a:effectLst/>
              <a:latin typeface="+mn-lt"/>
              <a:ea typeface="+mn-ea"/>
              <a:cs typeface="+mn-cs"/>
            </a:rPr>
            <a:t>ください。</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・明確に「責任者」として定めていない場合は、同様の職務を担当している方について</a:t>
          </a:r>
          <a:r>
            <a:rPr lang="ja-JP" altLang="en-US" sz="1050" b="0" i="0" baseline="0">
              <a:solidFill>
                <a:schemeClr val="bg1"/>
              </a:solidFill>
              <a:effectLst/>
              <a:latin typeface="+mn-lt"/>
              <a:ea typeface="+mn-ea"/>
              <a:cs typeface="+mn-cs"/>
            </a:rPr>
            <a:t>ご入力</a:t>
          </a:r>
          <a:r>
            <a:rPr lang="ja-JP" altLang="ja-JP" sz="1050" b="0" i="0" baseline="0">
              <a:solidFill>
                <a:schemeClr val="bg1"/>
              </a:solidFill>
              <a:effectLst/>
              <a:latin typeface="+mn-lt"/>
              <a:ea typeface="+mn-ea"/>
              <a:cs typeface="+mn-cs"/>
            </a:rPr>
            <a:t>ください。</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・各種のご案内を責任者に直接お送りすることに問題があるようでしたら、電話・</a:t>
          </a:r>
          <a:r>
            <a:rPr lang="en-US" altLang="ja-JP" sz="1050" b="0" i="0" baseline="0">
              <a:solidFill>
                <a:schemeClr val="bg1"/>
              </a:solidFill>
              <a:effectLst/>
              <a:latin typeface="+mn-lt"/>
              <a:ea typeface="+mn-ea"/>
              <a:cs typeface="+mn-cs"/>
            </a:rPr>
            <a:t>Fax</a:t>
          </a:r>
          <a:r>
            <a:rPr lang="ja-JP" altLang="ja-JP" sz="1050" b="0" i="0" baseline="0">
              <a:solidFill>
                <a:schemeClr val="bg1"/>
              </a:solidFill>
              <a:effectLst/>
              <a:latin typeface="+mn-lt"/>
              <a:ea typeface="+mn-ea"/>
              <a:cs typeface="+mn-cs"/>
            </a:rPr>
            <a:t>・</a:t>
          </a:r>
          <a:r>
            <a:rPr lang="en-US" altLang="ja-JP" sz="1050" b="0" i="0" baseline="0">
              <a:solidFill>
                <a:schemeClr val="bg1"/>
              </a:solidFill>
              <a:effectLst/>
              <a:latin typeface="+mn-lt"/>
              <a:ea typeface="+mn-ea"/>
              <a:cs typeface="+mn-cs"/>
            </a:rPr>
            <a:t>E-mail</a:t>
          </a:r>
          <a:r>
            <a:rPr lang="ja-JP" altLang="ja-JP" sz="1050" b="0" i="0" baseline="0">
              <a:solidFill>
                <a:schemeClr val="bg1"/>
              </a:solidFill>
              <a:effectLst/>
              <a:latin typeface="+mn-lt"/>
              <a:ea typeface="+mn-ea"/>
              <a:cs typeface="+mn-cs"/>
            </a:rPr>
            <a:t>欄は事務担当部</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署（または事務担当者）のものを記入されても結構です。この場合でも、責任者名の記入はお願いします。</a:t>
          </a:r>
          <a:endParaRPr lang="ja-JP" altLang="ja-JP" sz="1050">
            <a:solidFill>
              <a:schemeClr val="bg1"/>
            </a:solidFill>
            <a:effectLst/>
          </a:endParaRPr>
        </a:p>
        <a:p>
          <a:pPr marL="285750" indent="-285750" algn="l">
            <a:buFont typeface="Arial" panose="020B0604020202020204" pitchFamily="34" charset="0"/>
            <a:buChar char="•"/>
          </a:pPr>
          <a:endParaRPr lang="ja-JP" altLang="ja-JP" sz="1050">
            <a:solidFill>
              <a:schemeClr val="bg1"/>
            </a:solidFill>
            <a:effectLst/>
          </a:endParaRPr>
        </a:p>
        <a:p>
          <a:pPr marL="285750" indent="-285750" algn="l">
            <a:buFont typeface="Arial" panose="020B0604020202020204" pitchFamily="34" charset="0"/>
            <a:buChar char="•"/>
          </a:pPr>
          <a:endParaRPr lang="en-US" altLang="ja-JP" sz="1050">
            <a:solidFill>
              <a:schemeClr val="bg1"/>
            </a:solidFill>
            <a:effectLst/>
          </a:endParaRPr>
        </a:p>
        <a:p>
          <a:pPr algn="l"/>
          <a:endParaRPr lang="ja-JP" altLang="ja-JP" sz="1050">
            <a:solidFill>
              <a:schemeClr val="bg1"/>
            </a:solidFill>
            <a:effectLst/>
          </a:endParaRPr>
        </a:p>
      </xdr:txBody>
    </xdr:sp>
    <xdr:clientData/>
  </xdr:oneCellAnchor>
  <xdr:oneCellAnchor>
    <xdr:from>
      <xdr:col>0</xdr:col>
      <xdr:colOff>0</xdr:colOff>
      <xdr:row>5</xdr:row>
      <xdr:rowOff>222287</xdr:rowOff>
    </xdr:from>
    <xdr:ext cx="1443280" cy="392415"/>
    <xdr:sp macro="" textlink="">
      <xdr:nvSpPr>
        <xdr:cNvPr id="10" name="テキスト ボックス 9">
          <a:extLst>
            <a:ext uri="{FF2B5EF4-FFF2-40B4-BE49-F238E27FC236}">
              <a16:creationId xmlns:a16="http://schemas.microsoft.com/office/drawing/2014/main" id="{AE74E976-4565-40C3-BA86-A095894B970E}"/>
            </a:ext>
          </a:extLst>
        </xdr:cNvPr>
        <xdr:cNvSpPr txBox="1"/>
      </xdr:nvSpPr>
      <xdr:spPr>
        <a:xfrm>
          <a:off x="0" y="1365287"/>
          <a:ext cx="144328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↑「研究機関の代表者」は</a:t>
          </a:r>
          <a:endParaRPr kumimoji="1" lang="en-US" altLang="ja-JP" sz="900">
            <a:solidFill>
              <a:srgbClr val="FF0000"/>
            </a:solidFill>
          </a:endParaRPr>
        </a:p>
        <a:p>
          <a:r>
            <a:rPr kumimoji="1" lang="ja-JP" altLang="en-US" sz="900" b="1">
              <a:solidFill>
                <a:srgbClr val="FF0000"/>
              </a:solidFill>
            </a:rPr>
            <a:t>　　「申請者」</a:t>
          </a:r>
          <a:r>
            <a:rPr kumimoji="1" lang="ja-JP" altLang="en-US" sz="900">
              <a:solidFill>
                <a:srgbClr val="FF0000"/>
              </a:solidFill>
            </a:rPr>
            <a:t>を記載</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173354</xdr:colOff>
      <xdr:row>5</xdr:row>
      <xdr:rowOff>76199</xdr:rowOff>
    </xdr:from>
    <xdr:ext cx="7277100" cy="3554756"/>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964929" y="1095374"/>
          <a:ext cx="7277100" cy="355475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000" b="1">
              <a:latin typeface="+mj-ea"/>
              <a:ea typeface="+mj-ea"/>
            </a:rPr>
            <a:t>作成上の注意</a:t>
          </a:r>
          <a:endParaRPr kumimoji="1" lang="en-US" altLang="ja-JP" sz="2000" b="1">
            <a:latin typeface="+mj-ea"/>
            <a:ea typeface="+mj-ea"/>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algn="l"/>
          <a:r>
            <a:rPr kumimoji="1" lang="en-US" altLang="ja-JP" sz="1600"/>
            <a:t>※</a:t>
          </a:r>
          <a:r>
            <a:rPr kumimoji="1" lang="ja-JP" altLang="en-US" sz="1600"/>
            <a:t>水色セルに記入してください。（</a:t>
          </a:r>
          <a:r>
            <a:rPr kumimoji="1" lang="ja-JP" altLang="en-US" sz="1600" u="sng"/>
            <a:t>水色セル以外については変更等しないでください。</a:t>
          </a:r>
          <a:r>
            <a:rPr kumimoji="1" lang="ja-JP" altLang="en-US" sz="1600"/>
            <a:t>）</a:t>
          </a:r>
          <a:endParaRPr kumimoji="1" lang="en-US" altLang="ja-JP" sz="1600"/>
        </a:p>
        <a:p>
          <a:pPr algn="l"/>
          <a:endParaRPr kumimoji="1" lang="en-US" altLang="ja-JP" sz="1600"/>
        </a:p>
        <a:p>
          <a:r>
            <a:rPr lang="ja-JP" altLang="ja-JP" sz="1100">
              <a:solidFill>
                <a:schemeClr val="lt1"/>
              </a:solidFill>
              <a:effectLst/>
              <a:latin typeface="+mn-lt"/>
              <a:ea typeface="+mn-ea"/>
              <a:cs typeface="+mn-cs"/>
            </a:rPr>
            <a:t>現時点での適正価格を記入して下さい（別途見積を確認することがあります）。</a:t>
          </a:r>
          <a:endParaRPr lang="ja-JP" altLang="ja-JP">
            <a:effectLst/>
          </a:endParaRPr>
        </a:p>
        <a:p>
          <a:r>
            <a:rPr lang="ja-JP" altLang="ja-JP" sz="1100">
              <a:solidFill>
                <a:schemeClr val="lt1"/>
              </a:solidFill>
              <a:effectLst/>
              <a:latin typeface="+mn-lt"/>
              <a:ea typeface="+mn-ea"/>
              <a:cs typeface="+mn-cs"/>
            </a:rPr>
            <a:t>また、事業期間外の保守・維持費は対象となりません。</a:t>
          </a:r>
          <a:endParaRPr lang="ja-JP" altLang="ja-JP">
            <a:effectLst/>
          </a:endParaRPr>
        </a:p>
        <a:p>
          <a:pPr algn="l"/>
          <a:endParaRPr kumimoji="1" lang="en-US" altLang="ja-JP" sz="1100"/>
        </a:p>
        <a:p>
          <a:pPr marL="171450" indent="-171450" algn="l">
            <a:buFont typeface="Arial" panose="020B0604020202020204" pitchFamily="34" charset="0"/>
            <a:buChar char="•"/>
          </a:pPr>
          <a:r>
            <a:rPr kumimoji="1" lang="ja-JP" altLang="en-US" sz="1100"/>
            <a:t>品名／具体的な機器名を記載してください。</a:t>
          </a:r>
          <a:r>
            <a:rPr kumimoji="1" lang="ja-JP" altLang="en-US" sz="1100" u="sng"/>
            <a:t>品番・型番名だけは不可。</a:t>
          </a:r>
          <a:endParaRPr kumimoji="1" lang="en-US" altLang="ja-JP" sz="1100" u="sng"/>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algn="l">
            <a:buFont typeface="Arial" panose="020B0604020202020204" pitchFamily="34" charset="0"/>
            <a:buChar char="•"/>
          </a:pPr>
          <a:r>
            <a:rPr kumimoji="1" lang="ja-JP" altLang="en-US" sz="1100"/>
            <a:t>購入予定時期／購入時期を四半期単位で記入してください（リストより選択してください）</a:t>
          </a:r>
          <a:endParaRPr kumimoji="1" lang="en-US" altLang="ja-JP" sz="1100"/>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u="sng">
              <a:solidFill>
                <a:schemeClr val="lt1"/>
              </a:solidFill>
              <a:effectLst/>
              <a:latin typeface="+mn-lt"/>
              <a:ea typeface="+mn-ea"/>
              <a:cs typeface="+mn-cs"/>
            </a:rPr>
            <a:t>。直接金額欄に入力しないでください。</a:t>
          </a:r>
          <a:r>
            <a:rPr kumimoji="1" lang="ja-JP" altLang="en-US" sz="1100">
              <a:solidFill>
                <a:schemeClr val="lt1"/>
              </a:solidFill>
              <a:effectLst/>
              <a:latin typeface="+mn-lt"/>
              <a:ea typeface="+mn-ea"/>
              <a:cs typeface="+mn-cs"/>
            </a:rPr>
            <a:t>単位はリストから適宜選択してください。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消費税抜きの金額で記載してください。</a:t>
          </a:r>
          <a:endParaRPr kumimoji="1" lang="en-US" altLang="ja-JP"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a:p>
          <a:pPr marL="171450" indent="-171450" eaLnBrk="1" fontAlgn="auto" latinLnBrk="0" hangingPunct="1">
            <a:buFont typeface="Arial" panose="020B0604020202020204" pitchFamily="34" charset="0"/>
            <a:buChar char="•"/>
          </a:pPr>
          <a:endParaRPr kumimoji="1" lang="en-US" altLang="ja-JP" sz="1100"/>
        </a:p>
      </xdr:txBody>
    </xdr:sp>
    <xdr:clientData/>
  </xdr:oneCellAnchor>
  <xdr:twoCellAnchor>
    <xdr:from>
      <xdr:col>0</xdr:col>
      <xdr:colOff>1254125</xdr:colOff>
      <xdr:row>0</xdr:row>
      <xdr:rowOff>31750</xdr:rowOff>
    </xdr:from>
    <xdr:to>
      <xdr:col>1</xdr:col>
      <xdr:colOff>918173</xdr:colOff>
      <xdr:row>1</xdr:row>
      <xdr:rowOff>194310</xdr:rowOff>
    </xdr:to>
    <xdr:sp macro="" textlink="">
      <xdr:nvSpPr>
        <xdr:cNvPr id="3" name="四角形: 角を丸くする 2">
          <a:extLst>
            <a:ext uri="{FF2B5EF4-FFF2-40B4-BE49-F238E27FC236}">
              <a16:creationId xmlns:a16="http://schemas.microsoft.com/office/drawing/2014/main" id="{D0BB7ED3-99C2-4E51-AEC1-400BEA9B5546}"/>
            </a:ext>
          </a:extLst>
        </xdr:cNvPr>
        <xdr:cNvSpPr/>
      </xdr:nvSpPr>
      <xdr:spPr>
        <a:xfrm>
          <a:off x="1254125" y="31750"/>
          <a:ext cx="1426173" cy="33718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114300</xdr:colOff>
      <xdr:row>5</xdr:row>
      <xdr:rowOff>76200</xdr:rowOff>
    </xdr:from>
    <xdr:ext cx="7734300" cy="3866379"/>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8562975" y="1133475"/>
          <a:ext cx="7734300" cy="386637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lang="ja-JP" altLang="ja-JP" sz="2000" b="1">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endParaRPr lang="en-US" altLang="ja-JP" sz="1600" b="0" i="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a:solidFill>
                <a:schemeClr val="lt1"/>
              </a:solidFill>
              <a:effectLst/>
              <a:latin typeface="+mn-lt"/>
              <a:ea typeface="+mn-ea"/>
              <a:cs typeface="+mn-cs"/>
            </a:rPr>
            <a:t>　</a:t>
          </a:r>
          <a:r>
            <a:rPr kumimoji="0" lang="ja-JP" altLang="en-US" sz="1400" b="0" i="0" u="none" strike="noStrike" kern="0" cap="none" spc="0" normalizeH="0" baseline="0" noProof="0">
              <a:ln>
                <a:noFill/>
              </a:ln>
              <a:solidFill>
                <a:srgbClr val="FF0000"/>
              </a:solidFill>
              <a:effectLst/>
              <a:uLnTx/>
              <a:uFillTx/>
              <a:latin typeface="+mn-lt"/>
              <a:ea typeface="+mn-ea"/>
              <a:cs typeface="+mn-cs"/>
            </a:rPr>
            <a:t>記載は例示です。該当項目に纏めた金額入力はしないで、</a:t>
          </a:r>
          <a:endParaRPr kumimoji="0" lang="en-US" altLang="ja-JP" sz="14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rgbClr val="FF0000"/>
              </a:solidFill>
              <a:effectLst/>
              <a:uLnTx/>
              <a:uFillTx/>
              <a:latin typeface="+mn-lt"/>
              <a:ea typeface="+mn-ea"/>
              <a:cs typeface="+mn-cs"/>
            </a:rPr>
            <a:t>　必要な区分をして積算内容が説明できるように記載してください。</a:t>
          </a:r>
          <a:endParaRPr kumimoji="0" lang="en-US" altLang="ja-JP" sz="1400" b="0" i="0" u="none" strike="noStrike" kern="0" cap="none" spc="0" normalizeH="0" baseline="0" noProof="0">
            <a:ln>
              <a:noFill/>
            </a:ln>
            <a:solidFill>
              <a:srgbClr val="FF0000"/>
            </a:solidFill>
            <a:effectLst/>
            <a:uLnTx/>
            <a:uFillTx/>
            <a:latin typeface="+mn-lt"/>
            <a:ea typeface="+mn-ea"/>
            <a:cs typeface="+mn-cs"/>
          </a:endParaRPr>
        </a:p>
        <a:p>
          <a:endParaRPr lang="en-US" altLang="ja-JP" sz="1600" b="0" i="0">
            <a:solidFill>
              <a:schemeClr val="lt1"/>
            </a:solidFill>
            <a:effectLst/>
            <a:latin typeface="+mn-lt"/>
            <a:ea typeface="+mn-ea"/>
            <a:cs typeface="+mn-cs"/>
          </a:endParaRPr>
        </a:p>
        <a:p>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pPr algn="l"/>
          <a:endParaRPr kumimoji="1" lang="en-US" altLang="ja-JP" sz="1100"/>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品名／具体的な商品名を記載してください。</a:t>
          </a:r>
          <a:r>
            <a:rPr kumimoji="1" lang="ja-JP" altLang="ja-JP" sz="1100" u="sng">
              <a:solidFill>
                <a:schemeClr val="lt1"/>
              </a:solidFill>
              <a:effectLst/>
              <a:latin typeface="+mn-lt"/>
              <a:ea typeface="+mn-ea"/>
              <a:cs typeface="+mn-cs"/>
            </a:rPr>
            <a:t>品番・型番名だけは不可</a:t>
          </a:r>
          <a:r>
            <a:rPr kumimoji="1" lang="ja-JP" altLang="ja-JP" sz="1100">
              <a:solidFill>
                <a:schemeClr val="lt1"/>
              </a:solidFill>
              <a:effectLst/>
              <a:latin typeface="+mn-lt"/>
              <a:ea typeface="+mn-ea"/>
              <a:cs typeface="+mn-cs"/>
            </a:rPr>
            <a:t>。「●●用消耗品」等と記載した場合は括弧書きで具体的に何の消耗品なのか記載してください。なお詳しい明細の記入は不要です。（記載例参照。）</a:t>
          </a:r>
          <a:endParaRPr lang="ja-JP" altLang="ja-JP" sz="1100">
            <a:effectLst/>
          </a:endParaRPr>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a:solidFill>
                <a:schemeClr val="lt1"/>
              </a:solidFill>
              <a:effectLst/>
              <a:latin typeface="+mn-lt"/>
              <a:ea typeface="+mn-ea"/>
              <a:cs typeface="+mn-cs"/>
            </a:rPr>
            <a:t>。単位は適宜記入してください。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消費税抜きの金額で記載してください。尚、複数点をまとめて記載する場合には、その総額を単価部分に記載し、数量</a:t>
          </a:r>
          <a:r>
            <a:rPr kumimoji="1" lang="en-US" altLang="ja-JP" sz="1100"/>
            <a:t>=1</a:t>
          </a:r>
          <a:r>
            <a:rPr kumimoji="1" lang="ja-JP" altLang="en-US" sz="1100"/>
            <a:t>、単位</a:t>
          </a:r>
          <a:r>
            <a:rPr kumimoji="1" lang="en-US" altLang="ja-JP" sz="1100"/>
            <a:t>=</a:t>
          </a:r>
          <a:r>
            <a:rPr kumimoji="1" lang="ja-JP" altLang="en-US" sz="1100"/>
            <a:t>式としてください。</a:t>
          </a:r>
          <a:endParaRPr kumimoji="1" lang="en-US" altLang="ja-JP" sz="1100">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lt1"/>
              </a:solidFill>
              <a:effectLst/>
              <a:latin typeface="+mn-lt"/>
              <a:ea typeface="+mn-ea"/>
              <a:cs typeface="+mn-cs"/>
            </a:rPr>
            <a:t>金額欄は積算根拠欄を入力すると自動計算されます。</a:t>
          </a:r>
          <a:r>
            <a:rPr kumimoji="1" lang="ja-JP" altLang="en-US" sz="1100" u="sng">
              <a:solidFill>
                <a:schemeClr val="lt1"/>
              </a:solidFill>
              <a:effectLst/>
              <a:latin typeface="+mn-lt"/>
              <a:ea typeface="+mn-ea"/>
              <a:cs typeface="+mn-cs"/>
            </a:rPr>
            <a:t>金額欄に直接金額（消費税抜き）を入力しないでください。</a:t>
          </a:r>
          <a:endParaRPr kumimoji="1" lang="en-US" altLang="ja-JP" sz="1100" u="none">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twoCellAnchor>
    <xdr:from>
      <xdr:col>0</xdr:col>
      <xdr:colOff>1114425</xdr:colOff>
      <xdr:row>0</xdr:row>
      <xdr:rowOff>95250</xdr:rowOff>
    </xdr:from>
    <xdr:to>
      <xdr:col>1</xdr:col>
      <xdr:colOff>273648</xdr:colOff>
      <xdr:row>1</xdr:row>
      <xdr:rowOff>186690</xdr:rowOff>
    </xdr:to>
    <xdr:sp macro="" textlink="">
      <xdr:nvSpPr>
        <xdr:cNvPr id="2" name="四角形: 角を丸くする 1">
          <a:extLst>
            <a:ext uri="{FF2B5EF4-FFF2-40B4-BE49-F238E27FC236}">
              <a16:creationId xmlns:a16="http://schemas.microsoft.com/office/drawing/2014/main" id="{4AABAA52-80B0-4B4F-B6AA-3A1AB7DFD4A5}"/>
            </a:ext>
          </a:extLst>
        </xdr:cNvPr>
        <xdr:cNvSpPr/>
      </xdr:nvSpPr>
      <xdr:spPr>
        <a:xfrm>
          <a:off x="1114425" y="95250"/>
          <a:ext cx="1426173" cy="33909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12</xdr:col>
      <xdr:colOff>101600</xdr:colOff>
      <xdr:row>4</xdr:row>
      <xdr:rowOff>12699</xdr:rowOff>
    </xdr:from>
    <xdr:ext cx="8553450" cy="4910768"/>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0426700" y="917574"/>
          <a:ext cx="8553450" cy="491076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出張先、用務・目的は、現時点で想定される業務・日程を必ず記載してください。</a:t>
          </a:r>
          <a:r>
            <a:rPr lang="ja-JP" altLang="ja-JP" sz="1600">
              <a:solidFill>
                <a:schemeClr val="lt1"/>
              </a:solidFill>
              <a:effectLst/>
              <a:latin typeface="+mn-lt"/>
              <a:ea typeface="+mn-ea"/>
              <a:cs typeface="+mn-cs"/>
            </a:rPr>
            <a:t> </a:t>
          </a:r>
          <a:endParaRPr lang="ja-JP" altLang="ja-JP" sz="1600">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本事業における必要性が明確でない学生・院生の出張は、認められません。また、教育目的による出張は認められません。</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学生単独の出張は認められません。</a:t>
          </a:r>
          <a:endParaRPr kumimoji="1" lang="en-US" altLang="ja-JP" sz="1600">
            <a:solidFill>
              <a:schemeClr val="lt1"/>
            </a:solidFill>
            <a:effectLst/>
            <a:latin typeface="+mn-lt"/>
            <a:ea typeface="+mn-ea"/>
            <a:cs typeface="+mn-cs"/>
          </a:endParaRPr>
        </a:p>
        <a:p>
          <a:r>
            <a:rPr lang="en-US" altLang="ja-JP" sz="1600">
              <a:effectLst/>
            </a:rPr>
            <a:t>※</a:t>
          </a:r>
          <a:r>
            <a:rPr lang="ja-JP" altLang="en-US" sz="1600">
              <a:solidFill>
                <a:schemeClr val="bg1"/>
              </a:solidFill>
              <a:effectLst/>
            </a:rPr>
            <a:t>研究開発</a:t>
          </a:r>
          <a:r>
            <a:rPr lang="ja-JP" altLang="en-US" sz="1600">
              <a:effectLst/>
            </a:rPr>
            <a:t>分担機関の研究参加者の旅費（有識者等の招聘旅費を除く）を</a:t>
          </a:r>
          <a:r>
            <a:rPr lang="ja-JP" altLang="en-US" sz="1600">
              <a:solidFill>
                <a:srgbClr val="FF0000"/>
              </a:solidFill>
              <a:effectLst/>
            </a:rPr>
            <a:t>研究開発</a:t>
          </a:r>
          <a:r>
            <a:rPr lang="ja-JP" altLang="en-US" sz="1600">
              <a:effectLst/>
            </a:rPr>
            <a:t>代表機関が負担することはできません。</a:t>
          </a:r>
          <a:endParaRPr lang="ja-JP" altLang="ja-JP" sz="1600">
            <a:effectLst/>
          </a:endParaRPr>
        </a:p>
        <a:p>
          <a:pPr algn="l"/>
          <a:endParaRPr kumimoji="1" lang="en-US" altLang="ja-JP" sz="1600"/>
        </a:p>
        <a:p>
          <a:pPr marL="171450" indent="-171450" algn="l">
            <a:buFont typeface="Arial" panose="020B0604020202020204" pitchFamily="34" charset="0"/>
            <a:buChar char="•"/>
          </a:pPr>
          <a:r>
            <a:rPr kumimoji="1" lang="ja-JP" altLang="en-US" sz="1100"/>
            <a:t>種別／リストから国内、海外、招聘のいずれかを選択してください。</a:t>
          </a:r>
          <a:endParaRPr kumimoji="1" lang="en-US" altLang="ja-JP" sz="1100"/>
        </a:p>
        <a:p>
          <a:pPr marL="171450" indent="-171450" algn="l">
            <a:buFont typeface="Arial" panose="020B0604020202020204" pitchFamily="34" charset="0"/>
            <a:buChar char="•"/>
          </a:pPr>
          <a:r>
            <a:rPr kumimoji="1" lang="ja-JP" altLang="en-US" sz="1100"/>
            <a:t>区分／リストから国内使用分、海外使用分のいずれかを選択してください。</a:t>
          </a:r>
          <a:endParaRPr kumimoji="1" lang="en-US" altLang="ja-JP" sz="1100"/>
        </a:p>
        <a:p>
          <a:pPr marL="171450" indent="-171450" algn="l">
            <a:buFont typeface="Arial" panose="020B0604020202020204" pitchFamily="34" charset="0"/>
            <a:buChar char="•"/>
          </a:pPr>
          <a:r>
            <a:rPr kumimoji="1" lang="ja-JP" altLang="en-US" sz="1100"/>
            <a:t>出張者／出張者名を記入してください。</a:t>
          </a:r>
          <a:r>
            <a:rPr kumimoji="1" lang="ja-JP" altLang="en-US" sz="1100" u="sng"/>
            <a:t>出張者は参加者リストに記載が必要です。</a:t>
          </a:r>
          <a:r>
            <a:rPr kumimoji="1" lang="ja-JP" altLang="en-US" sz="1100"/>
            <a:t>（有識者等の招聘旅費を除きます。）</a:t>
          </a:r>
          <a:endParaRPr kumimoji="1" lang="en-US" altLang="ja-JP" sz="1100"/>
        </a:p>
        <a:p>
          <a:pPr marL="171450" indent="-171450" algn="l">
            <a:buFont typeface="Arial" panose="020B0604020202020204" pitchFamily="34" charset="0"/>
            <a:buChar char="•"/>
          </a:pPr>
          <a:r>
            <a:rPr kumimoji="1" lang="ja-JP" altLang="en-US" sz="1100"/>
            <a:t>出張先／出張先名を具体的に記載してください。空欄は不可です。</a:t>
          </a:r>
          <a:endParaRPr kumimoji="1" lang="en-US" altLang="ja-JP" sz="1100"/>
        </a:p>
        <a:p>
          <a:pPr marL="171450" indent="-171450" algn="l">
            <a:buFont typeface="Arial" panose="020B0604020202020204" pitchFamily="34" charset="0"/>
            <a:buChar char="•"/>
          </a:pPr>
          <a:r>
            <a:rPr kumimoji="1" lang="ja-JP" altLang="en-US" sz="1100"/>
            <a:t>日程／出張の日程を記載してください。</a:t>
          </a:r>
          <a:endParaRPr kumimoji="1" lang="en-US" altLang="ja-JP" sz="1100"/>
        </a:p>
        <a:p>
          <a:pPr marL="171450" indent="-171450" algn="l">
            <a:buFont typeface="Arial" panose="020B0604020202020204" pitchFamily="34" charset="0"/>
            <a:buChar char="•"/>
          </a:pPr>
          <a:r>
            <a:rPr kumimoji="1" lang="ja-JP" altLang="en-US" sz="1100"/>
            <a:t>用務・目的／その出張の用務内容、目的を具体的に記載してください。</a:t>
          </a:r>
          <a:endParaRPr kumimoji="1" lang="en-US" altLang="ja-JP" sz="1100"/>
        </a:p>
        <a:p>
          <a:pPr marL="171450" indent="-171450" algn="l">
            <a:buFont typeface="Arial" panose="020B0604020202020204" pitchFamily="34" charset="0"/>
            <a:buChar char="•"/>
          </a:pPr>
          <a:r>
            <a:rPr kumimoji="1" lang="ja-JP" altLang="en-US" sz="1100"/>
            <a:t>積算根拠／単価はその出張にかかる交通費、宿泊費、日当などの合計を記入してください。その目的で複数回出張に行かれる場合は回数を入力してください。同じ目的・行程・単価で同行される方が居る場合はその人数を入力してください。（氏名がわかる場合は同一セル内に列記してください）</a:t>
          </a:r>
          <a:endParaRPr kumimoji="1" lang="en-US" altLang="ja-JP" sz="1100"/>
        </a:p>
        <a:p>
          <a:pPr marL="171450" indent="-171450" algn="l">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twoCellAnchor>
    <xdr:from>
      <xdr:col>1</xdr:col>
      <xdr:colOff>0</xdr:colOff>
      <xdr:row>0</xdr:row>
      <xdr:rowOff>107156</xdr:rowOff>
    </xdr:from>
    <xdr:to>
      <xdr:col>2</xdr:col>
      <xdr:colOff>72671</xdr:colOff>
      <xdr:row>0</xdr:row>
      <xdr:rowOff>440531</xdr:rowOff>
    </xdr:to>
    <xdr:sp macro="" textlink="">
      <xdr:nvSpPr>
        <xdr:cNvPr id="3" name="四角形: 角を丸くする 2">
          <a:extLst>
            <a:ext uri="{FF2B5EF4-FFF2-40B4-BE49-F238E27FC236}">
              <a16:creationId xmlns:a16="http://schemas.microsoft.com/office/drawing/2014/main" id="{FDDDCD0F-0A52-42B0-8785-3BDFC08F9429}"/>
            </a:ext>
          </a:extLst>
        </xdr:cNvPr>
        <xdr:cNvSpPr/>
      </xdr:nvSpPr>
      <xdr:spPr>
        <a:xfrm>
          <a:off x="797719" y="107156"/>
          <a:ext cx="1429983" cy="33337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59054</xdr:colOff>
      <xdr:row>0</xdr:row>
      <xdr:rowOff>114300</xdr:rowOff>
    </xdr:from>
    <xdr:ext cx="10382727" cy="5127494"/>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9238773" y="114300"/>
          <a:ext cx="10382727" cy="512749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lang="en-US" altLang="ja-JP" sz="1600" b="0" i="0">
              <a:solidFill>
                <a:schemeClr val="lt1"/>
              </a:solidFill>
              <a:effectLst/>
              <a:latin typeface="+mn-lt"/>
              <a:ea typeface="+mn-ea"/>
              <a:cs typeface="+mn-cs"/>
            </a:rPr>
            <a:t>※</a:t>
          </a:r>
          <a:r>
            <a:rPr lang="ja-JP" altLang="en-US" sz="1600" b="0" i="0">
              <a:solidFill>
                <a:schemeClr val="lt1"/>
              </a:solidFill>
              <a:effectLst/>
              <a:latin typeface="+mn-lt"/>
              <a:ea typeface="+mn-ea"/>
              <a:cs typeface="+mn-cs"/>
            </a:rPr>
            <a:t>本シートは実績単価で人件費計上を行う場合に使用してください。（健保等級用シートとの併用も可能）</a:t>
          </a:r>
          <a:endParaRPr lang="en-US" altLang="ja-JP" sz="1600" b="0" i="0">
            <a:solidFill>
              <a:schemeClr val="lt1"/>
            </a:solidFill>
            <a:effectLst/>
            <a:latin typeface="+mn-lt"/>
            <a:ea typeface="+mn-ea"/>
            <a:cs typeface="+mn-cs"/>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a:solidFill>
                <a:schemeClr val="lt1"/>
              </a:solidFill>
              <a:effectLst/>
              <a:latin typeface="+mn-lt"/>
              <a:ea typeface="+mn-ea"/>
              <a:cs typeface="+mn-cs"/>
            </a:rPr>
            <a:t>※</a:t>
          </a:r>
          <a:r>
            <a:rPr lang="ja-JP" altLang="ja-JP" sz="1600">
              <a:solidFill>
                <a:schemeClr val="lt1"/>
              </a:solidFill>
              <a:effectLst/>
              <a:latin typeface="+mn-lt"/>
              <a:ea typeface="+mn-ea"/>
              <a:cs typeface="+mn-cs"/>
            </a:rPr>
            <a:t>アルバイト、短期雇用者も計上してください。</a:t>
          </a:r>
          <a:endParaRPr lang="ja-JP" altLang="ja-JP" sz="1600">
            <a:effectLst/>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a:t>
          </a:r>
          <a:r>
            <a:rPr kumimoji="1" lang="ja-JP" altLang="en-US" sz="1100">
              <a:solidFill>
                <a:schemeClr val="bg1"/>
              </a:solidFill>
              <a:effectLst/>
              <a:latin typeface="+mn-lt"/>
              <a:ea typeface="+mn-ea"/>
              <a:cs typeface="+mn-cs"/>
            </a:rPr>
            <a:t>研究</a:t>
          </a:r>
          <a:r>
            <a:rPr kumimoji="1" lang="ja-JP" altLang="en-US" sz="1100">
              <a:solidFill>
                <a:schemeClr val="lt1"/>
              </a:solidFill>
              <a:effectLst/>
              <a:latin typeface="+mn-lt"/>
              <a:ea typeface="+mn-ea"/>
              <a:cs typeface="+mn-cs"/>
            </a:rPr>
            <a:t>機関での雇用の名称を記載してください。</a:t>
          </a:r>
          <a:endParaRPr lang="ja-JP" altLang="ja-JP">
            <a:effectLst/>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氏名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雇用が未定の場合は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積算根拠　月給</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社会保険事業主負担等などを含めた１ヶ月分の支給総額を入力してください。時給制の場合は</a:t>
          </a:r>
          <a:r>
            <a:rPr kumimoji="1" lang="en-US" altLang="ja-JP" sz="1100">
              <a:solidFill>
                <a:schemeClr val="bg1"/>
              </a:solidFill>
              <a:effectLst/>
              <a:latin typeface="+mn-lt"/>
              <a:ea typeface="+mn-ea"/>
              <a:cs typeface="+mn-cs"/>
            </a:rPr>
            <a:t>1</a:t>
          </a:r>
          <a:r>
            <a:rPr kumimoji="1" lang="ja-JP" altLang="en-US" sz="1100">
              <a:solidFill>
                <a:schemeClr val="bg1"/>
              </a:solidFill>
              <a:effectLst/>
              <a:latin typeface="+mn-lt"/>
              <a:ea typeface="+mn-ea"/>
              <a:cs typeface="+mn-cs"/>
            </a:rPr>
            <a:t>時間分の単価を記載して下さい。</a:t>
          </a: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支払月数／給与を計上する月数を入力してください。時給制の場合は給与を計上する時間数を入力して下さい。</a:t>
          </a: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年間定期代</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支払月数分の通勤費の総額（税抜き）を入力してください。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a:effectLst/>
            </a:rPr>
            <a:t>賞与／</a:t>
          </a:r>
          <a:r>
            <a:rPr lang="ja-JP" altLang="ja-JP" sz="1100">
              <a:solidFill>
                <a:schemeClr val="lt1"/>
              </a:solidFill>
              <a:effectLst/>
              <a:latin typeface="+mn-lt"/>
              <a:ea typeface="+mn-ea"/>
              <a:cs typeface="+mn-cs"/>
            </a:rPr>
            <a:t>賞与等、給与以外に支給されるものをその分の社会保険料等の事業主負担額を含めて計上してください。（賞与については事務処理説明書および「検査及び証憑類</a:t>
          </a:r>
          <a:r>
            <a:rPr lang="ja-JP" altLang="ja-JP" sz="1100">
              <a:solidFill>
                <a:schemeClr val="bg1"/>
              </a:solidFill>
              <a:effectLst/>
              <a:latin typeface="+mn-lt"/>
              <a:ea typeface="+mn-ea"/>
              <a:cs typeface="+mn-cs"/>
            </a:rPr>
            <a:t>の管理に関する補足説明資料」をご確認ください）</a:t>
          </a:r>
          <a:endParaRPr lang="en-US" altLang="ja-JP" sz="1100">
            <a:solidFill>
              <a:schemeClr val="bg1"/>
            </a:solidFill>
            <a:effectLst/>
            <a:latin typeface="+mn-lt"/>
            <a:ea typeface="+mn-ea"/>
            <a:cs typeface="+mn-cs"/>
          </a:endParaRPr>
        </a:p>
        <a:p>
          <a:pPr marL="171450" indent="-171450">
            <a:buFont typeface="Arial" panose="020B0604020202020204" pitchFamily="34" charset="0"/>
            <a:buChar char="•"/>
          </a:pPr>
          <a:r>
            <a:rPr lang="ja-JP" altLang="ja-JP" sz="1100">
              <a:solidFill>
                <a:schemeClr val="bg1"/>
              </a:solidFill>
              <a:effectLst/>
              <a:latin typeface="+mn-lt"/>
              <a:ea typeface="+mn-ea"/>
              <a:cs typeface="+mn-cs"/>
            </a:rPr>
            <a:t>従事率／人件費を計上する期間における当事業への従事する率を入力してください。専従の場合は１００と入力してください。</a:t>
          </a:r>
          <a:br>
            <a:rPr lang="en-US" altLang="ja-JP" sz="1100">
              <a:solidFill>
                <a:schemeClr val="bg1"/>
              </a:solidFill>
              <a:effectLst/>
              <a:latin typeface="+mn-lt"/>
              <a:ea typeface="+mn-ea"/>
              <a:cs typeface="+mn-cs"/>
            </a:rPr>
          </a:br>
          <a:r>
            <a:rPr lang="ja-JP" altLang="en-US" sz="1100">
              <a:solidFill>
                <a:schemeClr val="bg1"/>
              </a:solidFill>
              <a:effectLst/>
              <a:latin typeface="+mn-lt"/>
              <a:ea typeface="+mn-ea"/>
              <a:cs typeface="+mn-cs"/>
            </a:rPr>
            <a:t>　</a:t>
          </a:r>
          <a:r>
            <a:rPr lang="ja-JP" altLang="ja-JP" sz="1100">
              <a:solidFill>
                <a:schemeClr val="bg1"/>
              </a:solidFill>
              <a:effectLst/>
              <a:latin typeface="+mn-lt"/>
              <a:ea typeface="+mn-ea"/>
              <a:cs typeface="+mn-cs"/>
            </a:rPr>
            <a:t>例</a:t>
          </a:r>
          <a:r>
            <a:rPr lang="en-US" altLang="ja-JP" sz="1100">
              <a:solidFill>
                <a:schemeClr val="bg1"/>
              </a:solidFill>
              <a:effectLst/>
              <a:latin typeface="+mn-lt"/>
              <a:ea typeface="+mn-ea"/>
              <a:cs typeface="+mn-cs"/>
            </a:rPr>
            <a:t>1</a:t>
          </a:r>
          <a:r>
            <a:rPr lang="ja-JP" altLang="ja-JP" sz="1100">
              <a:solidFill>
                <a:schemeClr val="bg1"/>
              </a:solidFill>
              <a:effectLst/>
              <a:latin typeface="+mn-lt"/>
              <a:ea typeface="+mn-ea"/>
              <a:cs typeface="+mn-cs"/>
            </a:rPr>
            <a:t>：４月～</a:t>
          </a:r>
          <a:r>
            <a:rPr lang="en-US" altLang="ja-JP" sz="1100">
              <a:solidFill>
                <a:schemeClr val="bg1"/>
              </a:solidFill>
              <a:effectLst/>
              <a:latin typeface="+mn-lt"/>
              <a:ea typeface="+mn-ea"/>
              <a:cs typeface="+mn-cs"/>
            </a:rPr>
            <a:t>12</a:t>
          </a:r>
          <a:r>
            <a:rPr lang="ja-JP" altLang="ja-JP" sz="1100">
              <a:solidFill>
                <a:schemeClr val="bg1"/>
              </a:solidFill>
              <a:effectLst/>
              <a:latin typeface="+mn-lt"/>
              <a:ea typeface="+mn-ea"/>
              <a:cs typeface="+mn-cs"/>
            </a:rPr>
            <a:t>月は当事業のみに従事するが、１月～</a:t>
          </a:r>
          <a:r>
            <a:rPr lang="en-US" altLang="ja-JP" sz="1100">
              <a:solidFill>
                <a:schemeClr val="bg1"/>
              </a:solidFill>
              <a:effectLst/>
              <a:latin typeface="+mn-lt"/>
              <a:ea typeface="+mn-ea"/>
              <a:cs typeface="+mn-cs"/>
            </a:rPr>
            <a:t>3</a:t>
          </a:r>
          <a:r>
            <a:rPr lang="ja-JP" altLang="ja-JP" sz="1100">
              <a:solidFill>
                <a:schemeClr val="bg1"/>
              </a:solidFill>
              <a:effectLst/>
              <a:latin typeface="+mn-lt"/>
              <a:ea typeface="+mn-ea"/>
              <a:cs typeface="+mn-cs"/>
            </a:rPr>
            <a:t>月は本事業には一切参加しない。</a:t>
          </a:r>
          <a:br>
            <a:rPr lang="ja-JP" altLang="ja-JP" sz="1100">
              <a:solidFill>
                <a:schemeClr val="bg1"/>
              </a:solidFill>
              <a:effectLst/>
              <a:latin typeface="+mn-lt"/>
              <a:ea typeface="+mn-ea"/>
              <a:cs typeface="+mn-cs"/>
            </a:rPr>
          </a:br>
          <a:r>
            <a:rPr lang="ja-JP" altLang="en-US" sz="1100">
              <a:solidFill>
                <a:schemeClr val="bg1"/>
              </a:solidFill>
              <a:effectLst/>
              <a:latin typeface="+mn-lt"/>
              <a:ea typeface="+mn-ea"/>
              <a:cs typeface="+mn-cs"/>
            </a:rPr>
            <a:t>　</a:t>
          </a:r>
          <a:r>
            <a:rPr lang="ja-JP" altLang="ja-JP" sz="1100">
              <a:solidFill>
                <a:schemeClr val="bg1"/>
              </a:solidFill>
              <a:effectLst/>
              <a:latin typeface="+mn-lt"/>
              <a:ea typeface="+mn-ea"/>
              <a:cs typeface="+mn-cs"/>
            </a:rPr>
            <a:t>　→</a:t>
          </a:r>
          <a:r>
            <a:rPr lang="en-US" altLang="ja-JP" sz="1100">
              <a:solidFill>
                <a:schemeClr val="bg1"/>
              </a:solidFill>
              <a:effectLst/>
              <a:latin typeface="+mn-lt"/>
              <a:ea typeface="+mn-ea"/>
              <a:cs typeface="+mn-cs"/>
            </a:rPr>
            <a:t>『</a:t>
          </a:r>
          <a:r>
            <a:rPr lang="ja-JP" altLang="ja-JP" sz="1100">
              <a:solidFill>
                <a:schemeClr val="bg1"/>
              </a:solidFill>
              <a:effectLst/>
              <a:latin typeface="+mn-lt"/>
              <a:ea typeface="+mn-ea"/>
              <a:cs typeface="+mn-cs"/>
            </a:rPr>
            <a:t>支払月数９、従事率１００</a:t>
          </a:r>
          <a:r>
            <a:rPr lang="en-US" altLang="ja-JP" sz="1100">
              <a:solidFill>
                <a:schemeClr val="bg1"/>
              </a:solidFill>
              <a:effectLst/>
              <a:latin typeface="+mn-lt"/>
              <a:ea typeface="+mn-ea"/>
              <a:cs typeface="+mn-cs"/>
            </a:rPr>
            <a:t>』</a:t>
          </a:r>
          <a:r>
            <a:rPr lang="ja-JP" altLang="ja-JP" sz="1100">
              <a:solidFill>
                <a:schemeClr val="bg1"/>
              </a:solidFill>
              <a:effectLst/>
              <a:latin typeface="+mn-lt"/>
              <a:ea typeface="+mn-ea"/>
              <a:cs typeface="+mn-cs"/>
            </a:rPr>
            <a:t>としてください。</a:t>
          </a:r>
          <a:br>
            <a:rPr lang="en-US" altLang="ja-JP" sz="1100">
              <a:solidFill>
                <a:schemeClr val="bg1"/>
              </a:solidFill>
              <a:effectLst/>
              <a:latin typeface="+mn-lt"/>
              <a:ea typeface="+mn-ea"/>
              <a:cs typeface="+mn-cs"/>
            </a:rPr>
          </a:br>
          <a:r>
            <a:rPr lang="ja-JP" altLang="en-US" sz="1100">
              <a:solidFill>
                <a:schemeClr val="bg1"/>
              </a:solidFill>
              <a:effectLst/>
              <a:latin typeface="+mn-lt"/>
              <a:ea typeface="+mn-ea"/>
              <a:cs typeface="+mn-cs"/>
            </a:rPr>
            <a:t>　</a:t>
          </a:r>
          <a:r>
            <a:rPr lang="ja-JP" altLang="ja-JP" sz="1100">
              <a:solidFill>
                <a:schemeClr val="bg1"/>
              </a:solidFill>
              <a:effectLst/>
              <a:latin typeface="+mn-lt"/>
              <a:ea typeface="+mn-ea"/>
              <a:cs typeface="+mn-cs"/>
            </a:rPr>
            <a:t>例</a:t>
          </a:r>
          <a:r>
            <a:rPr lang="en-US" altLang="ja-JP" sz="1100">
              <a:solidFill>
                <a:schemeClr val="bg1"/>
              </a:solidFill>
              <a:effectLst/>
              <a:latin typeface="+mn-lt"/>
              <a:ea typeface="+mn-ea"/>
              <a:cs typeface="+mn-cs"/>
            </a:rPr>
            <a:t>2</a:t>
          </a:r>
          <a:r>
            <a:rPr lang="ja-JP" altLang="ja-JP" sz="1100">
              <a:solidFill>
                <a:schemeClr val="bg1"/>
              </a:solidFill>
              <a:effectLst/>
              <a:latin typeface="+mn-lt"/>
              <a:ea typeface="+mn-ea"/>
              <a:cs typeface="+mn-cs"/>
            </a:rPr>
            <a:t>：年間を通じて当事業に従事するが、その割合は</a:t>
          </a:r>
          <a:r>
            <a:rPr lang="en-US" altLang="ja-JP" sz="1100">
              <a:solidFill>
                <a:schemeClr val="bg1"/>
              </a:solidFill>
              <a:effectLst/>
              <a:latin typeface="+mn-lt"/>
              <a:ea typeface="+mn-ea"/>
              <a:cs typeface="+mn-cs"/>
            </a:rPr>
            <a:t>50</a:t>
          </a:r>
          <a:r>
            <a:rPr lang="ja-JP" altLang="ja-JP" sz="1100">
              <a:solidFill>
                <a:schemeClr val="bg1"/>
              </a:solidFill>
              <a:effectLst/>
              <a:latin typeface="+mn-lt"/>
              <a:ea typeface="+mn-ea"/>
              <a:cs typeface="+mn-cs"/>
            </a:rPr>
            <a:t>％である。</a:t>
          </a:r>
          <a:br>
            <a:rPr lang="en-US" altLang="ja-JP" sz="1100">
              <a:solidFill>
                <a:schemeClr val="bg1"/>
              </a:solidFill>
              <a:effectLst/>
              <a:latin typeface="+mn-lt"/>
              <a:ea typeface="+mn-ea"/>
              <a:cs typeface="+mn-cs"/>
            </a:rPr>
          </a:br>
          <a:r>
            <a:rPr lang="ja-JP" altLang="en-US" sz="1100">
              <a:solidFill>
                <a:schemeClr val="bg1"/>
              </a:solidFill>
              <a:effectLst/>
              <a:latin typeface="+mn-lt"/>
              <a:ea typeface="+mn-ea"/>
              <a:cs typeface="+mn-cs"/>
            </a:rPr>
            <a:t>　</a:t>
          </a:r>
          <a:r>
            <a:rPr lang="ja-JP" altLang="ja-JP" sz="1100">
              <a:solidFill>
                <a:schemeClr val="bg1"/>
              </a:solidFill>
              <a:effectLst/>
              <a:latin typeface="+mn-lt"/>
              <a:ea typeface="+mn-ea"/>
              <a:cs typeface="+mn-cs"/>
            </a:rPr>
            <a:t>　→</a:t>
          </a:r>
          <a:r>
            <a:rPr lang="en-US" altLang="ja-JP" sz="1100">
              <a:solidFill>
                <a:schemeClr val="bg1"/>
              </a:solidFill>
              <a:effectLst/>
              <a:latin typeface="+mn-lt"/>
              <a:ea typeface="+mn-ea"/>
              <a:cs typeface="+mn-cs"/>
            </a:rPr>
            <a:t>『</a:t>
          </a:r>
          <a:r>
            <a:rPr lang="ja-JP" altLang="ja-JP" sz="1100">
              <a:solidFill>
                <a:schemeClr val="bg1"/>
              </a:solidFill>
              <a:effectLst/>
              <a:latin typeface="+mn-lt"/>
              <a:ea typeface="+mn-ea"/>
              <a:cs typeface="+mn-cs"/>
            </a:rPr>
            <a:t>支払月数</a:t>
          </a:r>
          <a:r>
            <a:rPr lang="en-US" altLang="ja-JP" sz="1100">
              <a:solidFill>
                <a:schemeClr val="bg1"/>
              </a:solidFill>
              <a:effectLst/>
              <a:latin typeface="+mn-lt"/>
              <a:ea typeface="+mn-ea"/>
              <a:cs typeface="+mn-cs"/>
            </a:rPr>
            <a:t>12</a:t>
          </a:r>
          <a:r>
            <a:rPr lang="ja-JP" altLang="ja-JP" sz="1100">
              <a:solidFill>
                <a:schemeClr val="bg1"/>
              </a:solidFill>
              <a:effectLst/>
              <a:latin typeface="+mn-lt"/>
              <a:ea typeface="+mn-ea"/>
              <a:cs typeface="+mn-cs"/>
            </a:rPr>
            <a:t>、従事率</a:t>
          </a:r>
          <a:r>
            <a:rPr lang="en-US" altLang="ja-JP" sz="1100">
              <a:solidFill>
                <a:schemeClr val="bg1"/>
              </a:solidFill>
              <a:effectLst/>
              <a:latin typeface="+mn-lt"/>
              <a:ea typeface="+mn-ea"/>
              <a:cs typeface="+mn-cs"/>
            </a:rPr>
            <a:t>50』</a:t>
          </a:r>
          <a:r>
            <a:rPr lang="ja-JP" altLang="ja-JP" sz="1100">
              <a:solidFill>
                <a:schemeClr val="bg1"/>
              </a:solidFill>
              <a:effectLst/>
              <a:latin typeface="+mn-lt"/>
              <a:ea typeface="+mn-ea"/>
              <a:cs typeface="+mn-cs"/>
            </a:rPr>
            <a:t>としてください。</a:t>
          </a:r>
          <a:endParaRPr lang="en-US" altLang="ja-JP" sz="1100">
            <a:solidFill>
              <a:schemeClr val="bg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lt1"/>
              </a:solidFill>
              <a:effectLst/>
              <a:latin typeface="+mn-lt"/>
              <a:ea typeface="+mn-ea"/>
              <a:cs typeface="+mn-cs"/>
            </a:rPr>
            <a:t>計画時点で不明な項目は概算値で結構です。ただし</a:t>
          </a:r>
          <a:r>
            <a:rPr lang="en-US" altLang="ja-JP" sz="1100">
              <a:solidFill>
                <a:schemeClr val="lt1"/>
              </a:solidFill>
              <a:effectLst/>
              <a:latin typeface="+mn-lt"/>
              <a:ea typeface="+mn-ea"/>
              <a:cs typeface="+mn-cs"/>
            </a:rPr>
            <a:t>C</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D</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G</a:t>
          </a:r>
          <a:r>
            <a:rPr lang="ja-JP" altLang="ja-JP" sz="1100">
              <a:solidFill>
                <a:schemeClr val="lt1"/>
              </a:solidFill>
              <a:effectLst/>
              <a:latin typeface="+mn-lt"/>
              <a:ea typeface="+mn-ea"/>
              <a:cs typeface="+mn-cs"/>
            </a:rPr>
            <a:t>列は計算式の都合上空欄にはできませんので、適切な金額となるよう何らかの値を入力してください。</a:t>
          </a:r>
          <a:endParaRPr lang="ja-JP" altLang="ja-JP" sz="1100">
            <a:solidFill>
              <a:schemeClr val="accent6">
                <a:lumMod val="40000"/>
                <a:lumOff val="60000"/>
              </a:schemeClr>
            </a:solidFill>
            <a:effectLst/>
          </a:endParaRPr>
        </a:p>
        <a:p>
          <a:pPr marL="171450" indent="-171450">
            <a:buFont typeface="Arial" panose="020B0604020202020204" pitchFamily="34" charset="0"/>
            <a:buChar char="•"/>
          </a:pPr>
          <a:r>
            <a:rPr lang="ja-JP" altLang="en-US" u="sng">
              <a:effectLst/>
            </a:rPr>
            <a:t>雇用区分／機関が直接雇用</a:t>
          </a:r>
          <a:r>
            <a:rPr lang="ja-JP" altLang="ja-JP" sz="1100" u="sng">
              <a:solidFill>
                <a:schemeClr val="lt1"/>
              </a:solidFill>
              <a:effectLst/>
              <a:latin typeface="+mn-lt"/>
              <a:ea typeface="+mn-ea"/>
              <a:cs typeface="+mn-cs"/>
            </a:rPr>
            <a:t>（正社員、任期付き、パート、アルバイト）</a:t>
          </a:r>
          <a:r>
            <a:rPr lang="ja-JP" altLang="en-US" u="sng">
              <a:effectLst/>
            </a:rPr>
            <a:t>しているのか人材派遣会社なのか選択してください。</a:t>
          </a:r>
          <a:r>
            <a:rPr lang="ja-JP" altLang="ja-JP" sz="1100" u="sng">
              <a:solidFill>
                <a:schemeClr val="lt1"/>
              </a:solidFill>
              <a:effectLst/>
              <a:latin typeface="+mn-lt"/>
              <a:ea typeface="+mn-ea"/>
              <a:cs typeface="+mn-cs"/>
            </a:rPr>
            <a:t>出向者については、「直雇用」を選択してください。</a:t>
          </a:r>
          <a:endParaRPr lang="en-US" altLang="ja-JP" sz="1100" u="sng">
            <a:solidFill>
              <a:schemeClr val="lt1"/>
            </a:solidFill>
            <a:effectLst/>
            <a:latin typeface="+mn-lt"/>
            <a:ea typeface="+mn-ea"/>
            <a:cs typeface="+mn-cs"/>
          </a:endParaRPr>
        </a:p>
        <a:p>
          <a:pPr marL="171450" indent="-171450">
            <a:buFont typeface="Arial" panose="020B0604020202020204" pitchFamily="34" charset="0"/>
            <a:buChar char="•"/>
          </a:pPr>
          <a:r>
            <a:rPr lang="ja-JP" altLang="en-US" u="sng">
              <a:effectLst/>
            </a:rPr>
            <a:t>人件費を計上する場合は「参加者リスト」にも必ず記載してください。「参加者リスト」に記載が無い場合は計上できません。</a:t>
          </a:r>
          <a:endParaRPr kumimoji="1" lang="en-US" altLang="ja-JP" sz="1100" u="sng">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p>
      </xdr:txBody>
    </xdr:sp>
    <xdr:clientData/>
  </xdr:oneCellAnchor>
  <xdr:twoCellAnchor>
    <xdr:from>
      <xdr:col>0</xdr:col>
      <xdr:colOff>1047750</xdr:colOff>
      <xdr:row>0</xdr:row>
      <xdr:rowOff>74083</xdr:rowOff>
    </xdr:from>
    <xdr:to>
      <xdr:col>1</xdr:col>
      <xdr:colOff>748840</xdr:colOff>
      <xdr:row>1</xdr:row>
      <xdr:rowOff>169756</xdr:rowOff>
    </xdr:to>
    <xdr:sp macro="" textlink="">
      <xdr:nvSpPr>
        <xdr:cNvPr id="3" name="四角形: 角を丸くする 2">
          <a:extLst>
            <a:ext uri="{FF2B5EF4-FFF2-40B4-BE49-F238E27FC236}">
              <a16:creationId xmlns:a16="http://schemas.microsoft.com/office/drawing/2014/main" id="{5C219056-F1D9-44E8-A15E-7A2854052F17}"/>
            </a:ext>
          </a:extLst>
        </xdr:cNvPr>
        <xdr:cNvSpPr/>
      </xdr:nvSpPr>
      <xdr:spPr>
        <a:xfrm>
          <a:off x="1047750" y="74083"/>
          <a:ext cx="1426173" cy="33909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10</xdr:col>
      <xdr:colOff>62865</xdr:colOff>
      <xdr:row>1</xdr:row>
      <xdr:rowOff>139066</xdr:rowOff>
    </xdr:from>
    <xdr:ext cx="8686800" cy="3743782"/>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8571865" y="318983"/>
          <a:ext cx="8686800" cy="37437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kumimoji="1" lang="en-US" altLang="ja-JP" sz="1600" b="0">
              <a:solidFill>
                <a:schemeClr val="lt1"/>
              </a:solidFill>
              <a:effectLst/>
              <a:latin typeface="+mn-ea"/>
              <a:ea typeface="+mn-ea"/>
              <a:cs typeface="+mn-cs"/>
            </a:rPr>
            <a:t>※</a:t>
          </a:r>
          <a:r>
            <a:rPr kumimoji="1" lang="ja-JP" altLang="en-US" sz="1600" b="0">
              <a:solidFill>
                <a:schemeClr val="lt1"/>
              </a:solidFill>
              <a:effectLst/>
              <a:latin typeface="+mn-ea"/>
              <a:ea typeface="+mn-ea"/>
              <a:cs typeface="+mn-cs"/>
            </a:rPr>
            <a:t>本シートは健保等級単価で人件費計上を行う場合に使用してください。（実績単価用シートとの併用も可能）</a:t>
          </a: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lang="ja-JP" altLang="ja-JP" sz="1600">
            <a:effectLst/>
          </a:endParaRPr>
        </a:p>
        <a:p>
          <a:pPr eaLnBrk="1" fontAlgn="auto" latinLnBrk="0" hangingPunct="1"/>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r>
            <a:rPr lang="en-US" altLang="ja-JP" sz="1600">
              <a:effectLst/>
            </a:rPr>
            <a:t>※</a:t>
          </a:r>
          <a:r>
            <a:rPr lang="ja-JP" altLang="en-US" sz="1600">
              <a:effectLst/>
            </a:rPr>
            <a:t>アルバイト、短期雇用者も計上してください。</a:t>
          </a:r>
          <a:endParaRPr lang="en-US" altLang="ja-JP" sz="1600">
            <a:effectLst/>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a:t>
          </a:r>
          <a:r>
            <a:rPr kumimoji="1" lang="ja-JP" altLang="en-US" sz="1100">
              <a:solidFill>
                <a:schemeClr val="bg1"/>
              </a:solidFill>
              <a:effectLst/>
              <a:latin typeface="+mn-lt"/>
              <a:ea typeface="+mn-ea"/>
              <a:cs typeface="+mn-cs"/>
            </a:rPr>
            <a:t>研究</a:t>
          </a:r>
          <a:r>
            <a:rPr kumimoji="1" lang="ja-JP" altLang="en-US" sz="1100">
              <a:solidFill>
                <a:schemeClr val="lt1"/>
              </a:solidFill>
              <a:effectLst/>
              <a:latin typeface="+mn-lt"/>
              <a:ea typeface="+mn-ea"/>
              <a:cs typeface="+mn-cs"/>
            </a:rPr>
            <a:t>機関での雇用の名称を記載してください。</a:t>
          </a:r>
          <a:endParaRPr lang="ja-JP" altLang="ja-JP">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lt1"/>
              </a:solidFill>
              <a:effectLst/>
              <a:latin typeface="+mn-lt"/>
              <a:ea typeface="+mn-ea"/>
              <a:cs typeface="+mn-cs"/>
            </a:rPr>
            <a:t>氏名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雇用が未定の場合は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時間単価・月額単価</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健保等級時間単価、健保等級月額単価を入力してください。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従事時間・従事月数／人件費を計上する時間数、月数を入力してください</a:t>
          </a:r>
          <a:endParaRPr kumimoji="1" lang="en-US" altLang="ja-JP" sz="1100">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lt1"/>
              </a:solidFill>
              <a:effectLst/>
              <a:latin typeface="+mn-lt"/>
              <a:ea typeface="+mn-ea"/>
              <a:cs typeface="+mn-cs"/>
            </a:rPr>
            <a:t>計画時点で不明な項目は概算値で結構です。</a:t>
          </a:r>
          <a:endParaRPr lang="en-US" altLang="ja-JP">
            <a:effectLst/>
          </a:endParaRPr>
        </a:p>
        <a:p>
          <a:pPr marL="171450" indent="-171450">
            <a:buFont typeface="Arial" panose="020B0604020202020204" pitchFamily="34" charset="0"/>
            <a:buChar char="•"/>
          </a:pPr>
          <a:r>
            <a:rPr lang="ja-JP" altLang="en-US" u="none">
              <a:effectLst/>
            </a:rPr>
            <a:t>雇用区分／「直雇用」を選択してください。出向者についても、「直雇用」を選択してください</a:t>
          </a:r>
          <a:r>
            <a:rPr lang="ja-JP" altLang="en-US" u="sng">
              <a:effectLst/>
            </a:rPr>
            <a:t>。</a:t>
          </a:r>
          <a:endParaRPr lang="en-US" altLang="ja-JP" u="sng">
            <a:effectLst/>
          </a:endParaRPr>
        </a:p>
        <a:p>
          <a:pPr marL="171450" indent="-171450">
            <a:buFont typeface="Arial" panose="020B0604020202020204" pitchFamily="34" charset="0"/>
            <a:buChar char="•"/>
          </a:pPr>
          <a:r>
            <a:rPr lang="ja-JP" altLang="en-US" u="sng">
              <a:effectLst/>
            </a:rPr>
            <a:t>人件費を計上する場合は「参加者リスト」にも必ず記載してください。「参加者リスト」に記載が無い場合は計上できません。</a:t>
          </a:r>
          <a:endParaRPr kumimoji="1" lang="en-US" altLang="ja-JP" sz="1100" u="sng">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twoCellAnchor>
    <xdr:from>
      <xdr:col>0</xdr:col>
      <xdr:colOff>1058334</xdr:colOff>
      <xdr:row>0</xdr:row>
      <xdr:rowOff>42333</xdr:rowOff>
    </xdr:from>
    <xdr:to>
      <xdr:col>1</xdr:col>
      <xdr:colOff>759424</xdr:colOff>
      <xdr:row>1</xdr:row>
      <xdr:rowOff>199601</xdr:rowOff>
    </xdr:to>
    <xdr:sp macro="" textlink="">
      <xdr:nvSpPr>
        <xdr:cNvPr id="3" name="四角形: 角を丸くする 2">
          <a:extLst>
            <a:ext uri="{FF2B5EF4-FFF2-40B4-BE49-F238E27FC236}">
              <a16:creationId xmlns:a16="http://schemas.microsoft.com/office/drawing/2014/main" id="{C1C73635-402D-49BC-9F4C-4D0C565F78C2}"/>
            </a:ext>
          </a:extLst>
        </xdr:cNvPr>
        <xdr:cNvSpPr/>
      </xdr:nvSpPr>
      <xdr:spPr>
        <a:xfrm>
          <a:off x="1058334" y="42333"/>
          <a:ext cx="1426173" cy="33718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5</xdr:col>
      <xdr:colOff>101601</xdr:colOff>
      <xdr:row>4</xdr:row>
      <xdr:rowOff>31749</xdr:rowOff>
    </xdr:from>
    <xdr:ext cx="7439025" cy="3209789"/>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7397751" y="860424"/>
          <a:ext cx="7439025" cy="320978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lang="en-US" altLang="ja-JP" sz="1600" b="0" i="0" u="none" strike="noStrike">
              <a:solidFill>
                <a:schemeClr val="lt1"/>
              </a:solidFill>
              <a:effectLst/>
              <a:latin typeface="+mn-lt"/>
              <a:ea typeface="+mn-ea"/>
              <a:cs typeface="+mn-cs"/>
            </a:rPr>
            <a:t>※</a:t>
          </a:r>
          <a:r>
            <a:rPr lang="ja-JP" altLang="en-US" sz="1600" b="0" i="0" u="none" strike="noStrike">
              <a:solidFill>
                <a:schemeClr val="lt1"/>
              </a:solidFill>
              <a:effectLst/>
              <a:latin typeface="+mn-lt"/>
              <a:ea typeface="+mn-ea"/>
              <a:cs typeface="+mn-cs"/>
            </a:rPr>
            <a:t>提出の際は記載例を削除の上、黒字で記入してください。</a:t>
          </a:r>
          <a:r>
            <a:rPr lang="ja-JP" altLang="en-US" sz="1600"/>
            <a:t> </a:t>
          </a:r>
          <a:endParaRPr lang="en-US" altLang="ja-JP" sz="1600"/>
        </a:p>
        <a:p>
          <a:r>
            <a:rPr kumimoji="1" lang="en-US" altLang="ja-JP" sz="1600">
              <a:solidFill>
                <a:schemeClr val="lt1"/>
              </a:solidFill>
              <a:effectLst/>
              <a:latin typeface="+mn-lt"/>
              <a:ea typeface="+mn-ea"/>
              <a:cs typeface="+mn-cs"/>
            </a:rPr>
            <a:t>※</a:t>
          </a:r>
          <a:r>
            <a:rPr kumimoji="1" lang="ja-JP" altLang="en-US"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solidFill>
              <a:schemeClr val="lt1"/>
            </a:solidFill>
            <a:effectLst/>
            <a:latin typeface="+mn-lt"/>
            <a:ea typeface="+mn-ea"/>
            <a:cs typeface="+mn-cs"/>
          </a:endParaRPr>
        </a:p>
        <a:p>
          <a:endParaRPr lang="en-US" altLang="ja-JP">
            <a:effectLst/>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氏　　　　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謝金を支払う方の氏名を記載してください。未定の場合は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用務・目的</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何のために雇用し何を行うのか用務・目的等を具体的に必ず記載してください。空欄は不可。</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単　　　　価／支払する謝金の単価（税抜き）を記載してください。時給の場合は日給に換算して記入してください。その場合は時間単価を用務目的欄に記載してください。</a:t>
          </a:r>
          <a:endParaRPr kumimoji="0"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kumimoji="0"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参加者リストに掲載されている方への知識提供等の謝金支払いはできません。</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sz="1100" u="sng">
              <a:effectLst/>
            </a:rPr>
            <a:t>謝金として支払われるものでも、研究開発への参加に伴う人件費的なものであれば人件費とみなしますので、本シートではなく人件費シートに記入してください。</a:t>
          </a:r>
        </a:p>
        <a:p>
          <a:pPr marL="171450" indent="-171450">
            <a:buFont typeface="Arial" panose="020B0604020202020204" pitchFamily="34" charset="0"/>
            <a:buChar char="•"/>
          </a:pPr>
          <a:endParaRPr lang="ja-JP" altLang="ja-JP" sz="1100">
            <a:effectLst/>
          </a:endParaRPr>
        </a:p>
        <a:p>
          <a:endParaRPr kumimoji="1" lang="ja-JP" altLang="en-US" sz="1100"/>
        </a:p>
      </xdr:txBody>
    </xdr:sp>
    <xdr:clientData/>
  </xdr:oneCellAnchor>
  <xdr:twoCellAnchor>
    <xdr:from>
      <xdr:col>0</xdr:col>
      <xdr:colOff>1076324</xdr:colOff>
      <xdr:row>0</xdr:row>
      <xdr:rowOff>53340</xdr:rowOff>
    </xdr:from>
    <xdr:to>
      <xdr:col>1</xdr:col>
      <xdr:colOff>1439999</xdr:colOff>
      <xdr:row>1</xdr:row>
      <xdr:rowOff>148590</xdr:rowOff>
    </xdr:to>
    <xdr:sp macro="" textlink="">
      <xdr:nvSpPr>
        <xdr:cNvPr id="2" name="四角形: 角を丸くする 1">
          <a:extLst>
            <a:ext uri="{FF2B5EF4-FFF2-40B4-BE49-F238E27FC236}">
              <a16:creationId xmlns:a16="http://schemas.microsoft.com/office/drawing/2014/main" id="{3BC42B75-5702-4AFF-87D1-0FB8D6B6E2D3}"/>
            </a:ext>
          </a:extLst>
        </xdr:cNvPr>
        <xdr:cNvSpPr/>
      </xdr:nvSpPr>
      <xdr:spPr>
        <a:xfrm>
          <a:off x="1076324" y="53340"/>
          <a:ext cx="1440000" cy="34290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6</xdr:col>
      <xdr:colOff>38100</xdr:colOff>
      <xdr:row>2</xdr:row>
      <xdr:rowOff>6350</xdr:rowOff>
    </xdr:from>
    <xdr:ext cx="7439025" cy="2859822"/>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8648700" y="402590"/>
          <a:ext cx="7439025" cy="28598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600">
              <a:solidFill>
                <a:schemeClr val="lt1"/>
              </a:solidFill>
              <a:effectLst/>
              <a:latin typeface="+mn-lt"/>
              <a:ea typeface="+mn-ea"/>
              <a:cs typeface="+mn-cs"/>
            </a:rPr>
            <a:t>※</a:t>
          </a:r>
          <a:r>
            <a:rPr lang="ja-JP" altLang="ja-JP" sz="1600">
              <a:solidFill>
                <a:schemeClr val="lt1"/>
              </a:solidFill>
              <a:effectLst/>
              <a:latin typeface="+mn-lt"/>
              <a:ea typeface="+mn-ea"/>
              <a:cs typeface="+mn-cs"/>
            </a:rPr>
            <a:t>試作品や設備機器の作製を目的とする外注費については、第三者に実施させるために必要な費用等であっても物品費に計上してください。</a:t>
          </a:r>
          <a:endParaRPr lang="ja-JP" altLang="ja-JP" sz="1600">
            <a:effectLst/>
          </a:endParaRPr>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t>件名／具体的な件名を記載してください。</a:t>
          </a:r>
          <a:r>
            <a:rPr kumimoji="1" lang="ja-JP" altLang="ja-JP" sz="1100">
              <a:solidFill>
                <a:schemeClr val="bg1"/>
              </a:solidFill>
              <a:effectLst/>
              <a:latin typeface="+mn-lt"/>
              <a:ea typeface="+mn-ea"/>
              <a:cs typeface="+mn-cs"/>
            </a:rPr>
            <a:t>なお、</a:t>
          </a:r>
          <a:r>
            <a:rPr kumimoji="1" lang="ja-JP" altLang="en-US" sz="1100">
              <a:solidFill>
                <a:schemeClr val="bg1"/>
              </a:solidFill>
              <a:effectLst/>
              <a:latin typeface="+mn-lt"/>
              <a:ea typeface="+mn-ea"/>
              <a:cs typeface="+mn-cs"/>
            </a:rPr>
            <a:t>委託について</a:t>
          </a:r>
          <a:r>
            <a:rPr kumimoji="1" lang="ja-JP" altLang="ja-JP" sz="1100">
              <a:solidFill>
                <a:schemeClr val="bg1"/>
              </a:solidFill>
              <a:effectLst/>
              <a:latin typeface="+mn-lt"/>
              <a:ea typeface="+mn-ea"/>
              <a:cs typeface="+mn-cs"/>
            </a:rPr>
            <a:t>は「</a:t>
          </a:r>
          <a:r>
            <a:rPr kumimoji="1" lang="ja-JP" altLang="en-US" sz="1100">
              <a:solidFill>
                <a:schemeClr val="bg1"/>
              </a:solidFill>
              <a:effectLst/>
              <a:latin typeface="+mn-lt"/>
              <a:ea typeface="+mn-ea"/>
              <a:cs typeface="+mn-cs"/>
            </a:rPr>
            <a:t>委託費</a:t>
          </a:r>
          <a:r>
            <a:rPr kumimoji="1" lang="ja-JP" altLang="ja-JP" sz="1100">
              <a:solidFill>
                <a:schemeClr val="bg1"/>
              </a:solidFill>
              <a:effectLst/>
              <a:latin typeface="+mn-lt"/>
              <a:ea typeface="+mn-ea"/>
              <a:cs typeface="+mn-cs"/>
            </a:rPr>
            <a:t>」のシートに記入してください。</a:t>
          </a:r>
          <a:endParaRPr kumimoji="1" lang="en-US" altLang="ja-JP" sz="1100">
            <a:solidFill>
              <a:schemeClr val="bg1"/>
            </a:solidFill>
          </a:endParaRPr>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消費税抜きの金額で記載してください</a:t>
          </a:r>
          <a:endParaRPr kumimoji="1" lang="en-US" altLang="ja-JP" sz="1100"/>
        </a:p>
        <a:p>
          <a:pPr marL="171450" indent="-171450" algn="l">
            <a:buFont typeface="Arial" panose="020B0604020202020204" pitchFamily="34" charset="0"/>
            <a:buChar char="•"/>
          </a:pPr>
          <a:r>
            <a:rPr kumimoji="1" lang="ja-JP" altLang="en-US" sz="1100" u="sng"/>
            <a:t>学会参加費を計上する場合は「参加者リスト」にも必ず記載してください。「参加者リスト」に記載が無い場合は計上できません。</a:t>
          </a:r>
          <a:endParaRPr kumimoji="1" lang="en-US" altLang="ja-JP" sz="1100" u="sng"/>
        </a:p>
        <a:p>
          <a:pPr marL="171450" indent="-171450" algn="l">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oneCellAnchor>
  <xdr:twoCellAnchor>
    <xdr:from>
      <xdr:col>0</xdr:col>
      <xdr:colOff>1181100</xdr:colOff>
      <xdr:row>0</xdr:row>
      <xdr:rowOff>26670</xdr:rowOff>
    </xdr:from>
    <xdr:to>
      <xdr:col>1</xdr:col>
      <xdr:colOff>211275</xdr:colOff>
      <xdr:row>1</xdr:row>
      <xdr:rowOff>186690</xdr:rowOff>
    </xdr:to>
    <xdr:sp macro="" textlink="">
      <xdr:nvSpPr>
        <xdr:cNvPr id="2" name="四角形: 角を丸くする 1">
          <a:extLst>
            <a:ext uri="{FF2B5EF4-FFF2-40B4-BE49-F238E27FC236}">
              <a16:creationId xmlns:a16="http://schemas.microsoft.com/office/drawing/2014/main" id="{1B4C839D-462C-4C7C-ADF0-F3B4A67EEAB2}"/>
            </a:ext>
          </a:extLst>
        </xdr:cNvPr>
        <xdr:cNvSpPr/>
      </xdr:nvSpPr>
      <xdr:spPr>
        <a:xfrm>
          <a:off x="1181100" y="26670"/>
          <a:ext cx="1440000" cy="34099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FF0000"/>
  </sheetPr>
  <dimension ref="A1:F15"/>
  <sheetViews>
    <sheetView zoomScaleNormal="100" zoomScaleSheetLayoutView="100" workbookViewId="0">
      <selection sqref="A1:D1"/>
    </sheetView>
  </sheetViews>
  <sheetFormatPr defaultColWidth="9" defaultRowHeight="13.2" x14ac:dyDescent="0.2"/>
  <cols>
    <col min="1" max="1" width="17.33203125" style="147" customWidth="1"/>
    <col min="2" max="2" width="12.88671875" style="147" customWidth="1"/>
    <col min="3" max="3" width="14.109375" style="147" customWidth="1"/>
    <col min="4" max="5" width="16.33203125" style="147" customWidth="1"/>
    <col min="6" max="6" width="13.88671875" style="147" customWidth="1"/>
    <col min="7" max="16384" width="9" style="147"/>
  </cols>
  <sheetData>
    <row r="1" spans="1:6" ht="38.700000000000003" customHeight="1" x14ac:dyDescent="0.2">
      <c r="A1" s="329"/>
      <c r="B1" s="329"/>
      <c r="C1" s="329"/>
      <c r="D1" s="329"/>
      <c r="E1" s="287"/>
    </row>
    <row r="2" spans="1:6" ht="15" customHeight="1" x14ac:dyDescent="0.2">
      <c r="A2" s="332" t="s">
        <v>254</v>
      </c>
      <c r="B2" s="332"/>
      <c r="C2" s="332"/>
      <c r="D2" s="186" t="str">
        <f>"補助率："&amp;【鑑】経費等内訳書!C19&amp;"/"&amp;【鑑】経費等内訳書!E19</f>
        <v>補助率：2/3</v>
      </c>
      <c r="E2" s="149" t="s">
        <v>117</v>
      </c>
    </row>
    <row r="3" spans="1:6" ht="39.75" customHeight="1" x14ac:dyDescent="0.2">
      <c r="A3" s="312" t="s">
        <v>209</v>
      </c>
      <c r="B3" s="313" t="s">
        <v>210</v>
      </c>
      <c r="C3" s="312" t="s">
        <v>211</v>
      </c>
      <c r="D3" s="314" t="s">
        <v>250</v>
      </c>
      <c r="E3" s="315" t="s">
        <v>252</v>
      </c>
    </row>
    <row r="4" spans="1:6" x14ac:dyDescent="0.2">
      <c r="A4" s="330" t="s">
        <v>118</v>
      </c>
      <c r="B4" s="163" t="s">
        <v>119</v>
      </c>
      <c r="C4" s="164">
        <f>【鑑】経費等内訳書!E21</f>
        <v>1500000</v>
      </c>
      <c r="D4" s="167">
        <f>C4+C5</f>
        <v>3658806</v>
      </c>
      <c r="E4" s="168">
        <f>【鑑】経費等内訳書!G21</f>
        <v>2439204</v>
      </c>
    </row>
    <row r="5" spans="1:6" x14ac:dyDescent="0.2">
      <c r="A5" s="331"/>
      <c r="B5" s="163" t="s">
        <v>120</v>
      </c>
      <c r="C5" s="164">
        <f>【鑑】経費等内訳書!E22</f>
        <v>2158806</v>
      </c>
      <c r="D5" s="169"/>
      <c r="E5" s="170"/>
    </row>
    <row r="6" spans="1:6" x14ac:dyDescent="0.2">
      <c r="A6" s="165" t="s">
        <v>121</v>
      </c>
      <c r="B6" s="166" t="s">
        <v>122</v>
      </c>
      <c r="C6" s="164">
        <f>【鑑】経費等内訳書!E23</f>
        <v>410000</v>
      </c>
      <c r="D6" s="171">
        <f>C6</f>
        <v>410000</v>
      </c>
      <c r="E6" s="172">
        <f>【鑑】経費等内訳書!G23</f>
        <v>273333</v>
      </c>
    </row>
    <row r="7" spans="1:6" x14ac:dyDescent="0.2">
      <c r="A7" s="330" t="s">
        <v>123</v>
      </c>
      <c r="B7" s="163" t="s">
        <v>124</v>
      </c>
      <c r="C7" s="164">
        <f>【鑑】経費等内訳書!E24</f>
        <v>18821194</v>
      </c>
      <c r="D7" s="167">
        <f>C7+C8</f>
        <v>18833194</v>
      </c>
      <c r="E7" s="168">
        <f>【鑑】経費等内訳書!G24</f>
        <v>12555462</v>
      </c>
    </row>
    <row r="8" spans="1:6" x14ac:dyDescent="0.2">
      <c r="A8" s="331"/>
      <c r="B8" s="163" t="s">
        <v>125</v>
      </c>
      <c r="C8" s="164">
        <f>【鑑】経費等内訳書!E25</f>
        <v>12000</v>
      </c>
      <c r="D8" s="169"/>
      <c r="E8" s="170"/>
    </row>
    <row r="9" spans="1:6" x14ac:dyDescent="0.2">
      <c r="A9" s="165" t="s">
        <v>12</v>
      </c>
      <c r="B9" s="163" t="s">
        <v>185</v>
      </c>
      <c r="C9" s="164">
        <f>【鑑】経費等内訳書!E26</f>
        <v>1098000</v>
      </c>
      <c r="D9" s="173">
        <f>C9</f>
        <v>1098000</v>
      </c>
      <c r="E9" s="174">
        <f>【鑑】経費等内訳書!G26</f>
        <v>732000</v>
      </c>
    </row>
    <row r="10" spans="1:6" x14ac:dyDescent="0.2">
      <c r="A10" s="327" t="s">
        <v>126</v>
      </c>
      <c r="B10" s="327"/>
      <c r="C10" s="164">
        <f>SUM(C4:C9)</f>
        <v>24000000</v>
      </c>
      <c r="D10" s="175">
        <f>SUM(D4:D9)</f>
        <v>24000000</v>
      </c>
      <c r="E10" s="164">
        <f>【鑑】経費等内訳書!G27</f>
        <v>15999999</v>
      </c>
    </row>
    <row r="11" spans="1:6" x14ac:dyDescent="0.2">
      <c r="A11" s="325" t="str">
        <f>CONCATENATE("間接経費/一般管理費（小計の",【鑑】経費等内訳書!C28,"％）")</f>
        <v>間接経費/一般管理費（小計の30％）</v>
      </c>
      <c r="B11" s="326"/>
      <c r="C11" s="326"/>
      <c r="D11" s="175">
        <f>【鑑】経費等内訳書!F28</f>
        <v>7200000</v>
      </c>
      <c r="E11" s="164">
        <f>【鑑】経費等内訳書!G28</f>
        <v>4799999</v>
      </c>
    </row>
    <row r="12" spans="1:6" x14ac:dyDescent="0.2">
      <c r="A12" s="255" t="s">
        <v>184</v>
      </c>
      <c r="B12" s="256"/>
      <c r="C12" s="257">
        <f>【鑑】経費等内訳書!E29</f>
        <v>3000000</v>
      </c>
      <c r="D12" s="175">
        <f>【鑑】経費等内訳書!F29</f>
        <v>3000000</v>
      </c>
      <c r="E12" s="164">
        <f>【鑑】経費等内訳書!G29</f>
        <v>2000000</v>
      </c>
    </row>
    <row r="13" spans="1:6" x14ac:dyDescent="0.2">
      <c r="A13" s="327" t="s">
        <v>127</v>
      </c>
      <c r="B13" s="327"/>
      <c r="C13" s="328"/>
      <c r="D13" s="175">
        <f>SUM(D10:D12)</f>
        <v>34200000</v>
      </c>
      <c r="E13" s="164">
        <f>SUM(E10:E12)</f>
        <v>22799998</v>
      </c>
    </row>
    <row r="15" spans="1:6" ht="16.2" x14ac:dyDescent="0.2">
      <c r="F15" s="148"/>
    </row>
  </sheetData>
  <sheetProtection algorithmName="SHA-512" hashValue="kh3Xm+paljj4sg0VKAMZAdV4PUJrmxomDRtJWfFM2xJbhEDSYf20jkBpEzBg5dIZ4U0OEs+WhGjmdahj+jDpzg==" saltValue="QGtKOd9/6PzOK5rhQ71uAg==" spinCount="100000" sheet="1" objects="1" scenarios="1"/>
  <mergeCells count="7">
    <mergeCell ref="A11:C11"/>
    <mergeCell ref="A13:C13"/>
    <mergeCell ref="A1:D1"/>
    <mergeCell ref="A4:A5"/>
    <mergeCell ref="A7:A8"/>
    <mergeCell ref="A10:B10"/>
    <mergeCell ref="A2:C2"/>
  </mergeCells>
  <phoneticPr fontId="24"/>
  <pageMargins left="0.70866141732283472" right="0.70866141732283472" top="0.74803149606299213" bottom="0.74803149606299213" header="0.31496062992125984" footer="0.31496062992125984"/>
  <pageSetup paperSize="9" scale="95" orientation="portrait" r:id="rId1"/>
  <headerFooter>
    <oddFooter>&amp;R&amp;K00-022Ver.20260401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66FFFF"/>
  </sheetPr>
  <dimension ref="A1:G41"/>
  <sheetViews>
    <sheetView zoomScaleNormal="100" zoomScaleSheetLayoutView="100" workbookViewId="0">
      <selection sqref="A1:D1"/>
    </sheetView>
  </sheetViews>
  <sheetFormatPr defaultColWidth="9" defaultRowHeight="14.4" x14ac:dyDescent="0.2"/>
  <cols>
    <col min="1" max="1" width="35.109375" style="1" customWidth="1"/>
    <col min="2" max="2" width="44.77734375" style="1" customWidth="1"/>
    <col min="3" max="3" width="17.88671875" style="1" customWidth="1"/>
    <col min="4" max="4" width="9.109375" style="1" customWidth="1"/>
    <col min="5" max="5" width="6.33203125" style="2" customWidth="1"/>
    <col min="6" max="6" width="17.6640625" style="2" customWidth="1"/>
    <col min="7" max="7" width="8.109375" style="1" bestFit="1" customWidth="1"/>
    <col min="8" max="16384" width="9" style="1"/>
  </cols>
  <sheetData>
    <row r="1" spans="1:7" x14ac:dyDescent="0.2">
      <c r="A1" s="1" t="s">
        <v>104</v>
      </c>
      <c r="E1" s="1"/>
      <c r="F1" s="1"/>
    </row>
    <row r="2" spans="1:7" ht="17.25" customHeight="1" thickBot="1" x14ac:dyDescent="0.25">
      <c r="A2" s="1" t="s">
        <v>20</v>
      </c>
      <c r="F2" s="3" t="s">
        <v>30</v>
      </c>
    </row>
    <row r="3" spans="1:7" ht="15.75" customHeight="1" x14ac:dyDescent="0.2">
      <c r="A3" s="383" t="s">
        <v>1</v>
      </c>
      <c r="B3" s="385" t="s">
        <v>21</v>
      </c>
      <c r="C3" s="396" t="s">
        <v>65</v>
      </c>
      <c r="D3" s="397"/>
      <c r="E3" s="398"/>
      <c r="F3" s="381" t="s">
        <v>153</v>
      </c>
    </row>
    <row r="4" spans="1:7" ht="15.75" customHeight="1" thickBot="1" x14ac:dyDescent="0.25">
      <c r="A4" s="422"/>
      <c r="B4" s="423"/>
      <c r="C4" s="19" t="s">
        <v>152</v>
      </c>
      <c r="D4" s="19" t="s">
        <v>64</v>
      </c>
      <c r="E4" s="20" t="s">
        <v>72</v>
      </c>
      <c r="F4" s="391"/>
    </row>
    <row r="5" spans="1:7" s="12" customFormat="1" ht="17.25" customHeight="1" x14ac:dyDescent="0.2">
      <c r="A5" s="74" t="s">
        <v>38</v>
      </c>
      <c r="B5" s="124" t="s">
        <v>255</v>
      </c>
      <c r="C5" s="57">
        <v>7000</v>
      </c>
      <c r="D5" s="38">
        <v>10</v>
      </c>
      <c r="E5" s="125" t="s">
        <v>115</v>
      </c>
      <c r="F5" s="31">
        <f>ROUNDDOWN(C5*D5,0)</f>
        <v>70000</v>
      </c>
      <c r="G5" s="13"/>
    </row>
    <row r="6" spans="1:7" s="11" customFormat="1" ht="17.25" customHeight="1" x14ac:dyDescent="0.2">
      <c r="A6" s="84" t="s">
        <v>81</v>
      </c>
      <c r="B6" s="119" t="s">
        <v>186</v>
      </c>
      <c r="C6" s="126">
        <v>7000</v>
      </c>
      <c r="D6" s="126">
        <v>2</v>
      </c>
      <c r="E6" s="42" t="s">
        <v>94</v>
      </c>
      <c r="F6" s="31">
        <f>ROUNDDOWN(C6*D6,0)</f>
        <v>14000</v>
      </c>
    </row>
    <row r="7" spans="1:7" s="11" customFormat="1" ht="17.25" customHeight="1" x14ac:dyDescent="0.2">
      <c r="A7" s="37" t="s">
        <v>191</v>
      </c>
      <c r="B7" s="38" t="s">
        <v>188</v>
      </c>
      <c r="C7" s="93">
        <v>500000</v>
      </c>
      <c r="D7" s="120">
        <v>2</v>
      </c>
      <c r="E7" s="42" t="s">
        <v>94</v>
      </c>
      <c r="F7" s="31">
        <f t="shared" ref="F7:F25" si="0">ROUNDDOWN(C7*D7,0)</f>
        <v>1000000</v>
      </c>
    </row>
    <row r="8" spans="1:7" s="11" customFormat="1" ht="17.25" customHeight="1" x14ac:dyDescent="0.2">
      <c r="A8" s="84" t="s">
        <v>189</v>
      </c>
      <c r="B8" s="119" t="s">
        <v>259</v>
      </c>
      <c r="C8" s="126">
        <v>14000</v>
      </c>
      <c r="D8" s="126">
        <v>1</v>
      </c>
      <c r="E8" s="42" t="s">
        <v>190</v>
      </c>
      <c r="F8" s="31">
        <f>ROUNDDOWN(C8*D8,0)</f>
        <v>14000</v>
      </c>
    </row>
    <row r="9" spans="1:7" s="11" customFormat="1" ht="17.25" customHeight="1" x14ac:dyDescent="0.2">
      <c r="A9" s="84"/>
      <c r="B9" s="119"/>
      <c r="C9" s="126"/>
      <c r="D9" s="126"/>
      <c r="E9" s="42"/>
      <c r="F9" s="31">
        <f t="shared" si="0"/>
        <v>0</v>
      </c>
    </row>
    <row r="10" spans="1:7" s="11" customFormat="1" ht="17.25" customHeight="1" x14ac:dyDescent="0.2">
      <c r="A10" s="107"/>
      <c r="B10" s="127"/>
      <c r="C10" s="122"/>
      <c r="D10" s="122"/>
      <c r="E10" s="48"/>
      <c r="F10" s="31">
        <f t="shared" si="0"/>
        <v>0</v>
      </c>
    </row>
    <row r="11" spans="1:7" s="11" customFormat="1" ht="17.25" customHeight="1" x14ac:dyDescent="0.2">
      <c r="A11" s="107"/>
      <c r="B11" s="127"/>
      <c r="C11" s="122"/>
      <c r="D11" s="122"/>
      <c r="E11" s="48"/>
      <c r="F11" s="31">
        <f t="shared" si="0"/>
        <v>0</v>
      </c>
    </row>
    <row r="12" spans="1:7" s="11" customFormat="1" ht="17.25" customHeight="1" x14ac:dyDescent="0.2">
      <c r="A12" s="107"/>
      <c r="B12" s="127"/>
      <c r="C12" s="122"/>
      <c r="D12" s="122"/>
      <c r="E12" s="48"/>
      <c r="F12" s="31">
        <f t="shared" si="0"/>
        <v>0</v>
      </c>
    </row>
    <row r="13" spans="1:7" s="11" customFormat="1" ht="17.25" customHeight="1" x14ac:dyDescent="0.2">
      <c r="A13" s="107"/>
      <c r="B13" s="127"/>
      <c r="C13" s="122"/>
      <c r="D13" s="122"/>
      <c r="E13" s="48"/>
      <c r="F13" s="31">
        <f t="shared" si="0"/>
        <v>0</v>
      </c>
    </row>
    <row r="14" spans="1:7" s="11" customFormat="1" ht="17.25" customHeight="1" x14ac:dyDescent="0.2">
      <c r="A14" s="107"/>
      <c r="B14" s="127"/>
      <c r="C14" s="122"/>
      <c r="D14" s="122"/>
      <c r="E14" s="48"/>
      <c r="F14" s="31">
        <f t="shared" si="0"/>
        <v>0</v>
      </c>
    </row>
    <row r="15" spans="1:7" s="11" customFormat="1" ht="17.25" customHeight="1" x14ac:dyDescent="0.2">
      <c r="A15" s="107"/>
      <c r="B15" s="127"/>
      <c r="C15" s="122"/>
      <c r="D15" s="122"/>
      <c r="E15" s="48"/>
      <c r="F15" s="31">
        <f t="shared" si="0"/>
        <v>0</v>
      </c>
    </row>
    <row r="16" spans="1:7" s="11" customFormat="1" ht="17.25" customHeight="1" x14ac:dyDescent="0.2">
      <c r="A16" s="107"/>
      <c r="B16" s="127"/>
      <c r="C16" s="122"/>
      <c r="D16" s="122"/>
      <c r="E16" s="48"/>
      <c r="F16" s="31">
        <f t="shared" si="0"/>
        <v>0</v>
      </c>
    </row>
    <row r="17" spans="1:6" s="11" customFormat="1" ht="17.25" customHeight="1" x14ac:dyDescent="0.2">
      <c r="A17" s="107"/>
      <c r="B17" s="127"/>
      <c r="C17" s="122"/>
      <c r="D17" s="122"/>
      <c r="E17" s="48"/>
      <c r="F17" s="31">
        <f t="shared" si="0"/>
        <v>0</v>
      </c>
    </row>
    <row r="18" spans="1:6" s="11" customFormat="1" ht="17.25" customHeight="1" x14ac:dyDescent="0.2">
      <c r="A18" s="107"/>
      <c r="B18" s="127"/>
      <c r="C18" s="122"/>
      <c r="D18" s="122"/>
      <c r="E18" s="48"/>
      <c r="F18" s="31">
        <f t="shared" si="0"/>
        <v>0</v>
      </c>
    </row>
    <row r="19" spans="1:6" s="11" customFormat="1" ht="17.25" customHeight="1" x14ac:dyDescent="0.2">
      <c r="A19" s="107"/>
      <c r="B19" s="127"/>
      <c r="C19" s="122"/>
      <c r="D19" s="122"/>
      <c r="E19" s="48"/>
      <c r="F19" s="31">
        <f t="shared" si="0"/>
        <v>0</v>
      </c>
    </row>
    <row r="20" spans="1:6" s="11" customFormat="1" ht="17.25" customHeight="1" x14ac:dyDescent="0.2">
      <c r="A20" s="107"/>
      <c r="B20" s="127"/>
      <c r="C20" s="122"/>
      <c r="D20" s="122"/>
      <c r="E20" s="48"/>
      <c r="F20" s="31">
        <f t="shared" si="0"/>
        <v>0</v>
      </c>
    </row>
    <row r="21" spans="1:6" s="11" customFormat="1" ht="17.25" customHeight="1" x14ac:dyDescent="0.2">
      <c r="A21" s="107"/>
      <c r="B21" s="127"/>
      <c r="C21" s="122"/>
      <c r="D21" s="122"/>
      <c r="E21" s="48"/>
      <c r="F21" s="31">
        <f t="shared" si="0"/>
        <v>0</v>
      </c>
    </row>
    <row r="22" spans="1:6" s="11" customFormat="1" ht="17.25" customHeight="1" x14ac:dyDescent="0.2">
      <c r="A22" s="107"/>
      <c r="B22" s="127"/>
      <c r="C22" s="122"/>
      <c r="D22" s="122"/>
      <c r="E22" s="48"/>
      <c r="F22" s="31">
        <f t="shared" si="0"/>
        <v>0</v>
      </c>
    </row>
    <row r="23" spans="1:6" s="11" customFormat="1" ht="17.25" customHeight="1" x14ac:dyDescent="0.2">
      <c r="A23" s="107"/>
      <c r="B23" s="127"/>
      <c r="C23" s="122"/>
      <c r="D23" s="122"/>
      <c r="E23" s="48"/>
      <c r="F23" s="31">
        <f t="shared" si="0"/>
        <v>0</v>
      </c>
    </row>
    <row r="24" spans="1:6" s="11" customFormat="1" ht="17.25" customHeight="1" x14ac:dyDescent="0.2">
      <c r="A24" s="107"/>
      <c r="B24" s="127"/>
      <c r="C24" s="122"/>
      <c r="D24" s="122"/>
      <c r="E24" s="48"/>
      <c r="F24" s="31">
        <f t="shared" si="0"/>
        <v>0</v>
      </c>
    </row>
    <row r="25" spans="1:6" s="11" customFormat="1" ht="17.25" customHeight="1" thickBot="1" x14ac:dyDescent="0.25">
      <c r="A25" s="111"/>
      <c r="B25" s="128"/>
      <c r="C25" s="123"/>
      <c r="D25" s="123"/>
      <c r="E25" s="129"/>
      <c r="F25" s="31">
        <f t="shared" si="0"/>
        <v>0</v>
      </c>
    </row>
    <row r="26" spans="1:6" ht="17.25" customHeight="1" thickBot="1" x14ac:dyDescent="0.25">
      <c r="A26" s="379" t="s">
        <v>0</v>
      </c>
      <c r="B26" s="380"/>
      <c r="C26" s="380"/>
      <c r="D26" s="380"/>
      <c r="E26" s="380"/>
      <c r="F26" s="15">
        <f>SUM(F5:F25)</f>
        <v>1098000</v>
      </c>
    </row>
    <row r="27" spans="1:6" ht="17.25" customHeight="1" x14ac:dyDescent="0.2">
      <c r="A27" s="7" t="s">
        <v>33</v>
      </c>
    </row>
    <row r="28" spans="1:6" ht="17.25" customHeight="1" x14ac:dyDescent="0.2"/>
    <row r="29" spans="1:6" ht="17.25" customHeight="1" x14ac:dyDescent="0.2"/>
    <row r="30" spans="1:6" ht="17.25" customHeight="1" x14ac:dyDescent="0.2"/>
    <row r="31" spans="1:6" ht="17.25" customHeight="1" x14ac:dyDescent="0.2"/>
    <row r="32" spans="1:6" ht="17.25" customHeight="1" x14ac:dyDescent="0.2"/>
    <row r="33" ht="17.25" customHeight="1" x14ac:dyDescent="0.2"/>
    <row r="34" ht="17.25" customHeight="1" x14ac:dyDescent="0.2"/>
    <row r="35" ht="17.25" customHeight="1" x14ac:dyDescent="0.2"/>
    <row r="36" ht="17.25" customHeight="1" x14ac:dyDescent="0.2"/>
    <row r="37" ht="17.25" customHeight="1" x14ac:dyDescent="0.2"/>
    <row r="38" ht="17.25" customHeight="1" x14ac:dyDescent="0.2"/>
    <row r="39" ht="17.25" customHeight="1" x14ac:dyDescent="0.2"/>
    <row r="40" ht="17.25" customHeight="1" x14ac:dyDescent="0.2"/>
    <row r="41" ht="17.25" customHeight="1" x14ac:dyDescent="0.2"/>
  </sheetData>
  <sheetProtection algorithmName="SHA-512" hashValue="55CatHqXVDGphhMF5zKsNy7/M/cWuAwotzgFzoUqhx41L5mSaKwzxpgBEot5UWPLqYsPplJXLobXGYWf8QFqAw==" saltValue="EqRhIohhv0YihLuZgLaRnQ==" spinCount="100000" sheet="1" formatCells="0" formatColumns="0" formatRows="0"/>
  <protectedRanges>
    <protectedRange sqref="A7:D7" name="範囲1"/>
  </protectedRanges>
  <mergeCells count="5">
    <mergeCell ref="A26:E26"/>
    <mergeCell ref="C3:E3"/>
    <mergeCell ref="A3:A4"/>
    <mergeCell ref="B3:B4"/>
    <mergeCell ref="F3:F4"/>
  </mergeCells>
  <phoneticPr fontId="24"/>
  <dataValidations count="1">
    <dataValidation type="list" allowBlank="1" showInputMessage="1" showErrorMessage="1" sqref="E5:E25" xr:uid="{00000000-0002-0000-0A00-000000000000}">
      <formula1>"選択してください,個,点,式,件,ヶ月"</formula1>
    </dataValidation>
  </dataValidations>
  <pageMargins left="0.70866141732283472" right="0.70866141732283472" top="0.74803149606299213" bottom="0.74803149606299213" header="0.31496062992125984" footer="0.31496062992125984"/>
  <pageSetup paperSize="9" scale="95" orientation="landscape" r:id="rId1"/>
  <headerFooter>
    <oddFooter>&amp;R&amp;K00-022Ver.20260401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66FFFF"/>
  </sheetPr>
  <dimension ref="A2:G43"/>
  <sheetViews>
    <sheetView zoomScaleNormal="100" zoomScaleSheetLayoutView="100" workbookViewId="0">
      <selection sqref="A1:D1"/>
    </sheetView>
  </sheetViews>
  <sheetFormatPr defaultColWidth="9" defaultRowHeight="14.4" x14ac:dyDescent="0.2"/>
  <cols>
    <col min="1" max="1" width="33" style="1" customWidth="1"/>
    <col min="2" max="2" width="43.33203125" style="1" customWidth="1"/>
    <col min="3" max="3" width="15.33203125" style="1" customWidth="1"/>
    <col min="4" max="4" width="6.88671875" style="1" customWidth="1"/>
    <col min="5" max="5" width="5.6640625" style="30" customWidth="1"/>
    <col min="6" max="6" width="17.6640625" style="2" customWidth="1"/>
    <col min="7" max="7" width="8.109375" style="1" bestFit="1" customWidth="1"/>
    <col min="8" max="16384" width="9" style="1"/>
  </cols>
  <sheetData>
    <row r="2" spans="1:7" ht="17.25" customHeight="1" thickBot="1" x14ac:dyDescent="0.25">
      <c r="A2" s="1" t="s">
        <v>101</v>
      </c>
      <c r="F2" s="3" t="s">
        <v>30</v>
      </c>
    </row>
    <row r="3" spans="1:7" ht="17.25" customHeight="1" x14ac:dyDescent="0.2">
      <c r="A3" s="421" t="s">
        <v>1</v>
      </c>
      <c r="B3" s="404" t="s">
        <v>21</v>
      </c>
      <c r="C3" s="390" t="s">
        <v>65</v>
      </c>
      <c r="D3" s="390"/>
      <c r="E3" s="390"/>
      <c r="F3" s="399" t="s">
        <v>153</v>
      </c>
    </row>
    <row r="4" spans="1:7" s="7" customFormat="1" ht="17.25" customHeight="1" thickBot="1" x14ac:dyDescent="0.25">
      <c r="A4" s="416"/>
      <c r="B4" s="405"/>
      <c r="C4" s="19" t="s">
        <v>152</v>
      </c>
      <c r="D4" s="19" t="s">
        <v>64</v>
      </c>
      <c r="E4" s="20" t="s">
        <v>72</v>
      </c>
      <c r="F4" s="400"/>
      <c r="G4" s="13"/>
    </row>
    <row r="5" spans="1:7" ht="17.25" customHeight="1" x14ac:dyDescent="0.2">
      <c r="A5" s="37" t="s">
        <v>130</v>
      </c>
      <c r="B5" s="38" t="s">
        <v>131</v>
      </c>
      <c r="C5" s="56">
        <v>3000000</v>
      </c>
      <c r="D5" s="120">
        <v>1</v>
      </c>
      <c r="E5" s="42" t="s">
        <v>76</v>
      </c>
      <c r="F5" s="31">
        <f>ROUNDDOWN(C5*D5,0)</f>
        <v>3000000</v>
      </c>
    </row>
    <row r="6" spans="1:7" ht="17.25" customHeight="1" x14ac:dyDescent="0.2">
      <c r="A6" s="37"/>
      <c r="B6" s="38"/>
      <c r="C6" s="93"/>
      <c r="D6" s="120"/>
      <c r="E6" s="42"/>
      <c r="F6" s="31">
        <f t="shared" ref="F6:F24" si="0">ROUNDDOWN(C6*D6,0)</f>
        <v>0</v>
      </c>
    </row>
    <row r="7" spans="1:7" ht="17.25" customHeight="1" x14ac:dyDescent="0.2">
      <c r="A7" s="37"/>
      <c r="B7" s="38"/>
      <c r="C7" s="93"/>
      <c r="D7" s="120"/>
      <c r="E7" s="121"/>
      <c r="F7" s="31">
        <f t="shared" si="0"/>
        <v>0</v>
      </c>
    </row>
    <row r="8" spans="1:7" ht="17.25" customHeight="1" x14ac:dyDescent="0.2">
      <c r="A8" s="37"/>
      <c r="B8" s="38"/>
      <c r="C8" s="93"/>
      <c r="D8" s="120"/>
      <c r="E8" s="121"/>
      <c r="F8" s="31">
        <f t="shared" si="0"/>
        <v>0</v>
      </c>
    </row>
    <row r="9" spans="1:7" ht="17.25" customHeight="1" x14ac:dyDescent="0.2">
      <c r="A9" s="37"/>
      <c r="B9" s="38"/>
      <c r="C9" s="93"/>
      <c r="D9" s="120"/>
      <c r="E9" s="121"/>
      <c r="F9" s="31">
        <f t="shared" si="0"/>
        <v>0</v>
      </c>
    </row>
    <row r="10" spans="1:7" ht="17.25" customHeight="1" x14ac:dyDescent="0.2">
      <c r="A10" s="37"/>
      <c r="B10" s="38"/>
      <c r="C10" s="93"/>
      <c r="D10" s="120"/>
      <c r="E10" s="121"/>
      <c r="F10" s="31">
        <f t="shared" si="0"/>
        <v>0</v>
      </c>
    </row>
    <row r="11" spans="1:7" ht="17.25" customHeight="1" x14ac:dyDescent="0.2">
      <c r="A11" s="44"/>
      <c r="B11" s="122"/>
      <c r="C11" s="93"/>
      <c r="D11" s="120"/>
      <c r="E11" s="121"/>
      <c r="F11" s="31">
        <f t="shared" si="0"/>
        <v>0</v>
      </c>
    </row>
    <row r="12" spans="1:7" ht="17.25" customHeight="1" x14ac:dyDescent="0.2">
      <c r="A12" s="44"/>
      <c r="B12" s="122"/>
      <c r="C12" s="93"/>
      <c r="D12" s="120"/>
      <c r="E12" s="121"/>
      <c r="F12" s="31">
        <f t="shared" si="0"/>
        <v>0</v>
      </c>
    </row>
    <row r="13" spans="1:7" ht="17.25" customHeight="1" x14ac:dyDescent="0.2">
      <c r="A13" s="44"/>
      <c r="B13" s="122"/>
      <c r="C13" s="93"/>
      <c r="D13" s="120"/>
      <c r="E13" s="121"/>
      <c r="F13" s="31">
        <f t="shared" si="0"/>
        <v>0</v>
      </c>
    </row>
    <row r="14" spans="1:7" ht="17.25" customHeight="1" x14ac:dyDescent="0.2">
      <c r="A14" s="44"/>
      <c r="B14" s="122"/>
      <c r="C14" s="93"/>
      <c r="D14" s="120"/>
      <c r="E14" s="121"/>
      <c r="F14" s="31">
        <f t="shared" si="0"/>
        <v>0</v>
      </c>
    </row>
    <row r="15" spans="1:7" ht="17.25" customHeight="1" x14ac:dyDescent="0.2">
      <c r="A15" s="37"/>
      <c r="B15" s="38"/>
      <c r="C15" s="93"/>
      <c r="D15" s="120"/>
      <c r="E15" s="121"/>
      <c r="F15" s="31">
        <f t="shared" si="0"/>
        <v>0</v>
      </c>
    </row>
    <row r="16" spans="1:7" ht="17.25" customHeight="1" x14ac:dyDescent="0.2">
      <c r="A16" s="37"/>
      <c r="B16" s="38"/>
      <c r="C16" s="93"/>
      <c r="D16" s="120"/>
      <c r="E16" s="121"/>
      <c r="F16" s="31">
        <f t="shared" si="0"/>
        <v>0</v>
      </c>
    </row>
    <row r="17" spans="1:6" ht="17.25" customHeight="1" x14ac:dyDescent="0.2">
      <c r="A17" s="37"/>
      <c r="B17" s="38"/>
      <c r="C17" s="93"/>
      <c r="D17" s="120"/>
      <c r="E17" s="121"/>
      <c r="F17" s="31">
        <f t="shared" si="0"/>
        <v>0</v>
      </c>
    </row>
    <row r="18" spans="1:6" ht="17.25" customHeight="1" x14ac:dyDescent="0.2">
      <c r="A18" s="37"/>
      <c r="B18" s="38"/>
      <c r="C18" s="93"/>
      <c r="D18" s="120"/>
      <c r="E18" s="121"/>
      <c r="F18" s="31">
        <f t="shared" si="0"/>
        <v>0</v>
      </c>
    </row>
    <row r="19" spans="1:6" ht="17.25" customHeight="1" x14ac:dyDescent="0.2">
      <c r="A19" s="37"/>
      <c r="B19" s="38"/>
      <c r="C19" s="93"/>
      <c r="D19" s="120"/>
      <c r="E19" s="121"/>
      <c r="F19" s="31">
        <f t="shared" si="0"/>
        <v>0</v>
      </c>
    </row>
    <row r="20" spans="1:6" ht="17.25" customHeight="1" x14ac:dyDescent="0.2">
      <c r="A20" s="44"/>
      <c r="B20" s="122"/>
      <c r="C20" s="93"/>
      <c r="D20" s="120"/>
      <c r="E20" s="121"/>
      <c r="F20" s="31">
        <f t="shared" si="0"/>
        <v>0</v>
      </c>
    </row>
    <row r="21" spans="1:6" ht="17.25" customHeight="1" x14ac:dyDescent="0.2">
      <c r="A21" s="44"/>
      <c r="B21" s="122"/>
      <c r="C21" s="93"/>
      <c r="D21" s="120"/>
      <c r="E21" s="121"/>
      <c r="F21" s="31">
        <f t="shared" si="0"/>
        <v>0</v>
      </c>
    </row>
    <row r="22" spans="1:6" ht="17.25" customHeight="1" x14ac:dyDescent="0.2">
      <c r="A22" s="44"/>
      <c r="B22" s="122"/>
      <c r="C22" s="93"/>
      <c r="D22" s="120"/>
      <c r="E22" s="121"/>
      <c r="F22" s="31">
        <f t="shared" si="0"/>
        <v>0</v>
      </c>
    </row>
    <row r="23" spans="1:6" ht="17.25" customHeight="1" x14ac:dyDescent="0.2">
      <c r="A23" s="44"/>
      <c r="B23" s="122"/>
      <c r="C23" s="93"/>
      <c r="D23" s="120"/>
      <c r="E23" s="121"/>
      <c r="F23" s="31">
        <f t="shared" si="0"/>
        <v>0</v>
      </c>
    </row>
    <row r="24" spans="1:6" ht="17.25" customHeight="1" thickBot="1" x14ac:dyDescent="0.25">
      <c r="A24" s="50"/>
      <c r="B24" s="123"/>
      <c r="C24" s="93"/>
      <c r="D24" s="120"/>
      <c r="E24" s="121"/>
      <c r="F24" s="31">
        <f t="shared" si="0"/>
        <v>0</v>
      </c>
    </row>
    <row r="25" spans="1:6" ht="17.25" customHeight="1" thickBot="1" x14ac:dyDescent="0.25">
      <c r="A25" s="424" t="s">
        <v>0</v>
      </c>
      <c r="B25" s="425"/>
      <c r="C25" s="425"/>
      <c r="D25" s="425"/>
      <c r="E25" s="425"/>
      <c r="F25" s="15">
        <f>SUM(F4:F24)</f>
        <v>3000000</v>
      </c>
    </row>
    <row r="26" spans="1:6" ht="17.25" customHeight="1" x14ac:dyDescent="0.2">
      <c r="A26" s="21"/>
      <c r="B26" s="21"/>
      <c r="C26" s="21"/>
      <c r="D26" s="21"/>
      <c r="E26" s="21"/>
      <c r="F26" s="18"/>
    </row>
    <row r="27" spans="1:6" ht="17.25" customHeight="1" x14ac:dyDescent="0.2">
      <c r="A27" s="7" t="s">
        <v>33</v>
      </c>
      <c r="C27" s="7"/>
      <c r="D27" s="7"/>
      <c r="E27" s="9"/>
      <c r="F27" s="1"/>
    </row>
    <row r="28" spans="1:6" ht="17.25" customHeight="1" x14ac:dyDescent="0.2"/>
    <row r="29" spans="1:6" ht="17.25" customHeight="1" x14ac:dyDescent="0.2"/>
    <row r="30" spans="1:6" ht="17.25" customHeight="1" x14ac:dyDescent="0.2"/>
    <row r="31" spans="1:6" ht="17.25" customHeight="1" x14ac:dyDescent="0.2"/>
    <row r="32" spans="1:6" ht="17.25" customHeight="1" x14ac:dyDescent="0.2"/>
    <row r="33" ht="17.25" customHeight="1" x14ac:dyDescent="0.2"/>
    <row r="34" ht="17.25" customHeight="1" x14ac:dyDescent="0.2"/>
    <row r="35" ht="17.25" customHeight="1" x14ac:dyDescent="0.2"/>
    <row r="36" ht="17.25" customHeight="1" x14ac:dyDescent="0.2"/>
    <row r="37" ht="17.25" customHeight="1" x14ac:dyDescent="0.2"/>
    <row r="38" ht="17.25" customHeight="1" x14ac:dyDescent="0.2"/>
    <row r="39" ht="17.25" customHeight="1" x14ac:dyDescent="0.2"/>
    <row r="40" ht="17.25" customHeight="1" x14ac:dyDescent="0.2"/>
    <row r="41" ht="17.25" customHeight="1" x14ac:dyDescent="0.2"/>
    <row r="42" ht="17.25" customHeight="1" x14ac:dyDescent="0.2"/>
    <row r="43" ht="17.25" customHeight="1" x14ac:dyDescent="0.2"/>
  </sheetData>
  <sheetProtection algorithmName="SHA-512" hashValue="F05LY7z93teAtuz0hCWLUMg8Kib7RXgZebYdrDrv3IIk4yQEEPz8bwu/rtO3+sS+VmSKAUwCp2s0MpomG4XBXw==" saltValue="Y2lUe2b6NhoZuBMgJis/pQ==" spinCount="100000" sheet="1" formatCells="0" formatColumns="0" formatRows="0"/>
  <mergeCells count="5">
    <mergeCell ref="A25:E25"/>
    <mergeCell ref="C3:E3"/>
    <mergeCell ref="A3:A4"/>
    <mergeCell ref="B3:B4"/>
    <mergeCell ref="F3:F4"/>
  </mergeCells>
  <phoneticPr fontId="24"/>
  <dataValidations count="1">
    <dataValidation type="list" allowBlank="1" showInputMessage="1" showErrorMessage="1" sqref="E5:E24" xr:uid="{00000000-0002-0000-0900-000000000000}">
      <formula1>"選択してください,個,点,式,件,回"</formula1>
    </dataValidation>
  </dataValidations>
  <pageMargins left="0.70866141732283472" right="0.70866141732283472" top="0.74803149606299213" bottom="0.74803149606299213" header="0.31496062992125984" footer="0.31496062992125984"/>
  <pageSetup paperSize="9" scale="95" orientation="landscape" r:id="rId1"/>
  <headerFooter>
    <oddFooter>&amp;R&amp;K00-022Ver.20260401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pageSetUpPr fitToPage="1"/>
  </sheetPr>
  <dimension ref="A1:BT4"/>
  <sheetViews>
    <sheetView zoomScaleNormal="100" workbookViewId="0">
      <selection sqref="A1:D1"/>
    </sheetView>
  </sheetViews>
  <sheetFormatPr defaultColWidth="9" defaultRowHeight="13.2" x14ac:dyDescent="0.2"/>
  <cols>
    <col min="1" max="1" width="5.44140625" style="17" customWidth="1"/>
    <col min="2" max="4" width="9" style="17"/>
    <col min="5" max="5" width="10.33203125" style="17" customWidth="1"/>
    <col min="6" max="6" width="20.109375" style="17" customWidth="1"/>
    <col min="7" max="7" width="15.109375" style="17" customWidth="1"/>
    <col min="8" max="8" width="13.109375" style="17" customWidth="1"/>
    <col min="9" max="10" width="15.88671875" style="17" customWidth="1"/>
    <col min="11" max="11" width="23" style="17" customWidth="1"/>
    <col min="12" max="14" width="42.88671875" style="17" customWidth="1"/>
    <col min="15" max="15" width="29.109375" style="17" customWidth="1"/>
    <col min="16" max="16" width="18.33203125" style="17" customWidth="1"/>
    <col min="17" max="17" width="22" style="17" customWidth="1"/>
    <col min="18" max="18" width="20.6640625" style="17" customWidth="1"/>
    <col min="19" max="19" width="25.44140625" style="17" customWidth="1"/>
    <col min="20" max="21" width="20.88671875" style="17" customWidth="1"/>
    <col min="22" max="23" width="22.109375" style="17" customWidth="1"/>
    <col min="24" max="24" width="17" style="17" customWidth="1"/>
    <col min="25" max="25" width="15.88671875" style="17" customWidth="1"/>
    <col min="26" max="27" width="16.33203125" style="17" customWidth="1"/>
    <col min="28" max="30" width="17.109375" style="17" customWidth="1"/>
    <col min="31" max="32" width="15.44140625" style="17" customWidth="1"/>
    <col min="33" max="33" width="12.109375" style="17" customWidth="1"/>
    <col min="34" max="34" width="13.109375" style="17" customWidth="1"/>
    <col min="35" max="35" width="13" style="17" customWidth="1"/>
    <col min="36" max="37" width="12.109375" style="17" customWidth="1"/>
    <col min="38" max="38" width="9.44140625" style="17" customWidth="1"/>
    <col min="39" max="40" width="12.109375" style="17" customWidth="1"/>
    <col min="41" max="41" width="73.88671875" style="17" customWidth="1"/>
    <col min="42" max="42" width="15.44140625" style="17" customWidth="1"/>
    <col min="43" max="43" width="12.44140625" style="17" customWidth="1"/>
    <col min="44" max="44" width="36.44140625" style="17" customWidth="1"/>
    <col min="45" max="45" width="16.33203125" style="17" customWidth="1"/>
    <col min="46" max="46" width="17.109375" style="17" customWidth="1"/>
    <col min="47" max="47" width="17.44140625" style="17" customWidth="1"/>
    <col min="48" max="48" width="17.109375" style="17" customWidth="1"/>
    <col min="49" max="49" width="26.33203125" style="17" customWidth="1"/>
    <col min="50" max="50" width="14.109375" style="17" customWidth="1"/>
    <col min="51" max="51" width="33.6640625" style="17" customWidth="1"/>
    <col min="52" max="52" width="20.88671875" style="17" customWidth="1"/>
    <col min="53" max="53" width="21" style="17" customWidth="1"/>
    <col min="54" max="54" width="20.33203125" style="17" customWidth="1"/>
    <col min="55" max="55" width="16.109375" style="17" customWidth="1"/>
    <col min="56" max="56" width="23.109375" style="17" customWidth="1"/>
    <col min="57" max="57" width="28.33203125" style="17" customWidth="1"/>
    <col min="58" max="58" width="19.6640625" style="17" customWidth="1"/>
    <col min="59" max="59" width="17.109375" style="17" customWidth="1"/>
    <col min="60" max="60" width="16.33203125" style="17" customWidth="1"/>
    <col min="61" max="61" width="20.109375" style="17" customWidth="1"/>
    <col min="62" max="62" width="20.88671875" style="17" customWidth="1"/>
    <col min="63" max="63" width="21" style="17" customWidth="1"/>
    <col min="64" max="64" width="20.33203125" style="17" customWidth="1"/>
    <col min="65" max="65" width="16.109375" style="17" customWidth="1"/>
    <col min="66" max="66" width="24.44140625" style="17" customWidth="1"/>
    <col min="67" max="67" width="28.33203125" style="17" customWidth="1"/>
    <col min="68" max="68" width="19.6640625" style="17" customWidth="1"/>
    <col min="69" max="69" width="17.109375" style="17" customWidth="1"/>
    <col min="70" max="70" width="16.33203125" style="17" customWidth="1"/>
    <col min="71" max="71" width="20.109375" style="17" customWidth="1"/>
    <col min="72" max="72" width="22.88671875" style="17" customWidth="1"/>
    <col min="73" max="73" width="3.88671875" style="17" customWidth="1"/>
    <col min="74" max="16384" width="9" style="17"/>
  </cols>
  <sheetData>
    <row r="1" spans="1:72" s="237" customFormat="1" ht="39" customHeight="1" thickTop="1" x14ac:dyDescent="0.2">
      <c r="A1" s="288" t="s">
        <v>40</v>
      </c>
      <c r="B1" s="233" t="s">
        <v>165</v>
      </c>
      <c r="C1" s="234" t="s">
        <v>166</v>
      </c>
      <c r="D1" s="234" t="s">
        <v>167</v>
      </c>
      <c r="E1" s="234" t="s">
        <v>167</v>
      </c>
      <c r="F1" s="289" t="s">
        <v>41</v>
      </c>
      <c r="G1" s="290" t="s">
        <v>42</v>
      </c>
      <c r="H1" s="291" t="s">
        <v>43</v>
      </c>
      <c r="I1" s="292" t="s">
        <v>44</v>
      </c>
      <c r="J1" s="293" t="s">
        <v>102</v>
      </c>
      <c r="K1" s="294" t="s">
        <v>214</v>
      </c>
      <c r="L1" s="295" t="s">
        <v>212</v>
      </c>
      <c r="M1" s="296" t="s">
        <v>45</v>
      </c>
      <c r="N1" s="293" t="s">
        <v>102</v>
      </c>
      <c r="O1" s="297" t="s">
        <v>213</v>
      </c>
      <c r="P1" s="297" t="s">
        <v>207</v>
      </c>
      <c r="Q1" s="295" t="s">
        <v>215</v>
      </c>
      <c r="R1" s="295" t="s">
        <v>216</v>
      </c>
      <c r="S1" s="295" t="s">
        <v>217</v>
      </c>
      <c r="T1" s="295" t="s">
        <v>218</v>
      </c>
      <c r="U1" s="295" t="s">
        <v>219</v>
      </c>
      <c r="V1" s="295" t="s">
        <v>220</v>
      </c>
      <c r="W1" s="297" t="s">
        <v>129</v>
      </c>
      <c r="X1" s="295" t="s">
        <v>221</v>
      </c>
      <c r="Y1" s="295" t="s">
        <v>222</v>
      </c>
      <c r="Z1" s="295" t="s">
        <v>223</v>
      </c>
      <c r="AA1" s="295" t="s">
        <v>224</v>
      </c>
      <c r="AB1" s="295" t="s">
        <v>225</v>
      </c>
      <c r="AC1" s="295" t="s">
        <v>226</v>
      </c>
      <c r="AD1" s="295" t="s">
        <v>227</v>
      </c>
      <c r="AE1" s="295" t="s">
        <v>97</v>
      </c>
      <c r="AF1" s="298" t="s">
        <v>102</v>
      </c>
      <c r="AG1" s="294" t="s">
        <v>46</v>
      </c>
      <c r="AH1" s="297" t="s">
        <v>47</v>
      </c>
      <c r="AI1" s="297" t="s">
        <v>48</v>
      </c>
      <c r="AJ1" s="297" t="s">
        <v>49</v>
      </c>
      <c r="AK1" s="297" t="s">
        <v>253</v>
      </c>
      <c r="AL1" s="295" t="s">
        <v>208</v>
      </c>
      <c r="AM1" s="295" t="s">
        <v>98</v>
      </c>
      <c r="AN1" s="295" t="s">
        <v>195</v>
      </c>
      <c r="AO1" s="295" t="s">
        <v>199</v>
      </c>
      <c r="AP1" s="298" t="s">
        <v>102</v>
      </c>
      <c r="AQ1" s="299" t="s">
        <v>245</v>
      </c>
      <c r="AR1" s="300" t="s">
        <v>246</v>
      </c>
      <c r="AS1" s="300" t="s">
        <v>247</v>
      </c>
      <c r="AT1" s="301" t="s">
        <v>248</v>
      </c>
      <c r="AU1" s="301" t="s">
        <v>50</v>
      </c>
      <c r="AV1" s="301" t="s">
        <v>51</v>
      </c>
      <c r="AW1" s="301" t="s">
        <v>249</v>
      </c>
      <c r="AX1" s="302" t="s">
        <v>52</v>
      </c>
      <c r="AY1" s="303" t="s">
        <v>53</v>
      </c>
      <c r="AZ1" s="303" t="s">
        <v>111</v>
      </c>
      <c r="BA1" s="304" t="s">
        <v>54</v>
      </c>
      <c r="BB1" s="304" t="s">
        <v>50</v>
      </c>
      <c r="BC1" s="304" t="s">
        <v>51</v>
      </c>
      <c r="BD1" s="304" t="s">
        <v>55</v>
      </c>
      <c r="BE1" s="305" t="s">
        <v>112</v>
      </c>
      <c r="BF1" s="306" t="s">
        <v>56</v>
      </c>
      <c r="BG1" s="306" t="s">
        <v>50</v>
      </c>
      <c r="BH1" s="306" t="s">
        <v>51</v>
      </c>
      <c r="BI1" s="306" t="s">
        <v>57</v>
      </c>
      <c r="BJ1" s="307" t="s">
        <v>113</v>
      </c>
      <c r="BK1" s="307" t="s">
        <v>107</v>
      </c>
      <c r="BL1" s="308" t="s">
        <v>50</v>
      </c>
      <c r="BM1" s="308" t="s">
        <v>51</v>
      </c>
      <c r="BN1" s="308" t="s">
        <v>108</v>
      </c>
      <c r="BO1" s="309" t="s">
        <v>114</v>
      </c>
      <c r="BP1" s="309" t="s">
        <v>109</v>
      </c>
      <c r="BQ1" s="310" t="s">
        <v>50</v>
      </c>
      <c r="BR1" s="310" t="s">
        <v>51</v>
      </c>
      <c r="BS1" s="309" t="s">
        <v>110</v>
      </c>
      <c r="BT1" s="311" t="s">
        <v>58</v>
      </c>
    </row>
    <row r="2" spans="1:72" s="146" customFormat="1" ht="17.25" customHeight="1" x14ac:dyDescent="0.2">
      <c r="A2" s="236">
        <v>1</v>
      </c>
      <c r="B2" s="233" t="s">
        <v>168</v>
      </c>
      <c r="C2" s="233" t="s">
        <v>168</v>
      </c>
      <c r="D2" s="233" t="s">
        <v>168</v>
      </c>
      <c r="E2" s="233" t="s">
        <v>168</v>
      </c>
      <c r="F2" s="131" t="str">
        <f>【鑑】経費等内訳書!F1</f>
        <v>AMED記入</v>
      </c>
      <c r="G2" s="132" t="s">
        <v>39</v>
      </c>
      <c r="H2" s="133" t="s">
        <v>39</v>
      </c>
      <c r="I2" s="134" t="s">
        <v>39</v>
      </c>
      <c r="J2" s="235"/>
      <c r="K2" s="135" t="str">
        <f>IF(【鑑】経費等内訳書!B3="","",【鑑】経費等内訳書!B3)</f>
        <v/>
      </c>
      <c r="L2" s="136" t="str">
        <f>IF(【鑑】経費等内訳書!B7="","",【鑑】経費等内訳書!B7)</f>
        <v/>
      </c>
      <c r="M2" s="135" t="str">
        <f>IF(【鑑】経費等内訳書!B8="","",【鑑】経費等内訳書!B8)</f>
        <v/>
      </c>
      <c r="N2" s="135"/>
      <c r="O2" s="136" t="str">
        <f>IF(【鑑】経費等内訳書!B9="","",【鑑】経費等内訳書!B9)</f>
        <v/>
      </c>
      <c r="P2" s="136" t="str">
        <f>IF(【鑑】経費等内訳書!B16="","",【鑑】経費等内訳書!B16)</f>
        <v/>
      </c>
      <c r="Q2" s="136" t="str">
        <f>IF(【鑑】経費等内訳書!B14="","",【鑑】経費等内訳書!B14)</f>
        <v/>
      </c>
      <c r="R2" s="136" t="str">
        <f>IF(【鑑】経費等内訳書!F14="","",【鑑】経費等内訳書!F14)</f>
        <v/>
      </c>
      <c r="S2" s="136" t="str">
        <f>IF(【鑑】経費等内訳書!B13="","",【鑑】経費等内訳書!B13)</f>
        <v/>
      </c>
      <c r="T2" s="137" t="str">
        <f>IF(【鑑】経費等内訳書!B15="","",【鑑】経費等内訳書!B15)</f>
        <v/>
      </c>
      <c r="U2" s="138" t="str">
        <f>IF(【鑑】経費等内訳書!F16="","",【鑑】経費等内訳書!F16)</f>
        <v/>
      </c>
      <c r="V2" s="138" t="str">
        <f>IF(【鑑】経費等内訳書!F15="","",【鑑】経費等内訳書!F15)</f>
        <v/>
      </c>
      <c r="W2" s="283" t="str">
        <f>IF(【鑑】経費等内訳書!B10="","",【鑑】経費等内訳書!B10)</f>
        <v/>
      </c>
      <c r="X2" s="189" t="str">
        <f>IF(【鑑】経費等内訳書!B11="","",【鑑】経費等内訳書!B11)</f>
        <v/>
      </c>
      <c r="Y2" s="189" t="str">
        <f>IF(【鑑】経費等内訳書!B12="","",【鑑】経費等内訳書!B12)</f>
        <v/>
      </c>
      <c r="Z2" s="189" t="str">
        <f>IF(【鑑】経費等内訳書!E12="","",【鑑】経費等内訳書!E12)</f>
        <v/>
      </c>
      <c r="AA2" s="189" t="str">
        <f>IF(【鑑】経費等内訳書!E11="","",【鑑】経費等内訳書!E11)</f>
        <v/>
      </c>
      <c r="AB2" s="138" t="str">
        <f>IF(【鑑】経費等内訳書!B4="","",【鑑】経費等内訳書!B4)</f>
        <v/>
      </c>
      <c r="AC2" s="139" t="str">
        <f>IF(【鑑】経費等内訳書!B5="","",【鑑】経費等内訳書!B5)</f>
        <v/>
      </c>
      <c r="AD2" s="139" t="str">
        <f>IF(【鑑】経費等内訳書!B6="","",【鑑】経費等内訳書!B6)</f>
        <v/>
      </c>
      <c r="AE2" s="138">
        <f>SUM(AG2:AJ2,AM2,AN2)</f>
        <v>22799998</v>
      </c>
      <c r="AF2" s="138"/>
      <c r="AG2" s="140">
        <f>IF(【鑑】経費等内訳書!G21="","",【鑑】経費等内訳書!G21)</f>
        <v>2439204</v>
      </c>
      <c r="AH2" s="140">
        <f>IF(【鑑】経費等内訳書!G23="","",【鑑】経費等内訳書!G23)</f>
        <v>273333</v>
      </c>
      <c r="AI2" s="140">
        <f>IF(【鑑】経費等内訳書!G24="","",【鑑】経費等内訳書!G24)</f>
        <v>12555462</v>
      </c>
      <c r="AJ2" s="140">
        <f>IF(【鑑】経費等内訳書!G26="","",【鑑】経費等内訳書!G26)</f>
        <v>732000</v>
      </c>
      <c r="AK2" s="140">
        <f>IF(【鑑】経費等内訳書!G27="","",【鑑】経費等内訳書!G27)</f>
        <v>15999999</v>
      </c>
      <c r="AL2" s="140">
        <f>IF(【鑑】経費等内訳書!C28="","",【鑑】経費等内訳書!C28)</f>
        <v>30</v>
      </c>
      <c r="AM2" s="138">
        <f>IF(【鑑】経費等内訳書!G28="","",【鑑】経費等内訳書!G28)</f>
        <v>4799999</v>
      </c>
      <c r="AN2" s="138">
        <f>IF(【鑑】経費等内訳書!G29="","",【鑑】経費等内訳書!G29)</f>
        <v>2000000</v>
      </c>
      <c r="AO2" s="138" t="str">
        <f>IF(【鑑】経費等内訳書!B17="","",【鑑】経費等内訳書!B17)</f>
        <v/>
      </c>
      <c r="AP2" s="138"/>
      <c r="AQ2" s="141" t="str">
        <f>IF(【鑑】経費等内訳書!E34="","",【鑑】経費等内訳書!E34)</f>
        <v/>
      </c>
      <c r="AR2" s="136" t="str">
        <f>IF(【鑑】経費等内訳書!F34="","",【鑑】経費等内訳書!F34)</f>
        <v/>
      </c>
      <c r="AS2" s="142" t="str">
        <f>IF(【鑑】経費等内訳書!B34="","",【鑑】経費等内訳書!B34)</f>
        <v/>
      </c>
      <c r="AT2" s="142" t="str">
        <f>IF(【鑑】経費等内訳書!A34="","",【鑑】経費等内訳書!A34)</f>
        <v/>
      </c>
      <c r="AU2" s="142" t="str">
        <f>IF(【鑑】経費等内訳書!A36="","",【鑑】経費等内訳書!A36)</f>
        <v/>
      </c>
      <c r="AV2" s="142" t="str">
        <f>IF(【鑑】経費等内訳書!B36="","",【鑑】経費等内訳書!B36)</f>
        <v/>
      </c>
      <c r="AW2" s="137" t="str">
        <f>IF(【鑑】経費等内訳書!E36="","",【鑑】経費等内訳書!E36)</f>
        <v/>
      </c>
      <c r="AX2" s="136" t="str">
        <f>IF(【鑑】経費等内訳書!E40="","",【鑑】経費等内訳書!E40)</f>
        <v/>
      </c>
      <c r="AY2" s="136" t="str">
        <f>IF(【鑑】経費等内訳書!F40="","",【鑑】経費等内訳書!F40)</f>
        <v/>
      </c>
      <c r="AZ2" s="142" t="str">
        <f>IF(【鑑】経費等内訳書!B40="","",【鑑】経費等内訳書!B40)</f>
        <v/>
      </c>
      <c r="BA2" s="142" t="str">
        <f>IF(【鑑】経費等内訳書!A40="","",【鑑】経費等内訳書!A40)</f>
        <v/>
      </c>
      <c r="BB2" s="142" t="str">
        <f>IF(【鑑】経費等内訳書!A42="","",【鑑】経費等内訳書!A42)</f>
        <v/>
      </c>
      <c r="BC2" s="137" t="str">
        <f>IF(【鑑】経費等内訳書!B42="","",【鑑】経費等内訳書!B42)</f>
        <v/>
      </c>
      <c r="BD2" s="136" t="str">
        <f>IF(【鑑】経費等内訳書!E42="","",【鑑】経費等内訳書!E42)</f>
        <v/>
      </c>
      <c r="BE2" s="142" t="str">
        <f>IF(【鑑】経費等内訳書!B46="","",【鑑】経費等内訳書!B46)</f>
        <v/>
      </c>
      <c r="BF2" s="142" t="str">
        <f>IF(【鑑】経費等内訳書!A46="","",【鑑】経費等内訳書!A46)</f>
        <v/>
      </c>
      <c r="BG2" s="142" t="str">
        <f>IF(【鑑】経費等内訳書!A48="","",【鑑】経費等内訳書!A48)</f>
        <v/>
      </c>
      <c r="BH2" s="142" t="str">
        <f>IF(【鑑】経費等内訳書!B48="","",【鑑】経費等内訳書!B48)</f>
        <v/>
      </c>
      <c r="BI2" s="136" t="str">
        <f>IF(【鑑】経費等内訳書!E48="","",【鑑】経費等内訳書!E48)</f>
        <v/>
      </c>
      <c r="BJ2" s="142" t="str">
        <f>IF(【鑑】経費等内訳書!B52="","",【鑑】経費等内訳書!B52)</f>
        <v/>
      </c>
      <c r="BK2" s="142" t="str">
        <f>IF(【鑑】経費等内訳書!A52="","",【鑑】経費等内訳書!A52)</f>
        <v/>
      </c>
      <c r="BL2" s="143" t="str">
        <f>IF(【鑑】経費等内訳書!A54="","",【鑑】経費等内訳書!A54)</f>
        <v/>
      </c>
      <c r="BM2" s="144" t="str">
        <f>IF(【鑑】経費等内訳書!B54="","",【鑑】経費等内訳書!B54)</f>
        <v/>
      </c>
      <c r="BN2" s="136" t="str">
        <f>IF(【鑑】経費等内訳書!E54="","",【鑑】経費等内訳書!E54)</f>
        <v/>
      </c>
      <c r="BO2" s="142" t="str">
        <f>IF(【鑑】経費等内訳書!B58="","",【鑑】経費等内訳書!B58)</f>
        <v/>
      </c>
      <c r="BP2" s="142" t="str">
        <f>IF(【鑑】経費等内訳書!A58="","",【鑑】経費等内訳書!A58)</f>
        <v/>
      </c>
      <c r="BQ2" s="232" t="str">
        <f>IF(【鑑】経費等内訳書!A60="","",【鑑】経費等内訳書!A60)</f>
        <v/>
      </c>
      <c r="BR2" s="232" t="str">
        <f>IF(【鑑】経費等内訳書!B60="","",【鑑】経費等内訳書!B60)</f>
        <v/>
      </c>
      <c r="BS2" s="136" t="str">
        <f>IF(【鑑】経費等内訳書!E60="","",【鑑】経費等内訳書!E60)</f>
        <v/>
      </c>
      <c r="BT2" s="145"/>
    </row>
    <row r="3" spans="1:72" ht="17.25" customHeight="1" x14ac:dyDescent="0.2">
      <c r="U3" s="184"/>
      <c r="V3" s="184"/>
      <c r="AE3" s="185"/>
      <c r="AF3" s="185"/>
      <c r="AP3" s="185"/>
    </row>
    <row r="4" spans="1:72" x14ac:dyDescent="0.2">
      <c r="AE4" s="183"/>
    </row>
  </sheetData>
  <sheetProtection algorithmName="SHA-512" hashValue="96MbOaU+9BiaW5h+ZtEJAMPOCEKkJvXrFABJjtdXFRIaAZOakdyC125WEqdf8ZtjijUeQCo6B+E5OmIeFG/9Jg==" saltValue="egoSSMNYXk3WmCaOQRyhsw==" spinCount="100000" sheet="1" formatCells="0" formatColumns="0" formatRows="0"/>
  <phoneticPr fontId="35"/>
  <pageMargins left="0.70866141732283472" right="0.70866141732283472" top="0.74803149606299213" bottom="0.74803149606299213" header="0.31496062992125984" footer="0.31496062992125984"/>
  <pageSetup paperSize="9" scale="10" fitToHeight="0" orientation="landscape" r:id="rId1"/>
  <headerFooter>
    <oddFooter>&amp;R&amp;K00-022Ver.20260401</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8"/>
    <pageSetUpPr fitToPage="1"/>
  </sheetPr>
  <dimension ref="A1:H63"/>
  <sheetViews>
    <sheetView tabSelected="1" zoomScale="85" zoomScaleNormal="85" zoomScaleSheetLayoutView="100" workbookViewId="0">
      <selection activeCell="W16" sqref="W16"/>
    </sheetView>
  </sheetViews>
  <sheetFormatPr defaultColWidth="9.33203125" defaultRowHeight="18" customHeight="1" x14ac:dyDescent="0.2"/>
  <cols>
    <col min="1" max="1" width="32.6640625" style="192" customWidth="1"/>
    <col min="2" max="2" width="17.109375" style="192" customWidth="1"/>
    <col min="3" max="3" width="6.33203125" style="192" customWidth="1"/>
    <col min="4" max="4" width="3.109375" style="192" customWidth="1"/>
    <col min="5" max="5" width="25.6640625" style="192" customWidth="1"/>
    <col min="6" max="6" width="26.6640625" style="192" customWidth="1"/>
    <col min="7" max="7" width="17.77734375" style="192" customWidth="1"/>
    <col min="8" max="16384" width="9.33203125" style="192"/>
  </cols>
  <sheetData>
    <row r="1" spans="1:7" ht="18" customHeight="1" x14ac:dyDescent="0.2">
      <c r="A1" s="191" t="s">
        <v>163</v>
      </c>
      <c r="B1" s="281"/>
      <c r="E1" s="193" t="s">
        <v>85</v>
      </c>
      <c r="F1" s="284" t="s">
        <v>86</v>
      </c>
      <c r="G1" s="194"/>
    </row>
    <row r="2" spans="1:7" ht="18" customHeight="1" x14ac:dyDescent="0.2">
      <c r="A2" s="286" t="s">
        <v>204</v>
      </c>
      <c r="B2" s="285"/>
      <c r="E2" s="193" t="s">
        <v>203</v>
      </c>
      <c r="F2" s="284" t="s">
        <v>168</v>
      </c>
    </row>
    <row r="3" spans="1:7" ht="18" customHeight="1" x14ac:dyDescent="0.2">
      <c r="A3" s="316" t="s">
        <v>229</v>
      </c>
      <c r="B3" s="345"/>
      <c r="C3" s="346"/>
      <c r="D3" s="346"/>
      <c r="E3" s="346"/>
      <c r="F3" s="346"/>
      <c r="G3" s="195"/>
    </row>
    <row r="4" spans="1:7" ht="18" customHeight="1" x14ac:dyDescent="0.2">
      <c r="A4" s="317" t="s">
        <v>230</v>
      </c>
      <c r="B4" s="335"/>
      <c r="C4" s="335"/>
      <c r="D4" s="335"/>
      <c r="E4" s="335"/>
      <c r="F4" s="335"/>
      <c r="G4" s="195"/>
    </row>
    <row r="5" spans="1:7" ht="18" customHeight="1" x14ac:dyDescent="0.2">
      <c r="A5" s="317" t="s">
        <v>231</v>
      </c>
      <c r="B5" s="335"/>
      <c r="C5" s="335"/>
      <c r="D5" s="335"/>
      <c r="E5" s="335"/>
      <c r="F5" s="335"/>
      <c r="G5" s="196"/>
    </row>
    <row r="6" spans="1:7" ht="18" customHeight="1" x14ac:dyDescent="0.2">
      <c r="A6" s="317" t="s">
        <v>232</v>
      </c>
      <c r="B6" s="335"/>
      <c r="C6" s="335"/>
      <c r="D6" s="335"/>
      <c r="E6" s="335"/>
      <c r="F6" s="335"/>
      <c r="G6" s="196"/>
    </row>
    <row r="7" spans="1:7" ht="26.4" customHeight="1" x14ac:dyDescent="0.2">
      <c r="A7" s="316" t="s">
        <v>228</v>
      </c>
      <c r="B7" s="341"/>
      <c r="C7" s="342"/>
      <c r="D7" s="342"/>
      <c r="E7" s="342"/>
      <c r="F7" s="342"/>
      <c r="G7" s="196"/>
    </row>
    <row r="8" spans="1:7" ht="18" customHeight="1" x14ac:dyDescent="0.2">
      <c r="A8" s="316" t="s">
        <v>87</v>
      </c>
      <c r="B8" s="341"/>
      <c r="C8" s="342"/>
      <c r="D8" s="342"/>
      <c r="E8" s="342"/>
      <c r="F8" s="342"/>
      <c r="G8" s="196"/>
    </row>
    <row r="9" spans="1:7" ht="18" customHeight="1" x14ac:dyDescent="0.2">
      <c r="A9" s="316" t="s">
        <v>233</v>
      </c>
      <c r="B9" s="341"/>
      <c r="C9" s="342"/>
      <c r="D9" s="342"/>
      <c r="E9" s="342"/>
      <c r="F9" s="342"/>
      <c r="G9" s="196"/>
    </row>
    <row r="10" spans="1:7" ht="18" customHeight="1" x14ac:dyDescent="0.2">
      <c r="A10" s="316" t="s">
        <v>206</v>
      </c>
      <c r="B10" s="281"/>
      <c r="C10" s="197"/>
      <c r="D10" s="198"/>
      <c r="E10" s="198"/>
      <c r="F10" s="271"/>
      <c r="G10" s="196"/>
    </row>
    <row r="11" spans="1:7" ht="18" customHeight="1" x14ac:dyDescent="0.2">
      <c r="A11" s="316" t="s">
        <v>234</v>
      </c>
      <c r="B11" s="337"/>
      <c r="C11" s="337"/>
      <c r="D11" s="199" t="s">
        <v>88</v>
      </c>
      <c r="E11" s="282"/>
      <c r="F11" s="200"/>
      <c r="G11" s="200"/>
    </row>
    <row r="12" spans="1:7" ht="18" customHeight="1" x14ac:dyDescent="0.2">
      <c r="A12" s="316" t="s">
        <v>235</v>
      </c>
      <c r="B12" s="337"/>
      <c r="C12" s="337"/>
      <c r="D12" s="199" t="s">
        <v>88</v>
      </c>
      <c r="E12" s="282"/>
      <c r="F12" s="200"/>
      <c r="G12" s="200"/>
    </row>
    <row r="13" spans="1:7" ht="18" customHeight="1" x14ac:dyDescent="0.2">
      <c r="A13" s="316" t="s">
        <v>236</v>
      </c>
      <c r="B13" s="338"/>
      <c r="C13" s="338"/>
      <c r="D13" s="338"/>
      <c r="E13" s="338"/>
      <c r="F13" s="338"/>
      <c r="G13" s="201"/>
    </row>
    <row r="14" spans="1:7" ht="18" customHeight="1" thickBot="1" x14ac:dyDescent="0.25">
      <c r="A14" s="316" t="s">
        <v>237</v>
      </c>
      <c r="B14" s="339"/>
      <c r="C14" s="340"/>
      <c r="D14" s="340"/>
      <c r="E14" s="319" t="s">
        <v>239</v>
      </c>
      <c r="F14" s="275"/>
      <c r="G14" s="202"/>
    </row>
    <row r="15" spans="1:7" ht="18" customHeight="1" thickTop="1" x14ac:dyDescent="0.2">
      <c r="A15" s="318" t="s">
        <v>238</v>
      </c>
      <c r="B15" s="343"/>
      <c r="C15" s="344"/>
      <c r="D15" s="344"/>
      <c r="E15" s="320" t="s">
        <v>240</v>
      </c>
      <c r="F15" s="276"/>
      <c r="G15" s="201"/>
    </row>
    <row r="16" spans="1:7" ht="18" customHeight="1" x14ac:dyDescent="0.2">
      <c r="A16" s="273" t="s">
        <v>205</v>
      </c>
      <c r="B16" s="336"/>
      <c r="C16" s="336"/>
      <c r="D16" s="336"/>
      <c r="E16" s="320" t="s">
        <v>241</v>
      </c>
      <c r="F16" s="274"/>
      <c r="G16" s="201"/>
    </row>
    <row r="17" spans="1:8" ht="96.75" customHeight="1" x14ac:dyDescent="0.2">
      <c r="A17" s="203" t="s">
        <v>197</v>
      </c>
      <c r="B17" s="333"/>
      <c r="C17" s="333"/>
      <c r="D17" s="333"/>
      <c r="E17" s="333"/>
      <c r="F17" s="333"/>
      <c r="G17" s="204"/>
    </row>
    <row r="18" spans="1:8" ht="18" customHeight="1" x14ac:dyDescent="0.2">
      <c r="A18" s="192" t="s">
        <v>89</v>
      </c>
      <c r="B18" s="334" t="s">
        <v>198</v>
      </c>
      <c r="C18" s="334"/>
      <c r="D18" s="334"/>
      <c r="E18" s="334"/>
      <c r="F18" s="334"/>
      <c r="G18" s="193"/>
    </row>
    <row r="19" spans="1:8" ht="18" customHeight="1" thickBot="1" x14ac:dyDescent="0.25">
      <c r="B19" s="205" t="s">
        <v>158</v>
      </c>
      <c r="C19" s="230">
        <v>2</v>
      </c>
      <c r="D19" s="192" t="s">
        <v>159</v>
      </c>
      <c r="E19" s="231">
        <v>3</v>
      </c>
      <c r="F19" s="193"/>
      <c r="G19" s="193" t="s">
        <v>117</v>
      </c>
    </row>
    <row r="20" spans="1:8" s="206" customFormat="1" ht="45.75" customHeight="1" thickBot="1" x14ac:dyDescent="0.25">
      <c r="A20" s="321" t="s">
        <v>209</v>
      </c>
      <c r="B20" s="349" t="s">
        <v>242</v>
      </c>
      <c r="C20" s="350"/>
      <c r="D20" s="351"/>
      <c r="E20" s="322" t="s">
        <v>243</v>
      </c>
      <c r="F20" s="323" t="s">
        <v>250</v>
      </c>
      <c r="G20" s="324" t="s">
        <v>251</v>
      </c>
      <c r="H20" s="13"/>
    </row>
    <row r="21" spans="1:8" ht="18" customHeight="1" x14ac:dyDescent="0.2">
      <c r="A21" s="207" t="s">
        <v>24</v>
      </c>
      <c r="B21" s="352" t="s">
        <v>90</v>
      </c>
      <c r="C21" s="353"/>
      <c r="D21" s="354"/>
      <c r="E21" s="208">
        <f>設備備品費!G30</f>
        <v>1500000</v>
      </c>
      <c r="F21" s="209">
        <f>SUM(E21:E22)</f>
        <v>3658806</v>
      </c>
      <c r="G21" s="209">
        <f>ROUNDDOWN(SUM(F21:F22)*C19/E19,0)</f>
        <v>2439204</v>
      </c>
    </row>
    <row r="22" spans="1:8" ht="18" customHeight="1" x14ac:dyDescent="0.2">
      <c r="A22" s="210"/>
      <c r="B22" s="355" t="s">
        <v>8</v>
      </c>
      <c r="C22" s="356"/>
      <c r="D22" s="357"/>
      <c r="E22" s="211">
        <f>消耗品費!F40</f>
        <v>2158806</v>
      </c>
      <c r="F22" s="212"/>
      <c r="G22" s="212"/>
    </row>
    <row r="23" spans="1:8" ht="18" customHeight="1" x14ac:dyDescent="0.2">
      <c r="A23" s="213" t="s">
        <v>26</v>
      </c>
      <c r="B23" s="355" t="s">
        <v>13</v>
      </c>
      <c r="C23" s="356"/>
      <c r="D23" s="357"/>
      <c r="E23" s="211">
        <f>旅費!L22</f>
        <v>410000</v>
      </c>
      <c r="F23" s="214">
        <f>E23</f>
        <v>410000</v>
      </c>
      <c r="G23" s="214">
        <f>ROUNDDOWN(F23*C19/E19,0)</f>
        <v>273333</v>
      </c>
    </row>
    <row r="24" spans="1:8" ht="18" customHeight="1" x14ac:dyDescent="0.2">
      <c r="A24" s="215" t="s">
        <v>25</v>
      </c>
      <c r="B24" s="355" t="s">
        <v>9</v>
      </c>
      <c r="C24" s="356"/>
      <c r="D24" s="357"/>
      <c r="E24" s="216">
        <f>'人件費（実績単価）'!I22+'人件費（健保等級）'!I26</f>
        <v>18821194</v>
      </c>
      <c r="F24" s="217">
        <f>SUM(E24:E25)</f>
        <v>18833194</v>
      </c>
      <c r="G24" s="217">
        <f>ROUNDDOWN(SUM(F24:F25)*C19/E19,0)</f>
        <v>12555462</v>
      </c>
    </row>
    <row r="25" spans="1:8" ht="18" customHeight="1" x14ac:dyDescent="0.2">
      <c r="A25" s="210"/>
      <c r="B25" s="355" t="s">
        <v>10</v>
      </c>
      <c r="C25" s="356"/>
      <c r="D25" s="357"/>
      <c r="E25" s="216">
        <f>謝金!E29</f>
        <v>12000</v>
      </c>
      <c r="F25" s="212"/>
      <c r="G25" s="212"/>
    </row>
    <row r="26" spans="1:8" ht="18" customHeight="1" x14ac:dyDescent="0.2">
      <c r="A26" s="215" t="s">
        <v>12</v>
      </c>
      <c r="B26" s="355" t="s">
        <v>12</v>
      </c>
      <c r="C26" s="356"/>
      <c r="D26" s="357"/>
      <c r="E26" s="211">
        <f>その他!F26</f>
        <v>1098000</v>
      </c>
      <c r="F26" s="217">
        <f>E26</f>
        <v>1098000</v>
      </c>
      <c r="G26" s="217">
        <f>ROUNDDOWN(F26*C19/E19,0)</f>
        <v>732000</v>
      </c>
    </row>
    <row r="27" spans="1:8" ht="18" customHeight="1" x14ac:dyDescent="0.2">
      <c r="A27" s="358" t="s">
        <v>100</v>
      </c>
      <c r="B27" s="359"/>
      <c r="C27" s="359"/>
      <c r="D27" s="360"/>
      <c r="E27" s="218">
        <f>SUM(E21:E26)</f>
        <v>24000000</v>
      </c>
      <c r="F27" s="214">
        <f>E27</f>
        <v>24000000</v>
      </c>
      <c r="G27" s="214">
        <f>G21+G23+G24+G26</f>
        <v>15999999</v>
      </c>
    </row>
    <row r="28" spans="1:8" ht="18" customHeight="1" thickBot="1" x14ac:dyDescent="0.25">
      <c r="A28" s="215" t="s">
        <v>99</v>
      </c>
      <c r="B28" s="242" t="s">
        <v>116</v>
      </c>
      <c r="C28" s="243">
        <v>30</v>
      </c>
      <c r="D28" s="244" t="s">
        <v>37</v>
      </c>
      <c r="E28" s="245"/>
      <c r="F28" s="246">
        <f>ROUNDDOWN(F27*C28/100,0)</f>
        <v>7200000</v>
      </c>
      <c r="G28" s="246">
        <f>ROUNDDOWN(G27*C28/100,0)</f>
        <v>4799999</v>
      </c>
    </row>
    <row r="29" spans="1:8" ht="18" customHeight="1" thickBot="1" x14ac:dyDescent="0.25">
      <c r="A29" s="249" t="s">
        <v>182</v>
      </c>
      <c r="B29" s="250"/>
      <c r="C29" s="251"/>
      <c r="D29" s="252"/>
      <c r="E29" s="253">
        <f>委託費!F25</f>
        <v>3000000</v>
      </c>
      <c r="F29" s="254">
        <f>E29</f>
        <v>3000000</v>
      </c>
      <c r="G29" s="248">
        <f>ROUNDDOWN(F29*C19/E19,0)</f>
        <v>2000000</v>
      </c>
    </row>
    <row r="30" spans="1:8" ht="18" customHeight="1" thickTop="1" thickBot="1" x14ac:dyDescent="0.25">
      <c r="A30" s="371" t="s">
        <v>3</v>
      </c>
      <c r="B30" s="372"/>
      <c r="C30" s="219"/>
      <c r="D30" s="219"/>
      <c r="E30" s="220"/>
      <c r="F30" s="247">
        <f>F27+F28+F29</f>
        <v>34200000</v>
      </c>
      <c r="G30" s="221">
        <f>G27+G28+G29</f>
        <v>22799998</v>
      </c>
    </row>
    <row r="31" spans="1:8" ht="18" customHeight="1" x14ac:dyDescent="0.2">
      <c r="A31" s="222"/>
      <c r="B31" s="222"/>
      <c r="C31" s="222"/>
      <c r="D31" s="222"/>
      <c r="E31" s="223" t="s">
        <v>164</v>
      </c>
      <c r="F31" s="224">
        <f>F28/F27</f>
        <v>0.3</v>
      </c>
      <c r="G31" s="188"/>
    </row>
    <row r="32" spans="1:8" ht="18" customHeight="1" x14ac:dyDescent="0.2">
      <c r="A32" s="200" t="s">
        <v>244</v>
      </c>
      <c r="B32" s="222"/>
      <c r="C32" s="222"/>
      <c r="D32" s="222"/>
      <c r="E32" s="195"/>
      <c r="F32" s="195"/>
      <c r="G32" s="195"/>
    </row>
    <row r="33" spans="1:7" ht="18" customHeight="1" x14ac:dyDescent="0.2">
      <c r="A33" s="225" t="s">
        <v>27</v>
      </c>
      <c r="B33" s="361" t="s">
        <v>59</v>
      </c>
      <c r="C33" s="362"/>
      <c r="D33" s="363"/>
      <c r="E33" s="226" t="s">
        <v>61</v>
      </c>
      <c r="F33" s="226" t="s">
        <v>60</v>
      </c>
      <c r="G33" s="206"/>
    </row>
    <row r="34" spans="1:7" ht="18" customHeight="1" x14ac:dyDescent="0.2">
      <c r="A34" s="277"/>
      <c r="B34" s="373"/>
      <c r="C34" s="374"/>
      <c r="D34" s="375"/>
      <c r="E34" s="278"/>
      <c r="F34" s="368"/>
      <c r="G34" s="204"/>
    </row>
    <row r="35" spans="1:7" ht="18" customHeight="1" x14ac:dyDescent="0.2">
      <c r="A35" s="227" t="s">
        <v>62</v>
      </c>
      <c r="B35" s="365" t="s">
        <v>63</v>
      </c>
      <c r="C35" s="365"/>
      <c r="D35" s="365"/>
      <c r="E35" s="227" t="s">
        <v>161</v>
      </c>
      <c r="F35" s="369"/>
      <c r="G35" s="204"/>
    </row>
    <row r="36" spans="1:7" ht="18" customHeight="1" x14ac:dyDescent="0.2">
      <c r="A36" s="279"/>
      <c r="B36" s="376"/>
      <c r="C36" s="377"/>
      <c r="D36" s="378"/>
      <c r="E36" s="280"/>
      <c r="F36" s="370"/>
      <c r="G36" s="204"/>
    </row>
    <row r="37" spans="1:7" ht="18" customHeight="1" x14ac:dyDescent="0.2">
      <c r="A37" s="222"/>
      <c r="B37" s="222"/>
      <c r="C37" s="222"/>
      <c r="D37" s="222"/>
      <c r="E37" s="195"/>
      <c r="F37" s="195"/>
      <c r="G37" s="195"/>
    </row>
    <row r="38" spans="1:7" ht="18" customHeight="1" x14ac:dyDescent="0.2">
      <c r="A38" s="200" t="s">
        <v>156</v>
      </c>
      <c r="B38" s="222"/>
      <c r="C38" s="222"/>
      <c r="D38" s="222"/>
      <c r="E38" s="195"/>
      <c r="F38" s="195"/>
      <c r="G38" s="195"/>
    </row>
    <row r="39" spans="1:7" ht="18" customHeight="1" x14ac:dyDescent="0.2">
      <c r="A39" s="225" t="s">
        <v>27</v>
      </c>
      <c r="B39" s="361" t="s">
        <v>59</v>
      </c>
      <c r="C39" s="362"/>
      <c r="D39" s="363"/>
      <c r="E39" s="226" t="s">
        <v>61</v>
      </c>
      <c r="F39" s="226" t="s">
        <v>60</v>
      </c>
      <c r="G39" s="206"/>
    </row>
    <row r="40" spans="1:7" ht="18" customHeight="1" x14ac:dyDescent="0.2">
      <c r="A40" s="277"/>
      <c r="B40" s="373"/>
      <c r="C40" s="374"/>
      <c r="D40" s="375"/>
      <c r="E40" s="278"/>
      <c r="F40" s="368"/>
      <c r="G40" s="204"/>
    </row>
    <row r="41" spans="1:7" ht="18" customHeight="1" x14ac:dyDescent="0.2">
      <c r="A41" s="227" t="s">
        <v>62</v>
      </c>
      <c r="B41" s="365" t="s">
        <v>63</v>
      </c>
      <c r="C41" s="365"/>
      <c r="D41" s="365"/>
      <c r="E41" s="227" t="s">
        <v>160</v>
      </c>
      <c r="F41" s="369"/>
      <c r="G41" s="204"/>
    </row>
    <row r="42" spans="1:7" ht="18" customHeight="1" x14ac:dyDescent="0.2">
      <c r="A42" s="279"/>
      <c r="B42" s="376"/>
      <c r="C42" s="377"/>
      <c r="D42" s="378"/>
      <c r="E42" s="280"/>
      <c r="F42" s="370"/>
      <c r="G42" s="204"/>
    </row>
    <row r="43" spans="1:7" ht="18" customHeight="1" x14ac:dyDescent="0.2">
      <c r="A43" s="222"/>
      <c r="B43" s="222"/>
      <c r="C43" s="222"/>
      <c r="D43" s="222"/>
      <c r="E43" s="195"/>
      <c r="F43" s="195"/>
      <c r="G43" s="195"/>
    </row>
    <row r="44" spans="1:7" ht="18" customHeight="1" x14ac:dyDescent="0.2">
      <c r="A44" s="200" t="s">
        <v>183</v>
      </c>
      <c r="B44" s="222"/>
      <c r="C44" s="222"/>
      <c r="D44" s="222"/>
      <c r="E44" s="195"/>
      <c r="F44" s="195"/>
      <c r="G44" s="195"/>
    </row>
    <row r="45" spans="1:7" ht="18" customHeight="1" x14ac:dyDescent="0.2">
      <c r="A45" s="225" t="s">
        <v>27</v>
      </c>
      <c r="B45" s="361" t="s">
        <v>59</v>
      </c>
      <c r="C45" s="362"/>
      <c r="D45" s="363"/>
      <c r="E45" s="228"/>
      <c r="F45" s="206"/>
      <c r="G45" s="206"/>
    </row>
    <row r="46" spans="1:7" ht="18" customHeight="1" x14ac:dyDescent="0.2">
      <c r="A46" s="277"/>
      <c r="B46" s="373"/>
      <c r="C46" s="374"/>
      <c r="D46" s="375"/>
      <c r="E46" s="229"/>
      <c r="F46" s="366"/>
      <c r="G46" s="204"/>
    </row>
    <row r="47" spans="1:7" ht="18" customHeight="1" x14ac:dyDescent="0.2">
      <c r="A47" s="227" t="s">
        <v>62</v>
      </c>
      <c r="B47" s="365" t="s">
        <v>63</v>
      </c>
      <c r="C47" s="365"/>
      <c r="D47" s="365"/>
      <c r="E47" s="227" t="s">
        <v>160</v>
      </c>
      <c r="F47" s="367"/>
      <c r="G47" s="204"/>
    </row>
    <row r="48" spans="1:7" ht="18" customHeight="1" x14ac:dyDescent="0.2">
      <c r="A48" s="279"/>
      <c r="B48" s="376"/>
      <c r="C48" s="377"/>
      <c r="D48" s="378"/>
      <c r="E48" s="280"/>
      <c r="F48" s="367"/>
      <c r="G48" s="204"/>
    </row>
    <row r="49" spans="1:7" ht="18" customHeight="1" x14ac:dyDescent="0.2">
      <c r="A49" s="222"/>
      <c r="B49" s="222"/>
      <c r="C49" s="222"/>
      <c r="D49" s="222"/>
      <c r="E49" s="195"/>
      <c r="F49" s="195"/>
      <c r="G49" s="195"/>
    </row>
    <row r="50" spans="1:7" ht="49.5" customHeight="1" x14ac:dyDescent="0.2">
      <c r="A50" s="366" t="s">
        <v>256</v>
      </c>
      <c r="B50" s="366"/>
      <c r="C50" s="366"/>
      <c r="D50" s="366"/>
      <c r="E50" s="366"/>
      <c r="F50" s="366"/>
      <c r="G50" s="195"/>
    </row>
    <row r="51" spans="1:7" ht="18" customHeight="1" x14ac:dyDescent="0.2">
      <c r="A51" s="225" t="s">
        <v>27</v>
      </c>
      <c r="B51" s="361" t="s">
        <v>59</v>
      </c>
      <c r="C51" s="362"/>
      <c r="D51" s="363"/>
      <c r="E51" s="268"/>
      <c r="F51" s="206"/>
      <c r="G51" s="206"/>
    </row>
    <row r="52" spans="1:7" ht="18" customHeight="1" x14ac:dyDescent="0.2">
      <c r="A52" s="277"/>
      <c r="B52" s="373"/>
      <c r="C52" s="374"/>
      <c r="D52" s="375"/>
      <c r="E52" s="229"/>
      <c r="F52" s="366"/>
      <c r="G52" s="204"/>
    </row>
    <row r="53" spans="1:7" ht="18" customHeight="1" x14ac:dyDescent="0.2">
      <c r="A53" s="227" t="s">
        <v>62</v>
      </c>
      <c r="B53" s="365" t="s">
        <v>63</v>
      </c>
      <c r="C53" s="365"/>
      <c r="D53" s="365"/>
      <c r="E53" s="227" t="s">
        <v>160</v>
      </c>
      <c r="F53" s="367"/>
      <c r="G53" s="204"/>
    </row>
    <row r="54" spans="1:7" ht="18" customHeight="1" x14ac:dyDescent="0.2">
      <c r="A54" s="279"/>
      <c r="B54" s="376"/>
      <c r="C54" s="377"/>
      <c r="D54" s="378"/>
      <c r="E54" s="280"/>
      <c r="F54" s="367"/>
      <c r="G54" s="204"/>
    </row>
    <row r="55" spans="1:7" ht="18" customHeight="1" x14ac:dyDescent="0.2">
      <c r="A55" s="222"/>
      <c r="B55" s="222"/>
      <c r="C55" s="222"/>
      <c r="D55" s="222"/>
      <c r="E55" s="195"/>
      <c r="F55" s="195"/>
      <c r="G55" s="195"/>
    </row>
    <row r="56" spans="1:7" ht="51" customHeight="1" x14ac:dyDescent="0.2">
      <c r="A56" s="366" t="s">
        <v>257</v>
      </c>
      <c r="B56" s="366"/>
      <c r="C56" s="366"/>
      <c r="D56" s="366"/>
      <c r="E56" s="366"/>
      <c r="F56" s="366"/>
      <c r="G56" s="195"/>
    </row>
    <row r="57" spans="1:7" ht="18" customHeight="1" x14ac:dyDescent="0.2">
      <c r="A57" s="225" t="s">
        <v>27</v>
      </c>
      <c r="B57" s="361" t="s">
        <v>59</v>
      </c>
      <c r="C57" s="362"/>
      <c r="D57" s="363"/>
      <c r="E57" s="269"/>
      <c r="F57" s="206"/>
      <c r="G57" s="206"/>
    </row>
    <row r="58" spans="1:7" ht="18" customHeight="1" x14ac:dyDescent="0.2">
      <c r="A58" s="277"/>
      <c r="B58" s="373"/>
      <c r="C58" s="374"/>
      <c r="D58" s="375"/>
      <c r="E58" s="229"/>
      <c r="F58" s="366"/>
      <c r="G58" s="204"/>
    </row>
    <row r="59" spans="1:7" ht="18" customHeight="1" x14ac:dyDescent="0.2">
      <c r="A59" s="227" t="s">
        <v>62</v>
      </c>
      <c r="B59" s="365" t="s">
        <v>63</v>
      </c>
      <c r="C59" s="365"/>
      <c r="D59" s="365"/>
      <c r="E59" s="227" t="s">
        <v>160</v>
      </c>
      <c r="F59" s="367"/>
      <c r="G59" s="204"/>
    </row>
    <row r="60" spans="1:7" ht="18" customHeight="1" x14ac:dyDescent="0.2">
      <c r="A60" s="279"/>
      <c r="B60" s="376"/>
      <c r="C60" s="377"/>
      <c r="D60" s="378"/>
      <c r="E60" s="280"/>
      <c r="F60" s="367"/>
      <c r="G60" s="204"/>
    </row>
    <row r="61" spans="1:7" ht="18" customHeight="1" x14ac:dyDescent="0.2">
      <c r="A61" s="222"/>
      <c r="B61" s="222"/>
      <c r="C61" s="222"/>
      <c r="D61" s="222"/>
      <c r="E61" s="195"/>
      <c r="F61" s="195"/>
      <c r="G61" s="195"/>
    </row>
    <row r="62" spans="1:7" ht="18" customHeight="1" x14ac:dyDescent="0.2">
      <c r="A62" s="364"/>
      <c r="B62" s="364"/>
      <c r="C62" s="364"/>
      <c r="D62" s="364"/>
      <c r="E62" s="364"/>
      <c r="F62" s="272"/>
    </row>
    <row r="63" spans="1:7" ht="18" customHeight="1" x14ac:dyDescent="0.2">
      <c r="A63" s="347"/>
      <c r="B63" s="348"/>
      <c r="C63" s="348"/>
      <c r="D63" s="348"/>
      <c r="E63" s="348"/>
    </row>
  </sheetData>
  <sheetProtection algorithmName="SHA-512" hashValue="WNGc5pdNR5FdNaByum0SteHEXsaPxmy5Q/OmdhzBmkVeoMfkXhFu5rqS8YLynmP9e9M+8EDIMqxon97Rs6ss5A==" saltValue="E5o88KX96yVpCPnqyjh+Mw==" spinCount="100000" sheet="1" formatCells="0" formatColumns="0" formatRows="0"/>
  <protectedRanges>
    <protectedRange sqref="C28:C29" name="範囲2"/>
    <protectedRange sqref="C19:E19" name="範囲1"/>
  </protectedRanges>
  <mergeCells count="53">
    <mergeCell ref="F58:F60"/>
    <mergeCell ref="B58:D58"/>
    <mergeCell ref="B59:D59"/>
    <mergeCell ref="B60:D60"/>
    <mergeCell ref="B52:D52"/>
    <mergeCell ref="B53:D53"/>
    <mergeCell ref="B54:D54"/>
    <mergeCell ref="A56:F56"/>
    <mergeCell ref="B51:D51"/>
    <mergeCell ref="F52:F54"/>
    <mergeCell ref="B57:D57"/>
    <mergeCell ref="F34:F36"/>
    <mergeCell ref="A30:B30"/>
    <mergeCell ref="F46:F48"/>
    <mergeCell ref="B40:D40"/>
    <mergeCell ref="F40:F42"/>
    <mergeCell ref="B41:D41"/>
    <mergeCell ref="B42:D42"/>
    <mergeCell ref="B48:D48"/>
    <mergeCell ref="B36:D36"/>
    <mergeCell ref="B46:D46"/>
    <mergeCell ref="B35:D35"/>
    <mergeCell ref="B34:D34"/>
    <mergeCell ref="A50:F50"/>
    <mergeCell ref="B3:F3"/>
    <mergeCell ref="B4:F4"/>
    <mergeCell ref="A63:E63"/>
    <mergeCell ref="B20:D20"/>
    <mergeCell ref="B21:D21"/>
    <mergeCell ref="B22:D22"/>
    <mergeCell ref="B23:D23"/>
    <mergeCell ref="B24:D24"/>
    <mergeCell ref="B25:D25"/>
    <mergeCell ref="B26:D26"/>
    <mergeCell ref="A27:D27"/>
    <mergeCell ref="B45:D45"/>
    <mergeCell ref="B39:D39"/>
    <mergeCell ref="A62:E62"/>
    <mergeCell ref="B47:D47"/>
    <mergeCell ref="B33:D33"/>
    <mergeCell ref="B17:F17"/>
    <mergeCell ref="B18:F18"/>
    <mergeCell ref="B5:F5"/>
    <mergeCell ref="B6:F6"/>
    <mergeCell ref="B16:D16"/>
    <mergeCell ref="B11:C11"/>
    <mergeCell ref="B12:C12"/>
    <mergeCell ref="B13:F13"/>
    <mergeCell ref="B14:D14"/>
    <mergeCell ref="B7:F7"/>
    <mergeCell ref="B8:F8"/>
    <mergeCell ref="B9:F9"/>
    <mergeCell ref="B15:D15"/>
  </mergeCells>
  <phoneticPr fontId="24"/>
  <dataValidations count="2">
    <dataValidation type="list" allowBlank="1" showInputMessage="1" showErrorMessage="1" sqref="F2" xr:uid="{1C7F6392-E13F-4C6F-9EE6-84E1246FECBA}">
      <formula1>"AMED記入,当初予算,調整費(春),調整費(秋),調整費(冬),調整費（運営費交付金）,一次補正,二次補正,三次補正"</formula1>
    </dataValidation>
    <dataValidation allowBlank="1" showInputMessage="1" showErrorMessage="1" prompt="※「研究機関の代表者」は「申請者(機関の代表者)」の情報を記載" sqref="B4:F6" xr:uid="{42D177B6-3285-41F5-9A80-C50B8FE9728E}"/>
  </dataValidations>
  <pageMargins left="0.70866141732283472" right="0.70866141732283472" top="0.74803149606299213" bottom="0.74803149606299213" header="0.31496062992125984" footer="0.31496062992125984"/>
  <pageSetup paperSize="9" scale="68" fitToHeight="0" orientation="portrait" r:id="rId1"/>
  <headerFooter>
    <oddFooter>&amp;R&amp;K00-022Ver.20260401</oddFooter>
  </headerFooter>
  <ignoredErrors>
    <ignoredError sqref="D12 C11 F11 F12" numberStoredAsText="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66FFFF"/>
  </sheetPr>
  <dimension ref="A1:H34"/>
  <sheetViews>
    <sheetView zoomScaleNormal="100" zoomScaleSheetLayoutView="100" workbookViewId="0">
      <selection sqref="A1:D1"/>
    </sheetView>
  </sheetViews>
  <sheetFormatPr defaultColWidth="9" defaultRowHeight="14.4" x14ac:dyDescent="0.2"/>
  <cols>
    <col min="1" max="1" width="25.6640625" style="1" customWidth="1"/>
    <col min="2" max="2" width="40.44140625" style="1" customWidth="1"/>
    <col min="3" max="3" width="17.21875" style="4" customWidth="1"/>
    <col min="4" max="4" width="16.109375" style="1" customWidth="1"/>
    <col min="5" max="5" width="5.88671875" style="1" customWidth="1"/>
    <col min="6" max="6" width="5" style="1" customWidth="1"/>
    <col min="7" max="7" width="17.88671875" style="2" customWidth="1"/>
    <col min="8" max="8" width="9" style="1"/>
    <col min="9" max="10" width="14.88671875" style="1" customWidth="1"/>
    <col min="11" max="16384" width="9" style="1"/>
  </cols>
  <sheetData>
    <row r="1" spans="1:8" x14ac:dyDescent="0.2">
      <c r="A1" s="1" t="s">
        <v>6</v>
      </c>
    </row>
    <row r="2" spans="1:8" ht="17.25" customHeight="1" thickBot="1" x14ac:dyDescent="0.25">
      <c r="A2" s="1" t="s">
        <v>5</v>
      </c>
      <c r="G2" s="3" t="s">
        <v>30</v>
      </c>
    </row>
    <row r="3" spans="1:8" ht="16.5" customHeight="1" x14ac:dyDescent="0.2">
      <c r="A3" s="383" t="s">
        <v>4</v>
      </c>
      <c r="B3" s="385" t="s">
        <v>18</v>
      </c>
      <c r="C3" s="387" t="s">
        <v>19</v>
      </c>
      <c r="D3" s="390" t="s">
        <v>65</v>
      </c>
      <c r="E3" s="390"/>
      <c r="F3" s="390"/>
      <c r="G3" s="381" t="s">
        <v>153</v>
      </c>
    </row>
    <row r="4" spans="1:8" ht="16.5" customHeight="1" x14ac:dyDescent="0.2">
      <c r="A4" s="384"/>
      <c r="B4" s="386"/>
      <c r="C4" s="388"/>
      <c r="D4" s="22" t="s">
        <v>152</v>
      </c>
      <c r="E4" s="389" t="s">
        <v>64</v>
      </c>
      <c r="F4" s="389"/>
      <c r="G4" s="382"/>
    </row>
    <row r="5" spans="1:8" s="7" customFormat="1" ht="17.25" customHeight="1" x14ac:dyDescent="0.2">
      <c r="A5" s="37" t="s">
        <v>31</v>
      </c>
      <c r="B5" s="38" t="s">
        <v>32</v>
      </c>
      <c r="C5" s="39" t="s">
        <v>79</v>
      </c>
      <c r="D5" s="40">
        <v>1500000</v>
      </c>
      <c r="E5" s="41">
        <v>1</v>
      </c>
      <c r="F5" s="42" t="s">
        <v>78</v>
      </c>
      <c r="G5" s="31">
        <f>ROUNDDOWN(D5*E5,0)</f>
        <v>1500000</v>
      </c>
      <c r="H5" s="13" t="s">
        <v>29</v>
      </c>
    </row>
    <row r="6" spans="1:8" ht="17.25" customHeight="1" x14ac:dyDescent="0.2">
      <c r="A6" s="37"/>
      <c r="B6" s="38"/>
      <c r="C6" s="39"/>
      <c r="D6" s="43"/>
      <c r="E6" s="41"/>
      <c r="F6" s="42"/>
      <c r="G6" s="31">
        <f t="shared" ref="G6:G29" si="0">ROUNDDOWN(D6*E6,0)</f>
        <v>0</v>
      </c>
    </row>
    <row r="7" spans="1:8" ht="17.25" customHeight="1" x14ac:dyDescent="0.2">
      <c r="A7" s="44"/>
      <c r="B7" s="45"/>
      <c r="C7" s="39"/>
      <c r="D7" s="46"/>
      <c r="E7" s="47"/>
      <c r="F7" s="48"/>
      <c r="G7" s="31">
        <f t="shared" si="0"/>
        <v>0</v>
      </c>
    </row>
    <row r="8" spans="1:8" ht="17.25" customHeight="1" x14ac:dyDescent="0.2">
      <c r="A8" s="44"/>
      <c r="B8" s="45"/>
      <c r="C8" s="39"/>
      <c r="D8" s="46"/>
      <c r="E8" s="47"/>
      <c r="F8" s="48"/>
      <c r="G8" s="31">
        <f t="shared" si="0"/>
        <v>0</v>
      </c>
    </row>
    <row r="9" spans="1:8" ht="17.25" customHeight="1" x14ac:dyDescent="0.2">
      <c r="A9" s="44"/>
      <c r="B9" s="45"/>
      <c r="C9" s="39"/>
      <c r="D9" s="46"/>
      <c r="E9" s="47"/>
      <c r="F9" s="48"/>
      <c r="G9" s="31">
        <f t="shared" si="0"/>
        <v>0</v>
      </c>
    </row>
    <row r="10" spans="1:8" ht="17.25" customHeight="1" x14ac:dyDescent="0.2">
      <c r="A10" s="44"/>
      <c r="B10" s="45"/>
      <c r="C10" s="39"/>
      <c r="D10" s="46"/>
      <c r="E10" s="47"/>
      <c r="F10" s="48"/>
      <c r="G10" s="31">
        <f t="shared" si="0"/>
        <v>0</v>
      </c>
    </row>
    <row r="11" spans="1:8" ht="17.25" customHeight="1" x14ac:dyDescent="0.2">
      <c r="A11" s="44"/>
      <c r="B11" s="45"/>
      <c r="C11" s="39"/>
      <c r="D11" s="46"/>
      <c r="E11" s="47"/>
      <c r="F11" s="48"/>
      <c r="G11" s="31">
        <f t="shared" si="0"/>
        <v>0</v>
      </c>
    </row>
    <row r="12" spans="1:8" ht="17.25" customHeight="1" x14ac:dyDescent="0.2">
      <c r="A12" s="44"/>
      <c r="B12" s="45"/>
      <c r="C12" s="39"/>
      <c r="D12" s="46"/>
      <c r="E12" s="47"/>
      <c r="F12" s="48"/>
      <c r="G12" s="31">
        <f t="shared" si="0"/>
        <v>0</v>
      </c>
    </row>
    <row r="13" spans="1:8" ht="17.25" customHeight="1" x14ac:dyDescent="0.2">
      <c r="A13" s="44"/>
      <c r="B13" s="45"/>
      <c r="C13" s="39"/>
      <c r="D13" s="46"/>
      <c r="E13" s="47"/>
      <c r="F13" s="48"/>
      <c r="G13" s="31">
        <f t="shared" si="0"/>
        <v>0</v>
      </c>
    </row>
    <row r="14" spans="1:8" ht="17.25" customHeight="1" x14ac:dyDescent="0.2">
      <c r="A14" s="44"/>
      <c r="B14" s="45"/>
      <c r="C14" s="39"/>
      <c r="D14" s="46"/>
      <c r="E14" s="47"/>
      <c r="F14" s="48"/>
      <c r="G14" s="31">
        <f t="shared" si="0"/>
        <v>0</v>
      </c>
    </row>
    <row r="15" spans="1:8" ht="17.25" customHeight="1" x14ac:dyDescent="0.2">
      <c r="A15" s="44"/>
      <c r="B15" s="45"/>
      <c r="C15" s="39"/>
      <c r="D15" s="46"/>
      <c r="E15" s="47"/>
      <c r="F15" s="48"/>
      <c r="G15" s="31">
        <f t="shared" si="0"/>
        <v>0</v>
      </c>
    </row>
    <row r="16" spans="1:8" ht="17.25" customHeight="1" x14ac:dyDescent="0.2">
      <c r="A16" s="44"/>
      <c r="B16" s="45"/>
      <c r="C16" s="39"/>
      <c r="D16" s="46"/>
      <c r="E16" s="47"/>
      <c r="F16" s="48"/>
      <c r="G16" s="31">
        <f t="shared" si="0"/>
        <v>0</v>
      </c>
    </row>
    <row r="17" spans="1:8" ht="17.25" customHeight="1" x14ac:dyDescent="0.2">
      <c r="A17" s="44"/>
      <c r="B17" s="45"/>
      <c r="C17" s="39"/>
      <c r="D17" s="46"/>
      <c r="E17" s="47"/>
      <c r="F17" s="48"/>
      <c r="G17" s="31">
        <f t="shared" si="0"/>
        <v>0</v>
      </c>
    </row>
    <row r="18" spans="1:8" ht="17.25" customHeight="1" x14ac:dyDescent="0.2">
      <c r="A18" s="44"/>
      <c r="B18" s="45"/>
      <c r="C18" s="39"/>
      <c r="D18" s="46"/>
      <c r="E18" s="47"/>
      <c r="F18" s="48"/>
      <c r="G18" s="31">
        <f t="shared" si="0"/>
        <v>0</v>
      </c>
    </row>
    <row r="19" spans="1:8" ht="17.25" customHeight="1" x14ac:dyDescent="0.2">
      <c r="A19" s="44"/>
      <c r="B19" s="45"/>
      <c r="C19" s="39"/>
      <c r="D19" s="46"/>
      <c r="E19" s="47"/>
      <c r="F19" s="48"/>
      <c r="G19" s="31">
        <f t="shared" si="0"/>
        <v>0</v>
      </c>
    </row>
    <row r="20" spans="1:8" ht="17.25" customHeight="1" x14ac:dyDescent="0.2">
      <c r="A20" s="44"/>
      <c r="B20" s="45"/>
      <c r="C20" s="39"/>
      <c r="D20" s="46"/>
      <c r="E20" s="47"/>
      <c r="F20" s="48"/>
      <c r="G20" s="31">
        <f t="shared" si="0"/>
        <v>0</v>
      </c>
    </row>
    <row r="21" spans="1:8" ht="17.25" customHeight="1" x14ac:dyDescent="0.2">
      <c r="A21" s="44"/>
      <c r="B21" s="45"/>
      <c r="C21" s="39"/>
      <c r="D21" s="46"/>
      <c r="E21" s="47"/>
      <c r="F21" s="48"/>
      <c r="G21" s="31">
        <f t="shared" si="0"/>
        <v>0</v>
      </c>
    </row>
    <row r="22" spans="1:8" ht="17.25" customHeight="1" x14ac:dyDescent="0.2">
      <c r="A22" s="44"/>
      <c r="B22" s="45"/>
      <c r="C22" s="39"/>
      <c r="D22" s="46"/>
      <c r="E22" s="47"/>
      <c r="F22" s="48"/>
      <c r="G22" s="31">
        <f t="shared" si="0"/>
        <v>0</v>
      </c>
    </row>
    <row r="23" spans="1:8" ht="17.25" customHeight="1" x14ac:dyDescent="0.2">
      <c r="A23" s="44"/>
      <c r="B23" s="45"/>
      <c r="C23" s="39"/>
      <c r="D23" s="46"/>
      <c r="E23" s="47"/>
      <c r="F23" s="48"/>
      <c r="G23" s="31">
        <f t="shared" si="0"/>
        <v>0</v>
      </c>
    </row>
    <row r="24" spans="1:8" ht="17.25" customHeight="1" x14ac:dyDescent="0.2">
      <c r="A24" s="44"/>
      <c r="B24" s="45"/>
      <c r="C24" s="39"/>
      <c r="D24" s="46"/>
      <c r="E24" s="47"/>
      <c r="F24" s="48"/>
      <c r="G24" s="31">
        <f t="shared" si="0"/>
        <v>0</v>
      </c>
    </row>
    <row r="25" spans="1:8" ht="17.25" customHeight="1" x14ac:dyDescent="0.2">
      <c r="A25" s="44"/>
      <c r="B25" s="45"/>
      <c r="C25" s="39"/>
      <c r="D25" s="46"/>
      <c r="E25" s="47"/>
      <c r="F25" s="48"/>
      <c r="G25" s="31">
        <f t="shared" si="0"/>
        <v>0</v>
      </c>
    </row>
    <row r="26" spans="1:8" ht="17.25" customHeight="1" x14ac:dyDescent="0.2">
      <c r="A26" s="44"/>
      <c r="B26" s="45"/>
      <c r="C26" s="39"/>
      <c r="D26" s="46"/>
      <c r="E26" s="47"/>
      <c r="F26" s="48"/>
      <c r="G26" s="31">
        <f t="shared" si="0"/>
        <v>0</v>
      </c>
    </row>
    <row r="27" spans="1:8" ht="17.25" customHeight="1" x14ac:dyDescent="0.2">
      <c r="A27" s="44"/>
      <c r="B27" s="49"/>
      <c r="C27" s="39"/>
      <c r="D27" s="46"/>
      <c r="E27" s="47"/>
      <c r="F27" s="48"/>
      <c r="G27" s="31">
        <f t="shared" si="0"/>
        <v>0</v>
      </c>
    </row>
    <row r="28" spans="1:8" ht="17.25" customHeight="1" x14ac:dyDescent="0.2">
      <c r="A28" s="50"/>
      <c r="B28" s="51"/>
      <c r="C28" s="39"/>
      <c r="D28" s="46"/>
      <c r="E28" s="47"/>
      <c r="F28" s="48"/>
      <c r="G28" s="31">
        <f t="shared" si="0"/>
        <v>0</v>
      </c>
    </row>
    <row r="29" spans="1:8" ht="17.25" customHeight="1" thickBot="1" x14ac:dyDescent="0.25">
      <c r="A29" s="50"/>
      <c r="B29" s="51"/>
      <c r="C29" s="39"/>
      <c r="D29" s="52"/>
      <c r="E29" s="53"/>
      <c r="F29" s="48"/>
      <c r="G29" s="31">
        <f t="shared" si="0"/>
        <v>0</v>
      </c>
    </row>
    <row r="30" spans="1:8" ht="17.25" customHeight="1" thickBot="1" x14ac:dyDescent="0.25">
      <c r="A30" s="379" t="s">
        <v>0</v>
      </c>
      <c r="B30" s="380"/>
      <c r="C30" s="380"/>
      <c r="D30" s="380"/>
      <c r="E30" s="380"/>
      <c r="F30" s="380"/>
      <c r="G30" s="26">
        <f>SUM(G5:G29)</f>
        <v>1500000</v>
      </c>
    </row>
    <row r="31" spans="1:8" s="7" customFormat="1" ht="17.25" customHeight="1" x14ac:dyDescent="0.2">
      <c r="A31" s="7" t="s">
        <v>33</v>
      </c>
      <c r="C31" s="9"/>
      <c r="E31" s="1"/>
      <c r="F31" s="1"/>
      <c r="G31" s="1"/>
      <c r="H31" s="1"/>
    </row>
    <row r="32" spans="1:8" ht="17.25" customHeight="1" x14ac:dyDescent="0.2">
      <c r="G32" s="1"/>
    </row>
    <row r="33" spans="7:7" ht="17.25" customHeight="1" x14ac:dyDescent="0.2">
      <c r="G33" s="1"/>
    </row>
    <row r="34" spans="7:7" ht="17.25" customHeight="1" x14ac:dyDescent="0.2">
      <c r="G34" s="1"/>
    </row>
  </sheetData>
  <sheetProtection algorithmName="SHA-512" hashValue="q4vAaeHsNF45tMRRvJKqn7JoKLkOdwTY63wZWW+OlXLONdAXwC8q3BXQ1M1xD8hGwRaVed+/3gvcsdYhtNEGnA==" saltValue="b7RZw/CNwNIymr9GzqArvQ==" spinCount="100000" sheet="1" formatCells="0" formatColumns="0" formatRows="0"/>
  <mergeCells count="7">
    <mergeCell ref="A30:F30"/>
    <mergeCell ref="G3:G4"/>
    <mergeCell ref="A3:A4"/>
    <mergeCell ref="B3:B4"/>
    <mergeCell ref="C3:C4"/>
    <mergeCell ref="E4:F4"/>
    <mergeCell ref="D3:F3"/>
  </mergeCells>
  <phoneticPr fontId="24"/>
  <dataValidations count="2">
    <dataValidation type="list" allowBlank="1" showInputMessage="1" showErrorMessage="1" sqref="C5:C29" xr:uid="{00000000-0002-0000-0300-000000000000}">
      <formula1>"選択してください,第1四半期,第2四半期,第3四半期,第4四半期,"</formula1>
    </dataValidation>
    <dataValidation type="list" allowBlank="1" showInputMessage="1" showErrorMessage="1" sqref="F5:F29" xr:uid="{00000000-0002-0000-0300-000001000000}">
      <formula1>"選択してください,個,点,台,式,件"</formula1>
    </dataValidation>
  </dataValidations>
  <pageMargins left="0.70866141732283472" right="0.70866141732283472" top="0.74803149606299213" bottom="0.74803149606299213" header="0.31496062992125984" footer="0.31496062992125984"/>
  <pageSetup paperSize="9" scale="95" orientation="landscape" r:id="rId1"/>
  <headerFooter>
    <oddFooter>&amp;R&amp;K00-022Ver.20260401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66FFFF"/>
    <pageSetUpPr fitToPage="1"/>
  </sheetPr>
  <dimension ref="A1:G111"/>
  <sheetViews>
    <sheetView zoomScaleNormal="100" zoomScaleSheetLayoutView="100" workbookViewId="0">
      <selection sqref="A1:D1"/>
    </sheetView>
  </sheetViews>
  <sheetFormatPr defaultColWidth="9" defaultRowHeight="19.5" customHeight="1" x14ac:dyDescent="0.2"/>
  <cols>
    <col min="1" max="1" width="33.109375" style="34" customWidth="1"/>
    <col min="2" max="2" width="40.88671875" style="34" customWidth="1"/>
    <col min="3" max="3" width="14.6640625" style="1" customWidth="1"/>
    <col min="4" max="4" width="7.88671875" style="1" customWidth="1"/>
    <col min="5" max="5" width="6.88671875" style="1" customWidth="1"/>
    <col min="6" max="6" width="17.44140625" style="2" customWidth="1"/>
    <col min="7" max="7" width="9" style="7"/>
    <col min="8" max="16384" width="9" style="1"/>
  </cols>
  <sheetData>
    <row r="1" spans="1:7" ht="19.5" customHeight="1" x14ac:dyDescent="0.2">
      <c r="A1" s="34" t="s">
        <v>7</v>
      </c>
    </row>
    <row r="2" spans="1:7" ht="19.5" customHeight="1" thickBot="1" x14ac:dyDescent="0.25">
      <c r="A2" s="34" t="s">
        <v>11</v>
      </c>
      <c r="D2" s="4"/>
      <c r="E2" s="4"/>
      <c r="F2" s="3" t="s">
        <v>30</v>
      </c>
    </row>
    <row r="3" spans="1:7" ht="13.5" customHeight="1" x14ac:dyDescent="0.2">
      <c r="A3" s="394" t="s">
        <v>4</v>
      </c>
      <c r="B3" s="392" t="s">
        <v>18</v>
      </c>
      <c r="C3" s="396" t="s">
        <v>65</v>
      </c>
      <c r="D3" s="397"/>
      <c r="E3" s="398"/>
      <c r="F3" s="381" t="s">
        <v>153</v>
      </c>
    </row>
    <row r="4" spans="1:7" ht="13.5" customHeight="1" thickBot="1" x14ac:dyDescent="0.25">
      <c r="A4" s="395"/>
      <c r="B4" s="393"/>
      <c r="C4" s="19" t="s">
        <v>152</v>
      </c>
      <c r="D4" s="20" t="s">
        <v>64</v>
      </c>
      <c r="E4" s="20" t="s">
        <v>91</v>
      </c>
      <c r="F4" s="391"/>
    </row>
    <row r="5" spans="1:7" s="7" customFormat="1" ht="17.25" customHeight="1" x14ac:dyDescent="0.2">
      <c r="A5" s="54" t="s">
        <v>169</v>
      </c>
      <c r="B5" s="55" t="s">
        <v>32</v>
      </c>
      <c r="C5" s="56">
        <v>25000</v>
      </c>
      <c r="D5" s="57">
        <v>5</v>
      </c>
      <c r="E5" s="58" t="s">
        <v>92</v>
      </c>
      <c r="F5" s="33">
        <f>ROUNDDOWN(C5*D5,0)</f>
        <v>125000</v>
      </c>
      <c r="G5" s="13" t="s">
        <v>29</v>
      </c>
    </row>
    <row r="6" spans="1:7" ht="17.25" customHeight="1" x14ac:dyDescent="0.2">
      <c r="A6" s="54" t="s">
        <v>170</v>
      </c>
      <c r="B6" s="55" t="s">
        <v>171</v>
      </c>
      <c r="C6" s="56">
        <v>25000</v>
      </c>
      <c r="D6" s="57">
        <v>5</v>
      </c>
      <c r="E6" s="58" t="s">
        <v>92</v>
      </c>
      <c r="F6" s="33">
        <f t="shared" ref="F6:F39" si="0">ROUNDDOWN(C6*D6,0)</f>
        <v>125000</v>
      </c>
    </row>
    <row r="7" spans="1:7" ht="17.25" customHeight="1" x14ac:dyDescent="0.2">
      <c r="A7" s="54" t="s">
        <v>172</v>
      </c>
      <c r="B7" s="55" t="s">
        <v>80</v>
      </c>
      <c r="C7" s="56">
        <v>60000</v>
      </c>
      <c r="D7" s="57">
        <v>1</v>
      </c>
      <c r="E7" s="58" t="s">
        <v>93</v>
      </c>
      <c r="F7" s="33">
        <f t="shared" si="0"/>
        <v>60000</v>
      </c>
    </row>
    <row r="8" spans="1:7" ht="17.25" customHeight="1" x14ac:dyDescent="0.2">
      <c r="A8" s="54" t="s">
        <v>173</v>
      </c>
      <c r="B8" s="55" t="s">
        <v>174</v>
      </c>
      <c r="C8" s="56">
        <v>70000</v>
      </c>
      <c r="D8" s="57">
        <v>1</v>
      </c>
      <c r="E8" s="58" t="s">
        <v>93</v>
      </c>
      <c r="F8" s="33">
        <f t="shared" si="0"/>
        <v>70000</v>
      </c>
    </row>
    <row r="9" spans="1:7" ht="17.25" customHeight="1" x14ac:dyDescent="0.2">
      <c r="A9" s="54" t="s">
        <v>175</v>
      </c>
      <c r="B9" s="55" t="s">
        <v>80</v>
      </c>
      <c r="C9" s="56">
        <v>80000</v>
      </c>
      <c r="D9" s="57">
        <v>1</v>
      </c>
      <c r="E9" s="58" t="s">
        <v>93</v>
      </c>
      <c r="F9" s="33">
        <f t="shared" si="0"/>
        <v>80000</v>
      </c>
    </row>
    <row r="10" spans="1:7" ht="17.25" customHeight="1" x14ac:dyDescent="0.2">
      <c r="A10" s="59" t="s">
        <v>194</v>
      </c>
      <c r="B10" s="60" t="s">
        <v>187</v>
      </c>
      <c r="C10" s="56">
        <v>14000</v>
      </c>
      <c r="D10" s="57">
        <v>1</v>
      </c>
      <c r="E10" s="58" t="s">
        <v>76</v>
      </c>
      <c r="F10" s="33">
        <f t="shared" si="0"/>
        <v>14000</v>
      </c>
    </row>
    <row r="11" spans="1:7" ht="17.25" customHeight="1" x14ac:dyDescent="0.2">
      <c r="A11" s="54" t="s">
        <v>82</v>
      </c>
      <c r="B11" s="55" t="s">
        <v>84</v>
      </c>
      <c r="C11" s="56">
        <v>5000</v>
      </c>
      <c r="D11" s="57">
        <v>100</v>
      </c>
      <c r="E11" s="58" t="s">
        <v>95</v>
      </c>
      <c r="F11" s="33">
        <f t="shared" si="0"/>
        <v>500000</v>
      </c>
    </row>
    <row r="12" spans="1:7" ht="17.25" customHeight="1" x14ac:dyDescent="0.2">
      <c r="A12" s="54" t="s">
        <v>176</v>
      </c>
      <c r="B12" s="55" t="s">
        <v>96</v>
      </c>
      <c r="C12" s="56">
        <v>150000</v>
      </c>
      <c r="D12" s="57">
        <v>1</v>
      </c>
      <c r="E12" s="58" t="s">
        <v>93</v>
      </c>
      <c r="F12" s="33">
        <f t="shared" si="0"/>
        <v>150000</v>
      </c>
    </row>
    <row r="13" spans="1:7" ht="17.25" customHeight="1" x14ac:dyDescent="0.2">
      <c r="A13" s="54" t="s">
        <v>177</v>
      </c>
      <c r="B13" s="55" t="s">
        <v>178</v>
      </c>
      <c r="C13" s="56">
        <v>150000</v>
      </c>
      <c r="D13" s="57">
        <v>1</v>
      </c>
      <c r="E13" s="58" t="s">
        <v>93</v>
      </c>
      <c r="F13" s="33">
        <f t="shared" si="0"/>
        <v>150000</v>
      </c>
    </row>
    <row r="14" spans="1:7" ht="17.25" customHeight="1" x14ac:dyDescent="0.2">
      <c r="A14" s="54" t="s">
        <v>177</v>
      </c>
      <c r="B14" s="55" t="s">
        <v>179</v>
      </c>
      <c r="C14" s="56">
        <v>134806</v>
      </c>
      <c r="D14" s="57">
        <v>1</v>
      </c>
      <c r="E14" s="58" t="s">
        <v>93</v>
      </c>
      <c r="F14" s="33">
        <f t="shared" si="0"/>
        <v>134806</v>
      </c>
    </row>
    <row r="15" spans="1:7" ht="17.25" customHeight="1" x14ac:dyDescent="0.2">
      <c r="A15" s="54" t="s">
        <v>192</v>
      </c>
      <c r="B15" s="55" t="s">
        <v>193</v>
      </c>
      <c r="C15" s="56">
        <v>750000</v>
      </c>
      <c r="D15" s="57">
        <v>1</v>
      </c>
      <c r="E15" s="58" t="s">
        <v>76</v>
      </c>
      <c r="F15" s="33">
        <f t="shared" si="0"/>
        <v>750000</v>
      </c>
    </row>
    <row r="16" spans="1:7" ht="17.25" customHeight="1" x14ac:dyDescent="0.2">
      <c r="A16" s="54"/>
      <c r="B16" s="55"/>
      <c r="C16" s="56"/>
      <c r="D16" s="57"/>
      <c r="E16" s="58"/>
      <c r="F16" s="33">
        <f t="shared" si="0"/>
        <v>0</v>
      </c>
    </row>
    <row r="17" spans="1:6" ht="17.25" customHeight="1" x14ac:dyDescent="0.2">
      <c r="A17" s="54"/>
      <c r="B17" s="55"/>
      <c r="C17" s="56"/>
      <c r="D17" s="57"/>
      <c r="E17" s="58"/>
      <c r="F17" s="33">
        <f t="shared" si="0"/>
        <v>0</v>
      </c>
    </row>
    <row r="18" spans="1:6" ht="17.25" customHeight="1" x14ac:dyDescent="0.2">
      <c r="A18" s="54"/>
      <c r="B18" s="55"/>
      <c r="C18" s="56"/>
      <c r="D18" s="57"/>
      <c r="E18" s="58"/>
      <c r="F18" s="33">
        <f t="shared" si="0"/>
        <v>0</v>
      </c>
    </row>
    <row r="19" spans="1:6" ht="17.25" customHeight="1" x14ac:dyDescent="0.2">
      <c r="A19" s="54"/>
      <c r="B19" s="55"/>
      <c r="C19" s="56"/>
      <c r="D19" s="57"/>
      <c r="E19" s="58"/>
      <c r="F19" s="33">
        <f t="shared" si="0"/>
        <v>0</v>
      </c>
    </row>
    <row r="20" spans="1:6" ht="17.25" customHeight="1" x14ac:dyDescent="0.2">
      <c r="A20" s="61"/>
      <c r="B20" s="62"/>
      <c r="C20" s="63"/>
      <c r="D20" s="64"/>
      <c r="E20" s="58"/>
      <c r="F20" s="33">
        <f t="shared" si="0"/>
        <v>0</v>
      </c>
    </row>
    <row r="21" spans="1:6" ht="17.25" customHeight="1" x14ac:dyDescent="0.2">
      <c r="A21" s="61"/>
      <c r="B21" s="62"/>
      <c r="C21" s="63"/>
      <c r="D21" s="64"/>
      <c r="E21" s="58"/>
      <c r="F21" s="33">
        <f t="shared" si="0"/>
        <v>0</v>
      </c>
    </row>
    <row r="22" spans="1:6" ht="17.25" customHeight="1" x14ac:dyDescent="0.2">
      <c r="A22" s="61"/>
      <c r="B22" s="62"/>
      <c r="C22" s="63"/>
      <c r="D22" s="64"/>
      <c r="E22" s="58"/>
      <c r="F22" s="33">
        <f t="shared" si="0"/>
        <v>0</v>
      </c>
    </row>
    <row r="23" spans="1:6" ht="17.25" customHeight="1" x14ac:dyDescent="0.2">
      <c r="A23" s="61"/>
      <c r="B23" s="62"/>
      <c r="C23" s="63"/>
      <c r="D23" s="64"/>
      <c r="E23" s="58"/>
      <c r="F23" s="33">
        <f t="shared" si="0"/>
        <v>0</v>
      </c>
    </row>
    <row r="24" spans="1:6" ht="17.25" customHeight="1" x14ac:dyDescent="0.2">
      <c r="A24" s="61"/>
      <c r="B24" s="62"/>
      <c r="C24" s="63"/>
      <c r="D24" s="64"/>
      <c r="E24" s="58"/>
      <c r="F24" s="33">
        <f t="shared" si="0"/>
        <v>0</v>
      </c>
    </row>
    <row r="25" spans="1:6" ht="17.25" customHeight="1" x14ac:dyDescent="0.2">
      <c r="A25" s="61"/>
      <c r="B25" s="62"/>
      <c r="C25" s="63"/>
      <c r="D25" s="64"/>
      <c r="E25" s="58"/>
      <c r="F25" s="33">
        <f t="shared" si="0"/>
        <v>0</v>
      </c>
    </row>
    <row r="26" spans="1:6" ht="17.25" customHeight="1" x14ac:dyDescent="0.2">
      <c r="A26" s="61"/>
      <c r="B26" s="62"/>
      <c r="C26" s="63"/>
      <c r="D26" s="64"/>
      <c r="E26" s="58"/>
      <c r="F26" s="33">
        <f t="shared" si="0"/>
        <v>0</v>
      </c>
    </row>
    <row r="27" spans="1:6" ht="17.25" customHeight="1" x14ac:dyDescent="0.2">
      <c r="A27" s="61"/>
      <c r="B27" s="62"/>
      <c r="C27" s="63"/>
      <c r="D27" s="64"/>
      <c r="E27" s="58"/>
      <c r="F27" s="33">
        <f t="shared" si="0"/>
        <v>0</v>
      </c>
    </row>
    <row r="28" spans="1:6" ht="17.25" customHeight="1" x14ac:dyDescent="0.2">
      <c r="A28" s="61"/>
      <c r="B28" s="62"/>
      <c r="C28" s="63"/>
      <c r="D28" s="64"/>
      <c r="E28" s="58"/>
      <c r="F28" s="33">
        <f t="shared" si="0"/>
        <v>0</v>
      </c>
    </row>
    <row r="29" spans="1:6" ht="17.25" customHeight="1" x14ac:dyDescent="0.2">
      <c r="A29" s="61"/>
      <c r="B29" s="62"/>
      <c r="C29" s="63"/>
      <c r="D29" s="64"/>
      <c r="E29" s="58"/>
      <c r="F29" s="33">
        <f t="shared" si="0"/>
        <v>0</v>
      </c>
    </row>
    <row r="30" spans="1:6" ht="17.25" customHeight="1" x14ac:dyDescent="0.2">
      <c r="A30" s="61"/>
      <c r="B30" s="62"/>
      <c r="C30" s="63"/>
      <c r="D30" s="64"/>
      <c r="E30" s="58"/>
      <c r="F30" s="33">
        <f t="shared" si="0"/>
        <v>0</v>
      </c>
    </row>
    <row r="31" spans="1:6" ht="17.25" customHeight="1" x14ac:dyDescent="0.2">
      <c r="A31" s="61"/>
      <c r="B31" s="62"/>
      <c r="C31" s="63"/>
      <c r="D31" s="64"/>
      <c r="E31" s="58"/>
      <c r="F31" s="33">
        <f t="shared" si="0"/>
        <v>0</v>
      </c>
    </row>
    <row r="32" spans="1:6" ht="17.25" customHeight="1" x14ac:dyDescent="0.2">
      <c r="A32" s="61"/>
      <c r="B32" s="62"/>
      <c r="C32" s="63"/>
      <c r="D32" s="64"/>
      <c r="E32" s="58"/>
      <c r="F32" s="33">
        <f t="shared" si="0"/>
        <v>0</v>
      </c>
    </row>
    <row r="33" spans="1:7" ht="17.25" customHeight="1" x14ac:dyDescent="0.2">
      <c r="A33" s="61"/>
      <c r="B33" s="62"/>
      <c r="C33" s="63"/>
      <c r="D33" s="64"/>
      <c r="E33" s="58"/>
      <c r="F33" s="33">
        <f t="shared" si="0"/>
        <v>0</v>
      </c>
    </row>
    <row r="34" spans="1:7" ht="17.25" customHeight="1" x14ac:dyDescent="0.2">
      <c r="A34" s="61"/>
      <c r="B34" s="62"/>
      <c r="C34" s="63"/>
      <c r="D34" s="64"/>
      <c r="E34" s="58"/>
      <c r="F34" s="33">
        <f t="shared" si="0"/>
        <v>0</v>
      </c>
    </row>
    <row r="35" spans="1:7" ht="17.25" customHeight="1" x14ac:dyDescent="0.2">
      <c r="A35" s="61"/>
      <c r="B35" s="62"/>
      <c r="C35" s="63"/>
      <c r="D35" s="64"/>
      <c r="E35" s="58"/>
      <c r="F35" s="33">
        <f t="shared" si="0"/>
        <v>0</v>
      </c>
    </row>
    <row r="36" spans="1:7" s="5" customFormat="1" ht="17.25" customHeight="1" x14ac:dyDescent="0.2">
      <c r="A36" s="65"/>
      <c r="B36" s="66"/>
      <c r="C36" s="67"/>
      <c r="D36" s="68"/>
      <c r="E36" s="58"/>
      <c r="F36" s="33">
        <f t="shared" si="0"/>
        <v>0</v>
      </c>
      <c r="G36" s="7"/>
    </row>
    <row r="37" spans="1:7" s="5" customFormat="1" ht="17.25" customHeight="1" x14ac:dyDescent="0.2">
      <c r="A37" s="69"/>
      <c r="B37" s="66"/>
      <c r="C37" s="67"/>
      <c r="D37" s="68"/>
      <c r="E37" s="58"/>
      <c r="F37" s="33">
        <f t="shared" si="0"/>
        <v>0</v>
      </c>
      <c r="G37" s="7"/>
    </row>
    <row r="38" spans="1:7" s="5" customFormat="1" ht="17.25" customHeight="1" x14ac:dyDescent="0.2">
      <c r="A38" s="69"/>
      <c r="B38" s="66"/>
      <c r="C38" s="67"/>
      <c r="D38" s="68"/>
      <c r="E38" s="58"/>
      <c r="F38" s="33">
        <f t="shared" si="0"/>
        <v>0</v>
      </c>
      <c r="G38" s="7"/>
    </row>
    <row r="39" spans="1:7" s="5" customFormat="1" ht="17.25" customHeight="1" thickBot="1" x14ac:dyDescent="0.25">
      <c r="A39" s="70"/>
      <c r="B39" s="71"/>
      <c r="C39" s="72"/>
      <c r="D39" s="73"/>
      <c r="E39" s="58"/>
      <c r="F39" s="33">
        <f t="shared" si="0"/>
        <v>0</v>
      </c>
      <c r="G39" s="7"/>
    </row>
    <row r="40" spans="1:7" ht="17.25" customHeight="1" thickBot="1" x14ac:dyDescent="0.25">
      <c r="A40" s="379" t="s">
        <v>0</v>
      </c>
      <c r="B40" s="380"/>
      <c r="C40" s="380"/>
      <c r="D40" s="380"/>
      <c r="E40" s="16"/>
      <c r="F40" s="14">
        <f>SUM(F5:F39)</f>
        <v>2158806</v>
      </c>
    </row>
    <row r="41" spans="1:7" s="7" customFormat="1" ht="17.25" customHeight="1" x14ac:dyDescent="0.2">
      <c r="A41" s="7" t="s">
        <v>33</v>
      </c>
      <c r="B41" s="35"/>
      <c r="F41" s="10"/>
    </row>
    <row r="42" spans="1:7" s="7" customFormat="1" ht="17.25" customHeight="1" x14ac:dyDescent="0.2">
      <c r="A42" s="35"/>
      <c r="B42" s="35"/>
      <c r="F42" s="8"/>
    </row>
    <row r="43" spans="1:7" ht="17.25" customHeight="1" x14ac:dyDescent="0.2"/>
    <row r="44" spans="1:7" ht="17.25" customHeight="1" x14ac:dyDescent="0.2"/>
    <row r="45" spans="1:7" ht="17.25" customHeight="1" x14ac:dyDescent="0.2"/>
    <row r="46" spans="1:7" s="5" customFormat="1" ht="17.25" customHeight="1" x14ac:dyDescent="0.2">
      <c r="A46" s="34"/>
      <c r="B46" s="34"/>
      <c r="C46" s="1"/>
      <c r="D46" s="1"/>
      <c r="E46" s="1"/>
      <c r="F46" s="2"/>
      <c r="G46" s="7"/>
    </row>
    <row r="47" spans="1:7" s="5" customFormat="1" ht="17.25" customHeight="1" x14ac:dyDescent="0.2">
      <c r="A47" s="34"/>
      <c r="B47" s="34"/>
      <c r="C47" s="1"/>
      <c r="D47" s="1"/>
      <c r="E47" s="1"/>
      <c r="F47" s="2"/>
      <c r="G47" s="7"/>
    </row>
    <row r="48" spans="1:7" s="5" customFormat="1" ht="17.25" customHeight="1" x14ac:dyDescent="0.2">
      <c r="A48" s="34"/>
      <c r="B48" s="34"/>
      <c r="C48" s="1"/>
      <c r="D48" s="1"/>
      <c r="E48" s="1"/>
      <c r="F48" s="2"/>
      <c r="G48" s="7"/>
    </row>
    <row r="49" spans="1:7" s="5" customFormat="1" ht="17.25" customHeight="1" x14ac:dyDescent="0.2">
      <c r="A49" s="34"/>
      <c r="B49" s="34"/>
      <c r="C49" s="1"/>
      <c r="D49" s="1"/>
      <c r="E49" s="1"/>
      <c r="F49" s="2"/>
      <c r="G49" s="7"/>
    </row>
    <row r="50" spans="1:7" ht="17.25" customHeight="1" x14ac:dyDescent="0.2"/>
    <row r="51" spans="1:7" ht="17.25" customHeight="1" x14ac:dyDescent="0.2"/>
    <row r="52" spans="1:7" ht="17.25" customHeight="1" x14ac:dyDescent="0.2"/>
    <row r="53" spans="1:7" ht="17.25" customHeight="1" x14ac:dyDescent="0.2"/>
    <row r="54" spans="1:7" ht="17.25" customHeight="1" x14ac:dyDescent="0.2"/>
    <row r="55" spans="1:7" ht="17.25" customHeight="1" x14ac:dyDescent="0.2"/>
    <row r="56" spans="1:7" ht="17.25" customHeight="1" x14ac:dyDescent="0.2"/>
    <row r="57" spans="1:7" ht="17.25" customHeight="1" x14ac:dyDescent="0.2"/>
    <row r="58" spans="1:7" ht="17.25" customHeight="1" x14ac:dyDescent="0.2"/>
    <row r="59" spans="1:7" ht="17.25" customHeight="1" x14ac:dyDescent="0.2"/>
    <row r="60" spans="1:7" ht="17.25" customHeight="1" x14ac:dyDescent="0.2"/>
    <row r="61" spans="1:7" ht="17.25" customHeight="1" x14ac:dyDescent="0.2"/>
    <row r="62" spans="1:7" ht="17.25" customHeight="1" x14ac:dyDescent="0.2"/>
    <row r="63" spans="1:7" ht="17.25" customHeight="1" x14ac:dyDescent="0.2"/>
    <row r="64" spans="1:7" ht="17.25" customHeight="1" x14ac:dyDescent="0.2"/>
    <row r="65" ht="17.2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sheetData>
  <sheetProtection algorithmName="SHA-512" hashValue="rMFdaXWJVVPs4f4U0RuvL4E2jre/WShx9CHWz1AAFSleAUisOQ5aIaDw0+Y/saWMvCZ+YbqiwKoocELucyO9eQ==" saltValue="4eceJJ4DJOf+Br28NKeFuA==" spinCount="100000" sheet="1" formatCells="0" formatColumns="0" formatRows="0"/>
  <protectedRanges>
    <protectedRange sqref="A5:E9 A11:E14" name="範囲1"/>
    <protectedRange sqref="A10:E10" name="範囲1_2"/>
  </protectedRanges>
  <mergeCells count="5">
    <mergeCell ref="A40:D40"/>
    <mergeCell ref="F3:F4"/>
    <mergeCell ref="B3:B4"/>
    <mergeCell ref="A3:A4"/>
    <mergeCell ref="C3:E3"/>
  </mergeCells>
  <phoneticPr fontId="24"/>
  <dataValidations count="1">
    <dataValidation type="list" allowBlank="1" showInputMessage="1" showErrorMessage="1" sqref="E5:E39" xr:uid="{00000000-0002-0000-0400-000000000000}">
      <formula1>"選択してください,個,点,台,式,件,匹"</formula1>
    </dataValidation>
  </dataValidations>
  <pageMargins left="0.70866141732283472" right="0.70866141732283472" top="0.74803149606299213" bottom="0.74803149606299213" header="0.31496062992125984" footer="0.31496062992125984"/>
  <pageSetup paperSize="9" scale="72" fitToHeight="0" orientation="portrait" r:id="rId1"/>
  <headerFooter>
    <oddFooter>&amp;R&amp;K00-022Ver.20260401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66FFFF"/>
    <pageSetUpPr fitToPage="1"/>
  </sheetPr>
  <dimension ref="A1:M26"/>
  <sheetViews>
    <sheetView zoomScaleNormal="100" zoomScaleSheetLayoutView="100" workbookViewId="0">
      <selection sqref="A1:D1"/>
    </sheetView>
  </sheetViews>
  <sheetFormatPr defaultColWidth="9" defaultRowHeight="14.4" x14ac:dyDescent="0.2"/>
  <cols>
    <col min="1" max="1" width="11.6640625" style="1" customWidth="1"/>
    <col min="2" max="2" width="19.6640625" style="1" customWidth="1"/>
    <col min="3" max="3" width="31.109375" style="1" customWidth="1"/>
    <col min="4" max="4" width="3.109375" style="4" customWidth="1"/>
    <col min="5" max="5" width="3.109375" style="27" customWidth="1"/>
    <col min="6" max="6" width="3.109375" style="4" customWidth="1"/>
    <col min="7" max="7" width="3.109375" style="27" customWidth="1"/>
    <col min="8" max="8" width="33.6640625" style="1" customWidth="1"/>
    <col min="9" max="9" width="10.109375" style="1" customWidth="1"/>
    <col min="10" max="10" width="4" style="1" customWidth="1"/>
    <col min="11" max="11" width="6.109375" style="1" customWidth="1"/>
    <col min="12" max="12" width="19.109375" style="1" customWidth="1"/>
    <col min="13" max="13" width="9" style="7"/>
    <col min="14" max="16384" width="9" style="1"/>
  </cols>
  <sheetData>
    <row r="1" spans="1:13" ht="39.6" customHeight="1" thickBot="1" x14ac:dyDescent="0.25">
      <c r="A1" s="1" t="s">
        <v>23</v>
      </c>
      <c r="L1" s="3" t="s">
        <v>30</v>
      </c>
    </row>
    <row r="2" spans="1:13" ht="16.5" customHeight="1" x14ac:dyDescent="0.2">
      <c r="A2" s="401" t="s">
        <v>74</v>
      </c>
      <c r="B2" s="390" t="s">
        <v>28</v>
      </c>
      <c r="C2" s="404" t="s">
        <v>22</v>
      </c>
      <c r="D2" s="406" t="s">
        <v>77</v>
      </c>
      <c r="E2" s="407"/>
      <c r="F2" s="407"/>
      <c r="G2" s="408"/>
      <c r="H2" s="404" t="s">
        <v>16</v>
      </c>
      <c r="I2" s="390" t="s">
        <v>65</v>
      </c>
      <c r="J2" s="390"/>
      <c r="K2" s="390"/>
      <c r="L2" s="399" t="s">
        <v>153</v>
      </c>
    </row>
    <row r="3" spans="1:13" ht="16.5" customHeight="1" thickBot="1" x14ac:dyDescent="0.25">
      <c r="A3" s="402"/>
      <c r="B3" s="403"/>
      <c r="C3" s="405"/>
      <c r="D3" s="409"/>
      <c r="E3" s="410"/>
      <c r="F3" s="410"/>
      <c r="G3" s="411"/>
      <c r="H3" s="405"/>
      <c r="I3" s="36" t="s">
        <v>152</v>
      </c>
      <c r="J3" s="19" t="s">
        <v>66</v>
      </c>
      <c r="K3" s="20" t="s">
        <v>67</v>
      </c>
      <c r="L3" s="400"/>
    </row>
    <row r="4" spans="1:13" s="12" customFormat="1" ht="21" customHeight="1" x14ac:dyDescent="0.2">
      <c r="A4" s="74" t="s">
        <v>75</v>
      </c>
      <c r="B4" s="75" t="s">
        <v>132</v>
      </c>
      <c r="C4" s="76" t="s">
        <v>258</v>
      </c>
      <c r="D4" s="39">
        <v>1</v>
      </c>
      <c r="E4" s="77" t="s">
        <v>133</v>
      </c>
      <c r="F4" s="78">
        <v>2</v>
      </c>
      <c r="G4" s="79" t="s">
        <v>134</v>
      </c>
      <c r="H4" s="80" t="s">
        <v>135</v>
      </c>
      <c r="I4" s="81">
        <v>5000</v>
      </c>
      <c r="J4" s="82">
        <v>2</v>
      </c>
      <c r="K4" s="83">
        <v>2</v>
      </c>
      <c r="L4" s="32">
        <f>ROUNDDOWN(I4*J4*K4,0)</f>
        <v>20000</v>
      </c>
      <c r="M4" s="13" t="s">
        <v>29</v>
      </c>
    </row>
    <row r="5" spans="1:13" s="11" customFormat="1" ht="21" customHeight="1" x14ac:dyDescent="0.2">
      <c r="A5" s="84" t="s">
        <v>75</v>
      </c>
      <c r="B5" s="85" t="s">
        <v>136</v>
      </c>
      <c r="C5" s="86" t="s">
        <v>137</v>
      </c>
      <c r="D5" s="87">
        <v>0</v>
      </c>
      <c r="E5" s="88" t="s">
        <v>133</v>
      </c>
      <c r="F5" s="89">
        <v>1</v>
      </c>
      <c r="G5" s="90" t="s">
        <v>134</v>
      </c>
      <c r="H5" s="91" t="s">
        <v>138</v>
      </c>
      <c r="I5" s="92">
        <v>30000</v>
      </c>
      <c r="J5" s="92">
        <v>4</v>
      </c>
      <c r="K5" s="93">
        <v>1</v>
      </c>
      <c r="L5" s="32">
        <f t="shared" ref="L5:L21" si="0">ROUNDDOWN(I5*J5*K5,0)</f>
        <v>120000</v>
      </c>
      <c r="M5" s="12"/>
    </row>
    <row r="6" spans="1:13" s="11" customFormat="1" ht="21" customHeight="1" x14ac:dyDescent="0.2">
      <c r="A6" s="84" t="s">
        <v>139</v>
      </c>
      <c r="B6" s="85" t="s">
        <v>140</v>
      </c>
      <c r="C6" s="86" t="s">
        <v>141</v>
      </c>
      <c r="D6" s="87">
        <v>4</v>
      </c>
      <c r="E6" s="88" t="s">
        <v>133</v>
      </c>
      <c r="F6" s="89">
        <v>5</v>
      </c>
      <c r="G6" s="90" t="s">
        <v>134</v>
      </c>
      <c r="H6" s="91" t="s">
        <v>142</v>
      </c>
      <c r="I6" s="92">
        <v>250000</v>
      </c>
      <c r="J6" s="92">
        <v>1</v>
      </c>
      <c r="K6" s="93">
        <v>1</v>
      </c>
      <c r="L6" s="32">
        <f t="shared" si="0"/>
        <v>250000</v>
      </c>
      <c r="M6" s="12"/>
    </row>
    <row r="7" spans="1:13" s="11" customFormat="1" ht="21" customHeight="1" x14ac:dyDescent="0.2">
      <c r="A7" s="84" t="s">
        <v>139</v>
      </c>
      <c r="B7" s="85" t="s">
        <v>140</v>
      </c>
      <c r="C7" s="86" t="s">
        <v>141</v>
      </c>
      <c r="D7" s="87">
        <v>4</v>
      </c>
      <c r="E7" s="88" t="s">
        <v>133</v>
      </c>
      <c r="F7" s="89">
        <v>5</v>
      </c>
      <c r="G7" s="90" t="s">
        <v>134</v>
      </c>
      <c r="H7" s="91" t="s">
        <v>142</v>
      </c>
      <c r="I7" s="92">
        <v>20000</v>
      </c>
      <c r="J7" s="92">
        <v>1</v>
      </c>
      <c r="K7" s="93">
        <v>1</v>
      </c>
      <c r="L7" s="32">
        <f t="shared" si="0"/>
        <v>20000</v>
      </c>
      <c r="M7" s="12"/>
    </row>
    <row r="8" spans="1:13" s="29" customFormat="1" ht="21" customHeight="1" x14ac:dyDescent="0.2">
      <c r="A8" s="94"/>
      <c r="B8" s="95"/>
      <c r="C8" s="96"/>
      <c r="D8" s="97"/>
      <c r="E8" s="98"/>
      <c r="F8" s="99"/>
      <c r="G8" s="100"/>
      <c r="H8" s="101"/>
      <c r="I8" s="102"/>
      <c r="J8" s="102"/>
      <c r="K8" s="67"/>
      <c r="L8" s="32">
        <f t="shared" si="0"/>
        <v>0</v>
      </c>
    </row>
    <row r="9" spans="1:13" s="29" customFormat="1" ht="21" customHeight="1" x14ac:dyDescent="0.2">
      <c r="A9" s="94"/>
      <c r="B9" s="95"/>
      <c r="C9" s="96"/>
      <c r="D9" s="97"/>
      <c r="E9" s="98"/>
      <c r="F9" s="99"/>
      <c r="G9" s="100"/>
      <c r="H9" s="101"/>
      <c r="I9" s="102"/>
      <c r="J9" s="102"/>
      <c r="K9" s="67"/>
      <c r="L9" s="32">
        <f t="shared" si="0"/>
        <v>0</v>
      </c>
    </row>
    <row r="10" spans="1:13" s="29" customFormat="1" ht="21" customHeight="1" x14ac:dyDescent="0.2">
      <c r="A10" s="94"/>
      <c r="B10" s="95"/>
      <c r="C10" s="96"/>
      <c r="D10" s="97"/>
      <c r="E10" s="98"/>
      <c r="F10" s="99"/>
      <c r="G10" s="100"/>
      <c r="H10" s="101"/>
      <c r="I10" s="102"/>
      <c r="J10" s="102"/>
      <c r="K10" s="67"/>
      <c r="L10" s="32">
        <f t="shared" si="0"/>
        <v>0</v>
      </c>
    </row>
    <row r="11" spans="1:13" s="29" customFormat="1" ht="21" customHeight="1" x14ac:dyDescent="0.2">
      <c r="A11" s="94"/>
      <c r="B11" s="95"/>
      <c r="C11" s="96"/>
      <c r="D11" s="97"/>
      <c r="E11" s="98"/>
      <c r="F11" s="99"/>
      <c r="G11" s="100"/>
      <c r="H11" s="101"/>
      <c r="I11" s="102"/>
      <c r="J11" s="102"/>
      <c r="K11" s="67"/>
      <c r="L11" s="32">
        <f t="shared" si="0"/>
        <v>0</v>
      </c>
    </row>
    <row r="12" spans="1:13" s="29" customFormat="1" ht="21" customHeight="1" x14ac:dyDescent="0.2">
      <c r="A12" s="94"/>
      <c r="B12" s="95"/>
      <c r="C12" s="96"/>
      <c r="D12" s="97"/>
      <c r="E12" s="98"/>
      <c r="F12" s="99"/>
      <c r="G12" s="100"/>
      <c r="H12" s="101"/>
      <c r="I12" s="102"/>
      <c r="J12" s="102"/>
      <c r="K12" s="67"/>
      <c r="L12" s="32">
        <f t="shared" si="0"/>
        <v>0</v>
      </c>
    </row>
    <row r="13" spans="1:13" s="29" customFormat="1" ht="21" customHeight="1" x14ac:dyDescent="0.2">
      <c r="A13" s="94"/>
      <c r="B13" s="95"/>
      <c r="C13" s="96"/>
      <c r="D13" s="97"/>
      <c r="E13" s="98"/>
      <c r="F13" s="99"/>
      <c r="G13" s="100"/>
      <c r="H13" s="101"/>
      <c r="I13" s="102"/>
      <c r="J13" s="102"/>
      <c r="K13" s="67"/>
      <c r="L13" s="32">
        <f t="shared" si="0"/>
        <v>0</v>
      </c>
    </row>
    <row r="14" spans="1:13" s="29" customFormat="1" ht="21" customHeight="1" x14ac:dyDescent="0.2">
      <c r="A14" s="94"/>
      <c r="B14" s="95"/>
      <c r="C14" s="96"/>
      <c r="D14" s="97"/>
      <c r="E14" s="98"/>
      <c r="F14" s="99"/>
      <c r="G14" s="100"/>
      <c r="H14" s="101"/>
      <c r="I14" s="102"/>
      <c r="J14" s="102"/>
      <c r="K14" s="67"/>
      <c r="L14" s="32">
        <f t="shared" si="0"/>
        <v>0</v>
      </c>
    </row>
    <row r="15" spans="1:13" s="29" customFormat="1" ht="21" customHeight="1" x14ac:dyDescent="0.2">
      <c r="A15" s="94"/>
      <c r="B15" s="95"/>
      <c r="C15" s="96"/>
      <c r="D15" s="97"/>
      <c r="E15" s="98"/>
      <c r="F15" s="99"/>
      <c r="G15" s="100"/>
      <c r="H15" s="101"/>
      <c r="I15" s="102"/>
      <c r="J15" s="102"/>
      <c r="K15" s="67"/>
      <c r="L15" s="32">
        <f t="shared" si="0"/>
        <v>0</v>
      </c>
    </row>
    <row r="16" spans="1:13" s="29" customFormat="1" ht="21" customHeight="1" x14ac:dyDescent="0.2">
      <c r="A16" s="94"/>
      <c r="B16" s="95"/>
      <c r="C16" s="96"/>
      <c r="D16" s="97"/>
      <c r="E16" s="98"/>
      <c r="F16" s="99"/>
      <c r="G16" s="100"/>
      <c r="H16" s="101"/>
      <c r="I16" s="102"/>
      <c r="J16" s="102"/>
      <c r="K16" s="67"/>
      <c r="L16" s="32">
        <f t="shared" si="0"/>
        <v>0</v>
      </c>
    </row>
    <row r="17" spans="1:12" s="29" customFormat="1" ht="21" customHeight="1" x14ac:dyDescent="0.2">
      <c r="A17" s="94"/>
      <c r="B17" s="95"/>
      <c r="C17" s="96"/>
      <c r="D17" s="97"/>
      <c r="E17" s="98"/>
      <c r="F17" s="99"/>
      <c r="G17" s="100"/>
      <c r="H17" s="101"/>
      <c r="I17" s="102"/>
      <c r="J17" s="102"/>
      <c r="K17" s="67"/>
      <c r="L17" s="32">
        <f t="shared" si="0"/>
        <v>0</v>
      </c>
    </row>
    <row r="18" spans="1:12" s="29" customFormat="1" ht="21" customHeight="1" x14ac:dyDescent="0.2">
      <c r="A18" s="94"/>
      <c r="B18" s="95"/>
      <c r="C18" s="96"/>
      <c r="D18" s="97"/>
      <c r="E18" s="98"/>
      <c r="F18" s="99"/>
      <c r="G18" s="100"/>
      <c r="H18" s="101"/>
      <c r="I18" s="102"/>
      <c r="J18" s="102"/>
      <c r="K18" s="67"/>
      <c r="L18" s="32">
        <f t="shared" si="0"/>
        <v>0</v>
      </c>
    </row>
    <row r="19" spans="1:12" s="29" customFormat="1" ht="21" customHeight="1" x14ac:dyDescent="0.2">
      <c r="A19" s="94"/>
      <c r="B19" s="95"/>
      <c r="C19" s="96"/>
      <c r="D19" s="97"/>
      <c r="E19" s="98"/>
      <c r="F19" s="99"/>
      <c r="G19" s="100"/>
      <c r="H19" s="101"/>
      <c r="I19" s="102"/>
      <c r="J19" s="102"/>
      <c r="K19" s="67"/>
      <c r="L19" s="32">
        <f t="shared" si="0"/>
        <v>0</v>
      </c>
    </row>
    <row r="20" spans="1:12" s="29" customFormat="1" ht="21" customHeight="1" x14ac:dyDescent="0.2">
      <c r="A20" s="94"/>
      <c r="B20" s="95"/>
      <c r="C20" s="96"/>
      <c r="D20" s="97"/>
      <c r="E20" s="98"/>
      <c r="F20" s="99"/>
      <c r="G20" s="100"/>
      <c r="H20" s="101"/>
      <c r="I20" s="102"/>
      <c r="J20" s="102"/>
      <c r="K20" s="67"/>
      <c r="L20" s="32">
        <f t="shared" si="0"/>
        <v>0</v>
      </c>
    </row>
    <row r="21" spans="1:12" s="29" customFormat="1" ht="21" customHeight="1" thickBot="1" x14ac:dyDescent="0.25">
      <c r="A21" s="94"/>
      <c r="B21" s="95"/>
      <c r="C21" s="96"/>
      <c r="D21" s="97"/>
      <c r="E21" s="98"/>
      <c r="F21" s="99"/>
      <c r="G21" s="100"/>
      <c r="H21" s="101"/>
      <c r="I21" s="102"/>
      <c r="J21" s="102"/>
      <c r="K21" s="103"/>
      <c r="L21" s="32">
        <f t="shared" si="0"/>
        <v>0</v>
      </c>
    </row>
    <row r="22" spans="1:12" ht="17.25" customHeight="1" thickBot="1" x14ac:dyDescent="0.25">
      <c r="A22" s="379" t="s">
        <v>0</v>
      </c>
      <c r="B22" s="380"/>
      <c r="C22" s="380"/>
      <c r="D22" s="380"/>
      <c r="E22" s="380"/>
      <c r="F22" s="380"/>
      <c r="G22" s="380"/>
      <c r="H22" s="380"/>
      <c r="I22" s="380"/>
      <c r="J22" s="380"/>
      <c r="K22" s="380"/>
      <c r="L22" s="25">
        <f>SUM(L4:L21)</f>
        <v>410000</v>
      </c>
    </row>
    <row r="23" spans="1:12" s="7" customFormat="1" ht="17.25" customHeight="1" x14ac:dyDescent="0.2">
      <c r="A23" s="7" t="s">
        <v>33</v>
      </c>
      <c r="D23" s="9"/>
      <c r="E23" s="28"/>
      <c r="F23" s="9"/>
      <c r="G23" s="28"/>
    </row>
    <row r="24" spans="1:12" s="7" customFormat="1" ht="17.25" customHeight="1" x14ac:dyDescent="0.2">
      <c r="D24" s="9"/>
      <c r="E24" s="28"/>
      <c r="F24" s="9"/>
      <c r="G24" s="28"/>
    </row>
    <row r="25" spans="1:12" s="7" customFormat="1" x14ac:dyDescent="0.2">
      <c r="D25" s="9"/>
      <c r="E25" s="28"/>
      <c r="F25" s="9"/>
      <c r="G25" s="28"/>
    </row>
    <row r="26" spans="1:12" s="7" customFormat="1" ht="17.25" customHeight="1" x14ac:dyDescent="0.2">
      <c r="D26" s="9"/>
      <c r="E26" s="28"/>
      <c r="F26" s="9"/>
      <c r="G26" s="28"/>
    </row>
  </sheetData>
  <sheetProtection algorithmName="SHA-512" hashValue="jmsrFfUYp5dKO51vGtL+W4pYFwk+5lEldEx+GsK1PO4XSz2uZzXIeQZ3wTak3/Zknep7TVRinZ1WdgjX0dUIDg==" saltValue="p37yTGr3zS0Fh3jJsNpPIg==" spinCount="100000" sheet="1" formatCells="0" formatColumns="0" formatRows="0"/>
  <mergeCells count="8">
    <mergeCell ref="L2:L3"/>
    <mergeCell ref="A22:K22"/>
    <mergeCell ref="I2:K2"/>
    <mergeCell ref="A2:A3"/>
    <mergeCell ref="B2:B3"/>
    <mergeCell ref="C2:C3"/>
    <mergeCell ref="H2:H3"/>
    <mergeCell ref="D2:G3"/>
  </mergeCells>
  <phoneticPr fontId="24"/>
  <dataValidations count="1">
    <dataValidation type="list" allowBlank="1" showInputMessage="1" showErrorMessage="1" sqref="A4:A21" xr:uid="{00000000-0002-0000-0500-000000000000}">
      <formula1>"選択してください,国内,海外,招聘"</formula1>
    </dataValidation>
  </dataValidations>
  <pageMargins left="0.70866141732283472" right="0.70866141732283472" top="0.74803149606299213" bottom="0.74803149606299213" header="0.31496062992125984" footer="0.31496062992125984"/>
  <pageSetup paperSize="9" scale="89" fitToHeight="0" orientation="landscape" r:id="rId1"/>
  <headerFooter>
    <oddFooter>&amp;R&amp;K00-022Ver.20260401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66FFFF"/>
  </sheetPr>
  <dimension ref="A1:K33"/>
  <sheetViews>
    <sheetView zoomScaleNormal="100" zoomScaleSheetLayoutView="100" workbookViewId="0">
      <selection sqref="A1:D1"/>
    </sheetView>
  </sheetViews>
  <sheetFormatPr defaultColWidth="9" defaultRowHeight="14.4" x14ac:dyDescent="0.2"/>
  <cols>
    <col min="1" max="1" width="25.109375" style="1" customWidth="1"/>
    <col min="2" max="2" width="19.109375" style="1" customWidth="1"/>
    <col min="3" max="7" width="10.109375" style="1" customWidth="1"/>
    <col min="8" max="8" width="6.44140625" style="4" customWidth="1"/>
    <col min="9" max="9" width="20" style="2" customWidth="1"/>
    <col min="10" max="10" width="12.88671875" style="2" customWidth="1"/>
    <col min="11" max="11" width="9" style="7"/>
    <col min="12" max="13" width="34" style="1" customWidth="1"/>
    <col min="14" max="16384" width="9" style="1"/>
  </cols>
  <sheetData>
    <row r="1" spans="1:11" ht="19.5" customHeight="1" x14ac:dyDescent="0.2">
      <c r="A1" s="34" t="s">
        <v>103</v>
      </c>
      <c r="B1" s="34"/>
      <c r="F1" s="2"/>
      <c r="G1" s="7"/>
      <c r="H1" s="1"/>
      <c r="I1" s="1"/>
      <c r="J1" s="1"/>
      <c r="K1" s="1"/>
    </row>
    <row r="2" spans="1:11" ht="17.25" customHeight="1" thickBot="1" x14ac:dyDescent="0.25">
      <c r="A2" s="1" t="s">
        <v>34</v>
      </c>
      <c r="B2" s="4"/>
      <c r="C2" s="4"/>
      <c r="D2" s="4"/>
      <c r="E2" s="4"/>
      <c r="F2" s="4"/>
      <c r="G2" s="4"/>
      <c r="I2" s="3" t="s">
        <v>30</v>
      </c>
      <c r="J2" s="3"/>
    </row>
    <row r="3" spans="1:11" ht="17.25" customHeight="1" x14ac:dyDescent="0.2">
      <c r="A3" s="415" t="s">
        <v>15</v>
      </c>
      <c r="B3" s="404" t="s">
        <v>2</v>
      </c>
      <c r="C3" s="390" t="s">
        <v>65</v>
      </c>
      <c r="D3" s="390"/>
      <c r="E3" s="390"/>
      <c r="F3" s="390"/>
      <c r="G3" s="390"/>
      <c r="H3" s="417" t="s">
        <v>73</v>
      </c>
      <c r="I3" s="413" t="s">
        <v>154</v>
      </c>
      <c r="J3" s="381" t="s">
        <v>196</v>
      </c>
    </row>
    <row r="4" spans="1:11" ht="34.5" customHeight="1" thickBot="1" x14ac:dyDescent="0.25">
      <c r="A4" s="416"/>
      <c r="B4" s="405"/>
      <c r="C4" s="270" t="s">
        <v>200</v>
      </c>
      <c r="D4" s="270" t="s">
        <v>201</v>
      </c>
      <c r="E4" s="187" t="s">
        <v>162</v>
      </c>
      <c r="F4" s="23" t="s">
        <v>128</v>
      </c>
      <c r="G4" s="190" t="s">
        <v>202</v>
      </c>
      <c r="H4" s="418"/>
      <c r="I4" s="414"/>
      <c r="J4" s="412"/>
    </row>
    <row r="5" spans="1:11" ht="17.25" customHeight="1" x14ac:dyDescent="0.2">
      <c r="A5" s="74" t="s">
        <v>35</v>
      </c>
      <c r="B5" s="75" t="s">
        <v>105</v>
      </c>
      <c r="C5" s="238">
        <v>310286</v>
      </c>
      <c r="D5" s="238">
        <v>9</v>
      </c>
      <c r="E5" s="238">
        <v>75000</v>
      </c>
      <c r="F5" s="238">
        <v>450000</v>
      </c>
      <c r="G5" s="238">
        <v>100</v>
      </c>
      <c r="H5" s="239" t="s">
        <v>68</v>
      </c>
      <c r="I5" s="259">
        <f>ROUNDDOWN((C5*D5+E5+F5)*G5%,0)</f>
        <v>3317574</v>
      </c>
      <c r="J5" s="263"/>
    </row>
    <row r="6" spans="1:11" s="12" customFormat="1" ht="17.25" customHeight="1" x14ac:dyDescent="0.2">
      <c r="A6" s="105" t="s">
        <v>35</v>
      </c>
      <c r="B6" s="85" t="s">
        <v>106</v>
      </c>
      <c r="C6" s="240">
        <v>295600</v>
      </c>
      <c r="D6" s="240">
        <v>12</v>
      </c>
      <c r="E6" s="240">
        <v>30000</v>
      </c>
      <c r="F6" s="240">
        <v>0</v>
      </c>
      <c r="G6" s="240">
        <v>50</v>
      </c>
      <c r="H6" s="241" t="s">
        <v>68</v>
      </c>
      <c r="I6" s="259">
        <f t="shared" ref="I6:I21" si="0">ROUNDDOWN((C6*D6+E6+F6)*G6%,0)</f>
        <v>1788600</v>
      </c>
      <c r="J6" s="261"/>
      <c r="K6" s="13"/>
    </row>
    <row r="7" spans="1:11" s="11" customFormat="1" ht="17.25" customHeight="1" x14ac:dyDescent="0.2">
      <c r="A7" s="84" t="s">
        <v>70</v>
      </c>
      <c r="B7" s="85" t="s">
        <v>143</v>
      </c>
      <c r="C7" s="240">
        <v>250000</v>
      </c>
      <c r="D7" s="240">
        <v>12</v>
      </c>
      <c r="E7" s="240">
        <v>0</v>
      </c>
      <c r="F7" s="240">
        <v>0</v>
      </c>
      <c r="G7" s="240">
        <v>100</v>
      </c>
      <c r="H7" s="241" t="s">
        <v>69</v>
      </c>
      <c r="I7" s="259">
        <f t="shared" si="0"/>
        <v>3000000</v>
      </c>
      <c r="J7" s="261"/>
      <c r="K7" s="12"/>
    </row>
    <row r="8" spans="1:11" s="11" customFormat="1" ht="17.25" customHeight="1" x14ac:dyDescent="0.2">
      <c r="A8" s="84" t="s">
        <v>70</v>
      </c>
      <c r="B8" s="85" t="s">
        <v>144</v>
      </c>
      <c r="C8" s="240">
        <v>150000</v>
      </c>
      <c r="D8" s="240">
        <v>12</v>
      </c>
      <c r="E8" s="240">
        <v>110000</v>
      </c>
      <c r="F8" s="240">
        <v>0</v>
      </c>
      <c r="G8" s="240">
        <v>30</v>
      </c>
      <c r="H8" s="241" t="s">
        <v>69</v>
      </c>
      <c r="I8" s="259">
        <f t="shared" si="0"/>
        <v>573000</v>
      </c>
      <c r="J8" s="261"/>
      <c r="K8" s="12"/>
    </row>
    <row r="9" spans="1:11" s="11" customFormat="1" ht="17.25" customHeight="1" x14ac:dyDescent="0.2">
      <c r="A9" s="84" t="s">
        <v>70</v>
      </c>
      <c r="B9" s="85" t="s">
        <v>180</v>
      </c>
      <c r="C9" s="240">
        <v>1660</v>
      </c>
      <c r="D9" s="240">
        <v>1200</v>
      </c>
      <c r="E9" s="240">
        <v>0</v>
      </c>
      <c r="F9" s="240">
        <v>0</v>
      </c>
      <c r="G9" s="240">
        <v>100</v>
      </c>
      <c r="H9" s="241" t="s">
        <v>68</v>
      </c>
      <c r="I9" s="259">
        <f t="shared" si="0"/>
        <v>1992000</v>
      </c>
      <c r="J9" s="261"/>
      <c r="K9" s="12"/>
    </row>
    <row r="10" spans="1:11" s="11" customFormat="1" ht="17.25" customHeight="1" x14ac:dyDescent="0.2">
      <c r="A10" s="84" t="s">
        <v>70</v>
      </c>
      <c r="B10" s="85" t="s">
        <v>181</v>
      </c>
      <c r="C10" s="240">
        <v>1430</v>
      </c>
      <c r="D10" s="240">
        <v>900</v>
      </c>
      <c r="E10" s="240">
        <v>0</v>
      </c>
      <c r="F10" s="240">
        <v>0</v>
      </c>
      <c r="G10" s="240">
        <v>100</v>
      </c>
      <c r="H10" s="241" t="s">
        <v>68</v>
      </c>
      <c r="I10" s="259">
        <f>ROUNDDOWN((C10*D10+E10+F10)*G10%,0)</f>
        <v>1287000</v>
      </c>
      <c r="J10" s="261"/>
      <c r="K10" s="12"/>
    </row>
    <row r="11" spans="1:11" s="11" customFormat="1" ht="17.25" customHeight="1" x14ac:dyDescent="0.2">
      <c r="A11" s="84"/>
      <c r="B11" s="85"/>
      <c r="C11" s="93"/>
      <c r="D11" s="93"/>
      <c r="E11" s="93"/>
      <c r="F11" s="93"/>
      <c r="G11" s="93"/>
      <c r="H11" s="106"/>
      <c r="I11" s="259">
        <f t="shared" si="0"/>
        <v>0</v>
      </c>
      <c r="J11" s="261"/>
      <c r="K11" s="12"/>
    </row>
    <row r="12" spans="1:11" s="11" customFormat="1" ht="17.25" customHeight="1" x14ac:dyDescent="0.2">
      <c r="A12" s="84"/>
      <c r="B12" s="85"/>
      <c r="C12" s="93"/>
      <c r="D12" s="93"/>
      <c r="E12" s="93"/>
      <c r="F12" s="93"/>
      <c r="G12" s="93"/>
      <c r="H12" s="106"/>
      <c r="I12" s="259">
        <f t="shared" si="0"/>
        <v>0</v>
      </c>
      <c r="J12" s="261"/>
      <c r="K12" s="12"/>
    </row>
    <row r="13" spans="1:11" s="11" customFormat="1" ht="17.25" customHeight="1" x14ac:dyDescent="0.2">
      <c r="A13" s="84"/>
      <c r="B13" s="85"/>
      <c r="C13" s="93"/>
      <c r="D13" s="93"/>
      <c r="E13" s="93"/>
      <c r="F13" s="93"/>
      <c r="G13" s="93"/>
      <c r="H13" s="106"/>
      <c r="I13" s="259">
        <f t="shared" si="0"/>
        <v>0</v>
      </c>
      <c r="J13" s="261"/>
      <c r="K13" s="12"/>
    </row>
    <row r="14" spans="1:11" s="11" customFormat="1" ht="17.25" customHeight="1" x14ac:dyDescent="0.2">
      <c r="A14" s="84"/>
      <c r="B14" s="85"/>
      <c r="C14" s="93"/>
      <c r="D14" s="93"/>
      <c r="E14" s="93"/>
      <c r="F14" s="93"/>
      <c r="G14" s="93"/>
      <c r="H14" s="106"/>
      <c r="I14" s="259">
        <f t="shared" si="0"/>
        <v>0</v>
      </c>
      <c r="J14" s="261"/>
      <c r="K14" s="12"/>
    </row>
    <row r="15" spans="1:11" s="11" customFormat="1" ht="17.25" customHeight="1" x14ac:dyDescent="0.2">
      <c r="A15" s="107"/>
      <c r="B15" s="108"/>
      <c r="C15" s="109"/>
      <c r="D15" s="109"/>
      <c r="E15" s="109"/>
      <c r="F15" s="109"/>
      <c r="G15" s="109"/>
      <c r="H15" s="110"/>
      <c r="I15" s="259">
        <f t="shared" si="0"/>
        <v>0</v>
      </c>
      <c r="J15" s="261"/>
      <c r="K15" s="12"/>
    </row>
    <row r="16" spans="1:11" s="11" customFormat="1" ht="17.25" customHeight="1" x14ac:dyDescent="0.2">
      <c r="A16" s="107"/>
      <c r="B16" s="108"/>
      <c r="C16" s="109"/>
      <c r="D16" s="109"/>
      <c r="E16" s="109"/>
      <c r="F16" s="109"/>
      <c r="G16" s="109"/>
      <c r="H16" s="110"/>
      <c r="I16" s="259">
        <f t="shared" si="0"/>
        <v>0</v>
      </c>
      <c r="J16" s="261"/>
      <c r="K16" s="12"/>
    </row>
    <row r="17" spans="1:11" s="11" customFormat="1" ht="17.25" customHeight="1" x14ac:dyDescent="0.2">
      <c r="A17" s="107"/>
      <c r="B17" s="108"/>
      <c r="C17" s="109"/>
      <c r="D17" s="109"/>
      <c r="E17" s="109"/>
      <c r="F17" s="109"/>
      <c r="G17" s="109"/>
      <c r="H17" s="110"/>
      <c r="I17" s="259">
        <f t="shared" si="0"/>
        <v>0</v>
      </c>
      <c r="J17" s="261"/>
      <c r="K17" s="12"/>
    </row>
    <row r="18" spans="1:11" s="11" customFormat="1" ht="17.25" customHeight="1" x14ac:dyDescent="0.2">
      <c r="A18" s="107"/>
      <c r="B18" s="108"/>
      <c r="C18" s="109"/>
      <c r="D18" s="109"/>
      <c r="E18" s="109"/>
      <c r="F18" s="109"/>
      <c r="G18" s="109"/>
      <c r="H18" s="110"/>
      <c r="I18" s="259">
        <f t="shared" si="0"/>
        <v>0</v>
      </c>
      <c r="J18" s="261"/>
      <c r="K18" s="12"/>
    </row>
    <row r="19" spans="1:11" s="11" customFormat="1" ht="17.25" customHeight="1" x14ac:dyDescent="0.2">
      <c r="A19" s="107"/>
      <c r="B19" s="108"/>
      <c r="C19" s="109"/>
      <c r="D19" s="109"/>
      <c r="E19" s="109"/>
      <c r="F19" s="109"/>
      <c r="G19" s="109"/>
      <c r="H19" s="110"/>
      <c r="I19" s="259">
        <f t="shared" si="0"/>
        <v>0</v>
      </c>
      <c r="J19" s="261"/>
      <c r="K19" s="12"/>
    </row>
    <row r="20" spans="1:11" s="11" customFormat="1" ht="17.25" customHeight="1" x14ac:dyDescent="0.2">
      <c r="A20" s="107"/>
      <c r="B20" s="108"/>
      <c r="C20" s="109"/>
      <c r="D20" s="109"/>
      <c r="E20" s="109"/>
      <c r="F20" s="109"/>
      <c r="G20" s="109"/>
      <c r="H20" s="110"/>
      <c r="I20" s="259">
        <f t="shared" si="0"/>
        <v>0</v>
      </c>
      <c r="J20" s="261"/>
      <c r="K20" s="12"/>
    </row>
    <row r="21" spans="1:11" s="11" customFormat="1" ht="17.25" customHeight="1" thickBot="1" x14ac:dyDescent="0.25">
      <c r="A21" s="111"/>
      <c r="B21" s="112"/>
      <c r="C21" s="113"/>
      <c r="D21" s="113"/>
      <c r="E21" s="113"/>
      <c r="F21" s="113"/>
      <c r="G21" s="113"/>
      <c r="H21" s="114"/>
      <c r="I21" s="259">
        <f t="shared" si="0"/>
        <v>0</v>
      </c>
      <c r="J21" s="264"/>
      <c r="K21" s="12"/>
    </row>
    <row r="22" spans="1:11" ht="17.25" customHeight="1" thickBot="1" x14ac:dyDescent="0.25">
      <c r="A22" s="379" t="s">
        <v>0</v>
      </c>
      <c r="B22" s="380"/>
      <c r="C22" s="380"/>
      <c r="D22" s="380"/>
      <c r="E22" s="380"/>
      <c r="F22" s="380"/>
      <c r="G22" s="380"/>
      <c r="H22" s="380"/>
      <c r="I22" s="260">
        <f>SUM(I5:I21)</f>
        <v>11958174</v>
      </c>
      <c r="J22" s="262"/>
    </row>
    <row r="23" spans="1:11" s="7" customFormat="1" ht="16.5" customHeight="1" x14ac:dyDescent="0.2">
      <c r="A23" s="7" t="s">
        <v>33</v>
      </c>
      <c r="H23" s="9"/>
      <c r="I23" s="8"/>
      <c r="J23" s="8"/>
    </row>
    <row r="24" spans="1:11" s="7" customFormat="1" ht="16.5" customHeight="1" x14ac:dyDescent="0.2">
      <c r="H24" s="9"/>
      <c r="I24" s="8"/>
      <c r="J24" s="8"/>
    </row>
    <row r="25" spans="1:11" s="7" customFormat="1" ht="17.25" customHeight="1" x14ac:dyDescent="0.2">
      <c r="H25" s="8"/>
    </row>
    <row r="26" spans="1:11" ht="16.5" customHeight="1" x14ac:dyDescent="0.2"/>
    <row r="27" spans="1:11" ht="16.5" customHeight="1" x14ac:dyDescent="0.2"/>
    <row r="28" spans="1:11" ht="16.5" customHeight="1" x14ac:dyDescent="0.2"/>
    <row r="29" spans="1:11" ht="16.5" customHeight="1" x14ac:dyDescent="0.2"/>
    <row r="30" spans="1:11" ht="16.5" customHeight="1" x14ac:dyDescent="0.2">
      <c r="A30" s="6"/>
    </row>
    <row r="31" spans="1:11" ht="16.5" customHeight="1" x14ac:dyDescent="0.2">
      <c r="A31" s="6"/>
    </row>
    <row r="32" spans="1:11" ht="16.5" customHeight="1" x14ac:dyDescent="0.2">
      <c r="A32" s="6"/>
    </row>
    <row r="33" spans="1:1" ht="16.5" customHeight="1" x14ac:dyDescent="0.2">
      <c r="A33" s="6"/>
    </row>
  </sheetData>
  <sheetProtection algorithmName="SHA-512" hashValue="giACzrbBaHzByFk3QV2RXjqZPSMJUJ2bGGmBlVvbwmud7sEgOiZHZchlHLVNq7VMbkaiRss1ak08XCB7qg82Bw==" saltValue="0y5e0ybgHi7hg0UM422rRQ==" spinCount="100000" sheet="1" formatCells="0" formatColumns="0" formatRows="0"/>
  <protectedRanges>
    <protectedRange sqref="J5:J21" name="範囲2"/>
    <protectedRange sqref="A5:H10" name="範囲1"/>
  </protectedRanges>
  <mergeCells count="7">
    <mergeCell ref="J3:J4"/>
    <mergeCell ref="I3:I4"/>
    <mergeCell ref="A22:H22"/>
    <mergeCell ref="A3:A4"/>
    <mergeCell ref="B3:B4"/>
    <mergeCell ref="C3:G3"/>
    <mergeCell ref="H3:H4"/>
  </mergeCells>
  <phoneticPr fontId="24"/>
  <dataValidations count="1">
    <dataValidation type="list" allowBlank="1" showInputMessage="1" showErrorMessage="1" sqref="H5:H21" xr:uid="{00000000-0002-0000-0600-000000000000}">
      <formula1>"直雇用,派遣"</formula1>
    </dataValidation>
  </dataValidations>
  <pageMargins left="0.70866141732283472" right="0.70866141732283472" top="0.74803149606299213" bottom="0.74803149606299213" header="0.31496062992125984" footer="0.31496062992125984"/>
  <pageSetup paperSize="9" scale="95" orientation="landscape" r:id="rId1"/>
  <headerFooter>
    <oddFooter>&amp;R&amp;K00-022Ver.20260401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rgb="FF66FFFF"/>
  </sheetPr>
  <dimension ref="A1:L40"/>
  <sheetViews>
    <sheetView zoomScaleNormal="100" zoomScaleSheetLayoutView="100" workbookViewId="0">
      <selection sqref="A1:D1"/>
    </sheetView>
  </sheetViews>
  <sheetFormatPr defaultColWidth="9" defaultRowHeight="14.4" x14ac:dyDescent="0.2"/>
  <cols>
    <col min="1" max="1" width="25.109375" style="1" customWidth="1"/>
    <col min="2" max="2" width="19.109375" style="1" customWidth="1"/>
    <col min="3" max="6" width="10.109375" style="1" customWidth="1"/>
    <col min="7" max="7" width="10.109375" style="1" hidden="1" customWidth="1"/>
    <col min="8" max="8" width="8.44140625" style="4" customWidth="1"/>
    <col min="9" max="9" width="20" style="2" customWidth="1"/>
    <col min="10" max="10" width="12.6640625" style="2" customWidth="1"/>
    <col min="11" max="11" width="9" style="7"/>
    <col min="12" max="13" width="34" style="1" customWidth="1"/>
    <col min="14" max="16384" width="9" style="1"/>
  </cols>
  <sheetData>
    <row r="1" spans="1:11" x14ac:dyDescent="0.2">
      <c r="A1" s="1" t="s">
        <v>145</v>
      </c>
    </row>
    <row r="2" spans="1:11" ht="17.25" customHeight="1" thickBot="1" x14ac:dyDescent="0.25">
      <c r="A2" s="1" t="s">
        <v>34</v>
      </c>
      <c r="B2" s="4"/>
      <c r="C2" s="4"/>
      <c r="D2" s="4"/>
      <c r="E2" s="4"/>
      <c r="F2" s="4"/>
      <c r="G2" s="4"/>
      <c r="I2" s="3" t="s">
        <v>30</v>
      </c>
      <c r="J2" s="3"/>
    </row>
    <row r="3" spans="1:11" ht="17.25" customHeight="1" x14ac:dyDescent="0.2">
      <c r="A3" s="415" t="s">
        <v>15</v>
      </c>
      <c r="B3" s="404" t="s">
        <v>2</v>
      </c>
      <c r="C3" s="390" t="s">
        <v>65</v>
      </c>
      <c r="D3" s="390"/>
      <c r="E3" s="390"/>
      <c r="F3" s="390"/>
      <c r="G3" s="390"/>
      <c r="H3" s="417" t="s">
        <v>73</v>
      </c>
      <c r="I3" s="399" t="s">
        <v>155</v>
      </c>
      <c r="J3" s="419" t="s">
        <v>196</v>
      </c>
    </row>
    <row r="4" spans="1:11" ht="17.25" customHeight="1" thickBot="1" x14ac:dyDescent="0.25">
      <c r="A4" s="416"/>
      <c r="B4" s="405"/>
      <c r="C4" s="150" t="s">
        <v>146</v>
      </c>
      <c r="D4" s="151" t="s">
        <v>147</v>
      </c>
      <c r="E4" s="150" t="s">
        <v>148</v>
      </c>
      <c r="F4" s="151" t="s">
        <v>149</v>
      </c>
      <c r="G4" s="152"/>
      <c r="H4" s="418"/>
      <c r="I4" s="400"/>
      <c r="J4" s="420"/>
    </row>
    <row r="5" spans="1:11" ht="17.25" customHeight="1" x14ac:dyDescent="0.2">
      <c r="A5" s="74" t="s">
        <v>157</v>
      </c>
      <c r="B5" s="85" t="s">
        <v>105</v>
      </c>
      <c r="C5" s="153">
        <v>4300</v>
      </c>
      <c r="D5" s="154">
        <v>500</v>
      </c>
      <c r="E5" s="176"/>
      <c r="F5" s="177"/>
      <c r="G5" s="178"/>
      <c r="H5" s="104" t="s">
        <v>68</v>
      </c>
      <c r="I5" s="31">
        <f>ROUNDDOWN((C5*D5)+(E5*F5),0)</f>
        <v>2150000</v>
      </c>
      <c r="J5" s="266"/>
    </row>
    <row r="6" spans="1:11" s="12" customFormat="1" ht="17.25" customHeight="1" x14ac:dyDescent="0.2">
      <c r="A6" s="84" t="s">
        <v>70</v>
      </c>
      <c r="B6" s="85" t="s">
        <v>150</v>
      </c>
      <c r="C6" s="155">
        <v>1660</v>
      </c>
      <c r="D6" s="156">
        <v>200</v>
      </c>
      <c r="E6" s="155"/>
      <c r="F6" s="156"/>
      <c r="G6" s="179"/>
      <c r="H6" s="106" t="s">
        <v>68</v>
      </c>
      <c r="I6" s="31">
        <f t="shared" ref="I6:I25" si="0">ROUNDDOWN((C6*D6)+(E6*F6),0)</f>
        <v>332000</v>
      </c>
      <c r="J6" s="258"/>
      <c r="K6" s="13"/>
    </row>
    <row r="7" spans="1:11" s="11" customFormat="1" ht="17.25" customHeight="1" x14ac:dyDescent="0.2">
      <c r="A7" s="105" t="s">
        <v>157</v>
      </c>
      <c r="B7" s="85" t="s">
        <v>106</v>
      </c>
      <c r="C7" s="155"/>
      <c r="D7" s="156"/>
      <c r="E7" s="155">
        <v>301340</v>
      </c>
      <c r="F7" s="156">
        <v>12</v>
      </c>
      <c r="G7" s="179"/>
      <c r="H7" s="106" t="s">
        <v>68</v>
      </c>
      <c r="I7" s="31">
        <f t="shared" si="0"/>
        <v>3616080</v>
      </c>
      <c r="J7" s="258"/>
      <c r="K7" s="12"/>
    </row>
    <row r="8" spans="1:11" s="11" customFormat="1" ht="17.25" customHeight="1" x14ac:dyDescent="0.2">
      <c r="A8" s="84" t="s">
        <v>70</v>
      </c>
      <c r="B8" s="85" t="s">
        <v>151</v>
      </c>
      <c r="C8" s="155"/>
      <c r="D8" s="156"/>
      <c r="E8" s="155">
        <v>254980</v>
      </c>
      <c r="F8" s="156">
        <v>3</v>
      </c>
      <c r="G8" s="179"/>
      <c r="H8" s="106" t="s">
        <v>68</v>
      </c>
      <c r="I8" s="31">
        <f t="shared" si="0"/>
        <v>764940</v>
      </c>
      <c r="J8" s="258"/>
      <c r="K8" s="12"/>
    </row>
    <row r="9" spans="1:11" s="11" customFormat="1" ht="17.25" customHeight="1" x14ac:dyDescent="0.2">
      <c r="A9" s="84"/>
      <c r="B9" s="85"/>
      <c r="C9" s="155"/>
      <c r="D9" s="156"/>
      <c r="E9" s="155"/>
      <c r="F9" s="156"/>
      <c r="G9" s="179"/>
      <c r="H9" s="106"/>
      <c r="I9" s="31">
        <f t="shared" si="0"/>
        <v>0</v>
      </c>
      <c r="J9" s="258"/>
      <c r="K9" s="12"/>
    </row>
    <row r="10" spans="1:11" s="11" customFormat="1" ht="17.25" customHeight="1" x14ac:dyDescent="0.2">
      <c r="A10" s="84"/>
      <c r="B10" s="85"/>
      <c r="C10" s="155"/>
      <c r="D10" s="156"/>
      <c r="E10" s="155"/>
      <c r="F10" s="156"/>
      <c r="G10" s="179"/>
      <c r="H10" s="106"/>
      <c r="I10" s="31">
        <f t="shared" si="0"/>
        <v>0</v>
      </c>
      <c r="J10" s="258"/>
      <c r="K10" s="12"/>
    </row>
    <row r="11" spans="1:11" s="11" customFormat="1" ht="17.25" customHeight="1" x14ac:dyDescent="0.2">
      <c r="A11" s="84"/>
      <c r="B11" s="85"/>
      <c r="C11" s="155"/>
      <c r="D11" s="156"/>
      <c r="E11" s="155"/>
      <c r="F11" s="156"/>
      <c r="G11" s="179"/>
      <c r="H11" s="106"/>
      <c r="I11" s="31">
        <f t="shared" si="0"/>
        <v>0</v>
      </c>
      <c r="J11" s="258"/>
      <c r="K11" s="12"/>
    </row>
    <row r="12" spans="1:11" s="11" customFormat="1" ht="17.25" customHeight="1" x14ac:dyDescent="0.2">
      <c r="A12" s="84"/>
      <c r="B12" s="85"/>
      <c r="C12" s="155"/>
      <c r="D12" s="156"/>
      <c r="E12" s="155"/>
      <c r="F12" s="156"/>
      <c r="G12" s="179"/>
      <c r="H12" s="106"/>
      <c r="I12" s="31">
        <f t="shared" si="0"/>
        <v>0</v>
      </c>
      <c r="J12" s="258"/>
      <c r="K12" s="12"/>
    </row>
    <row r="13" spans="1:11" s="11" customFormat="1" ht="17.25" customHeight="1" x14ac:dyDescent="0.2">
      <c r="A13" s="84"/>
      <c r="B13" s="85"/>
      <c r="C13" s="155"/>
      <c r="D13" s="156"/>
      <c r="E13" s="155"/>
      <c r="F13" s="156"/>
      <c r="G13" s="179"/>
      <c r="H13" s="106"/>
      <c r="I13" s="31">
        <f t="shared" si="0"/>
        <v>0</v>
      </c>
      <c r="J13" s="258"/>
      <c r="K13" s="12"/>
    </row>
    <row r="14" spans="1:11" s="11" customFormat="1" ht="17.25" customHeight="1" x14ac:dyDescent="0.2">
      <c r="A14" s="84"/>
      <c r="B14" s="85"/>
      <c r="C14" s="155"/>
      <c r="D14" s="156"/>
      <c r="E14" s="155"/>
      <c r="F14" s="156"/>
      <c r="G14" s="179"/>
      <c r="H14" s="106"/>
      <c r="I14" s="31">
        <f t="shared" si="0"/>
        <v>0</v>
      </c>
      <c r="J14" s="258"/>
      <c r="K14" s="12"/>
    </row>
    <row r="15" spans="1:11" s="11" customFormat="1" ht="17.25" customHeight="1" x14ac:dyDescent="0.2">
      <c r="A15" s="84"/>
      <c r="B15" s="85"/>
      <c r="C15" s="155"/>
      <c r="D15" s="156"/>
      <c r="E15" s="155"/>
      <c r="F15" s="156"/>
      <c r="G15" s="179"/>
      <c r="H15" s="106"/>
      <c r="I15" s="31">
        <f t="shared" si="0"/>
        <v>0</v>
      </c>
      <c r="J15" s="258"/>
      <c r="K15" s="12"/>
    </row>
    <row r="16" spans="1:11" s="11" customFormat="1" ht="17.25" customHeight="1" x14ac:dyDescent="0.2">
      <c r="A16" s="84"/>
      <c r="B16" s="85"/>
      <c r="C16" s="155"/>
      <c r="D16" s="156"/>
      <c r="E16" s="155"/>
      <c r="F16" s="156"/>
      <c r="G16" s="179"/>
      <c r="H16" s="106"/>
      <c r="I16" s="31">
        <f t="shared" si="0"/>
        <v>0</v>
      </c>
      <c r="J16" s="258"/>
      <c r="K16" s="12"/>
    </row>
    <row r="17" spans="1:12" s="11" customFormat="1" ht="17.25" customHeight="1" x14ac:dyDescent="0.2">
      <c r="A17" s="84"/>
      <c r="B17" s="85"/>
      <c r="C17" s="155"/>
      <c r="D17" s="156"/>
      <c r="E17" s="155"/>
      <c r="F17" s="156"/>
      <c r="G17" s="179"/>
      <c r="H17" s="106"/>
      <c r="I17" s="31">
        <f t="shared" si="0"/>
        <v>0</v>
      </c>
      <c r="J17" s="258"/>
      <c r="K17" s="12"/>
    </row>
    <row r="18" spans="1:12" s="11" customFormat="1" ht="17.25" customHeight="1" x14ac:dyDescent="0.2">
      <c r="A18" s="84"/>
      <c r="B18" s="85"/>
      <c r="C18" s="155"/>
      <c r="D18" s="156"/>
      <c r="E18" s="155"/>
      <c r="F18" s="156"/>
      <c r="G18" s="179"/>
      <c r="H18" s="106"/>
      <c r="I18" s="31">
        <f t="shared" si="0"/>
        <v>0</v>
      </c>
      <c r="J18" s="258"/>
      <c r="K18" s="12"/>
    </row>
    <row r="19" spans="1:12" s="11" customFormat="1" ht="17.25" customHeight="1" x14ac:dyDescent="0.2">
      <c r="A19" s="107"/>
      <c r="B19" s="108"/>
      <c r="C19" s="157"/>
      <c r="D19" s="158"/>
      <c r="E19" s="157"/>
      <c r="F19" s="158"/>
      <c r="G19" s="180"/>
      <c r="H19" s="110"/>
      <c r="I19" s="31">
        <f t="shared" si="0"/>
        <v>0</v>
      </c>
      <c r="J19" s="258"/>
      <c r="K19" s="12"/>
    </row>
    <row r="20" spans="1:12" s="11" customFormat="1" ht="17.25" customHeight="1" x14ac:dyDescent="0.2">
      <c r="A20" s="107"/>
      <c r="B20" s="108"/>
      <c r="C20" s="157"/>
      <c r="D20" s="158"/>
      <c r="E20" s="157"/>
      <c r="F20" s="158"/>
      <c r="G20" s="180"/>
      <c r="H20" s="110"/>
      <c r="I20" s="31">
        <f t="shared" si="0"/>
        <v>0</v>
      </c>
      <c r="J20" s="258"/>
      <c r="K20" s="12"/>
    </row>
    <row r="21" spans="1:12" s="11" customFormat="1" ht="17.25" customHeight="1" x14ac:dyDescent="0.2">
      <c r="A21" s="107"/>
      <c r="B21" s="108"/>
      <c r="C21" s="157"/>
      <c r="D21" s="158"/>
      <c r="E21" s="157"/>
      <c r="F21" s="158"/>
      <c r="G21" s="180"/>
      <c r="H21" s="110"/>
      <c r="I21" s="31">
        <f t="shared" si="0"/>
        <v>0</v>
      </c>
      <c r="J21" s="258"/>
      <c r="K21" s="12"/>
    </row>
    <row r="22" spans="1:12" s="11" customFormat="1" ht="17.25" customHeight="1" x14ac:dyDescent="0.2">
      <c r="A22" s="107"/>
      <c r="B22" s="108"/>
      <c r="C22" s="157"/>
      <c r="D22" s="158"/>
      <c r="E22" s="157"/>
      <c r="F22" s="158"/>
      <c r="G22" s="180"/>
      <c r="H22" s="110"/>
      <c r="I22" s="31">
        <f t="shared" si="0"/>
        <v>0</v>
      </c>
      <c r="J22" s="258"/>
      <c r="K22" s="12"/>
    </row>
    <row r="23" spans="1:12" s="11" customFormat="1" ht="17.25" customHeight="1" x14ac:dyDescent="0.2">
      <c r="A23" s="107"/>
      <c r="B23" s="108"/>
      <c r="C23" s="157"/>
      <c r="D23" s="158"/>
      <c r="E23" s="157"/>
      <c r="F23" s="158"/>
      <c r="G23" s="180"/>
      <c r="H23" s="110"/>
      <c r="I23" s="31">
        <f t="shared" si="0"/>
        <v>0</v>
      </c>
      <c r="J23" s="258"/>
      <c r="K23" s="12"/>
    </row>
    <row r="24" spans="1:12" s="11" customFormat="1" ht="17.25" customHeight="1" x14ac:dyDescent="0.2">
      <c r="A24" s="107"/>
      <c r="B24" s="108"/>
      <c r="C24" s="157"/>
      <c r="D24" s="158"/>
      <c r="E24" s="157"/>
      <c r="F24" s="158"/>
      <c r="G24" s="180"/>
      <c r="H24" s="110"/>
      <c r="I24" s="31">
        <f t="shared" si="0"/>
        <v>0</v>
      </c>
      <c r="J24" s="258"/>
      <c r="K24" s="12"/>
    </row>
    <row r="25" spans="1:12" s="11" customFormat="1" ht="17.25" customHeight="1" thickBot="1" x14ac:dyDescent="0.25">
      <c r="A25" s="111"/>
      <c r="B25" s="112"/>
      <c r="C25" s="159"/>
      <c r="D25" s="160"/>
      <c r="E25" s="159"/>
      <c r="F25" s="181"/>
      <c r="G25" s="182"/>
      <c r="H25" s="114"/>
      <c r="I25" s="31">
        <f t="shared" si="0"/>
        <v>0</v>
      </c>
      <c r="J25" s="267"/>
      <c r="K25" s="12"/>
    </row>
    <row r="26" spans="1:12" ht="17.25" customHeight="1" thickBot="1" x14ac:dyDescent="0.25">
      <c r="A26" s="379" t="s">
        <v>0</v>
      </c>
      <c r="B26" s="380"/>
      <c r="C26" s="380"/>
      <c r="D26" s="380"/>
      <c r="E26" s="380"/>
      <c r="F26" s="380"/>
      <c r="G26" s="380"/>
      <c r="H26" s="380"/>
      <c r="I26" s="24">
        <f>SUM(I5:I25)</f>
        <v>6863020</v>
      </c>
      <c r="J26" s="265"/>
    </row>
    <row r="27" spans="1:12" s="7" customFormat="1" ht="16.5" customHeight="1" x14ac:dyDescent="0.2">
      <c r="A27" s="7" t="s">
        <v>33</v>
      </c>
      <c r="H27" s="9"/>
      <c r="I27" s="2"/>
      <c r="J27" s="2"/>
    </row>
    <row r="28" spans="1:12" s="7" customFormat="1" ht="16.5" customHeight="1" x14ac:dyDescent="0.2">
      <c r="F28" s="21"/>
      <c r="G28" s="161"/>
      <c r="H28" s="21"/>
      <c r="I28" s="162"/>
      <c r="J28" s="162"/>
    </row>
    <row r="29" spans="1:12" s="7" customFormat="1" ht="16.5" customHeight="1" x14ac:dyDescent="0.2">
      <c r="H29" s="9"/>
      <c r="I29" s="8"/>
      <c r="J29" s="8"/>
    </row>
    <row r="30" spans="1:12" s="7" customFormat="1" ht="16.5" customHeight="1" x14ac:dyDescent="0.2">
      <c r="H30" s="9"/>
      <c r="I30" s="8"/>
      <c r="J30" s="8"/>
    </row>
    <row r="31" spans="1:12" s="7" customFormat="1" ht="17.25" customHeight="1" x14ac:dyDescent="0.2">
      <c r="H31" s="8"/>
    </row>
    <row r="32" spans="1:12" s="2" customFormat="1" ht="16.5" customHeight="1" x14ac:dyDescent="0.2">
      <c r="A32" s="1"/>
      <c r="B32" s="1"/>
      <c r="C32" s="1"/>
      <c r="D32" s="1"/>
      <c r="E32" s="1"/>
      <c r="F32" s="1"/>
      <c r="G32" s="1"/>
      <c r="H32" s="4"/>
      <c r="K32" s="7"/>
      <c r="L32" s="1"/>
    </row>
    <row r="33" spans="1:12" s="2" customFormat="1" ht="16.5" customHeight="1" x14ac:dyDescent="0.2">
      <c r="A33" s="1"/>
      <c r="B33" s="1"/>
      <c r="C33" s="1"/>
      <c r="D33" s="1"/>
      <c r="E33" s="1"/>
      <c r="F33" s="1"/>
      <c r="G33" s="1"/>
      <c r="H33" s="4"/>
      <c r="K33" s="7"/>
      <c r="L33" s="1"/>
    </row>
    <row r="34" spans="1:12" s="2" customFormat="1" ht="16.5" customHeight="1" x14ac:dyDescent="0.2">
      <c r="A34" s="1"/>
      <c r="B34" s="1"/>
      <c r="C34" s="1"/>
      <c r="D34" s="1"/>
      <c r="E34" s="1"/>
      <c r="F34" s="1"/>
      <c r="G34" s="1"/>
      <c r="H34" s="4"/>
      <c r="K34" s="7"/>
      <c r="L34" s="1"/>
    </row>
    <row r="35" spans="1:12" s="2" customFormat="1" ht="16.5" customHeight="1" x14ac:dyDescent="0.2">
      <c r="A35" s="1"/>
      <c r="B35" s="1"/>
      <c r="C35" s="1"/>
      <c r="D35" s="1"/>
      <c r="E35" s="1"/>
      <c r="F35" s="1"/>
      <c r="G35" s="1"/>
      <c r="H35" s="4"/>
      <c r="K35" s="7"/>
      <c r="L35" s="1"/>
    </row>
    <row r="36" spans="1:12" s="2" customFormat="1" ht="16.5" customHeight="1" x14ac:dyDescent="0.2">
      <c r="A36" s="6"/>
      <c r="B36" s="1"/>
      <c r="C36" s="1"/>
      <c r="D36" s="1"/>
      <c r="E36" s="1"/>
      <c r="F36" s="1"/>
      <c r="G36" s="1"/>
      <c r="H36" s="4"/>
      <c r="K36" s="7"/>
      <c r="L36" s="1"/>
    </row>
    <row r="37" spans="1:12" s="2" customFormat="1" ht="16.5" customHeight="1" x14ac:dyDescent="0.2">
      <c r="A37" s="6"/>
      <c r="B37" s="1"/>
      <c r="C37" s="1"/>
      <c r="D37" s="1"/>
      <c r="E37" s="1"/>
      <c r="F37" s="1"/>
      <c r="G37" s="1"/>
      <c r="H37" s="4"/>
      <c r="K37" s="7"/>
      <c r="L37" s="1"/>
    </row>
    <row r="38" spans="1:12" s="2" customFormat="1" ht="16.5" customHeight="1" x14ac:dyDescent="0.2">
      <c r="A38" s="6"/>
      <c r="B38" s="1"/>
      <c r="C38" s="1"/>
      <c r="D38" s="1"/>
      <c r="E38" s="1"/>
      <c r="F38" s="1"/>
      <c r="G38" s="1"/>
      <c r="H38" s="4"/>
      <c r="K38" s="7"/>
      <c r="L38" s="1"/>
    </row>
    <row r="39" spans="1:12" s="2" customFormat="1" ht="16.5" customHeight="1" x14ac:dyDescent="0.2">
      <c r="A39" s="6"/>
      <c r="B39" s="1"/>
      <c r="C39" s="1"/>
      <c r="D39" s="1"/>
      <c r="E39" s="1"/>
      <c r="F39" s="1"/>
      <c r="G39" s="1"/>
      <c r="H39" s="4"/>
      <c r="K39" s="7"/>
      <c r="L39" s="1"/>
    </row>
    <row r="40" spans="1:12" s="2" customFormat="1" x14ac:dyDescent="0.2">
      <c r="A40" s="1"/>
      <c r="B40" s="1"/>
      <c r="C40" s="1"/>
      <c r="D40" s="1"/>
      <c r="E40" s="1"/>
      <c r="F40" s="1"/>
      <c r="G40" s="1"/>
      <c r="H40" s="4"/>
      <c r="K40" s="7"/>
      <c r="L40" s="1"/>
    </row>
  </sheetData>
  <sheetProtection algorithmName="SHA-512" hashValue="7jYJ0A7XqCPMpPb2ZkZR/murD4UcRb3J0jMdbqkn0A9L/wPEjoS0r5nZFf0h90rKgbvgJSwm/m13Hw3Tr9MjpQ==" saltValue="J7TP8rLxNhf/d4u85gbpSQ==" spinCount="100000" sheet="1" formatCells="0" formatColumns="0" formatRows="0"/>
  <protectedRanges>
    <protectedRange sqref="J5:J25" name="範囲3"/>
    <protectedRange sqref="A5:D25" name="範囲1"/>
    <protectedRange sqref="H5:H25" name="範囲2"/>
  </protectedRanges>
  <mergeCells count="7">
    <mergeCell ref="J3:J4"/>
    <mergeCell ref="I3:I4"/>
    <mergeCell ref="A26:H26"/>
    <mergeCell ref="A3:A4"/>
    <mergeCell ref="B3:B4"/>
    <mergeCell ref="C3:G3"/>
    <mergeCell ref="H3:H4"/>
  </mergeCells>
  <phoneticPr fontId="24"/>
  <dataValidations count="1">
    <dataValidation type="list" allowBlank="1" showInputMessage="1" showErrorMessage="1" sqref="H5:H25" xr:uid="{00000000-0002-0000-0800-000000000000}">
      <formula1>"直雇用"</formula1>
    </dataValidation>
  </dataValidations>
  <pageMargins left="0.70866141732283472" right="0.70866141732283472" top="0.74803149606299213" bottom="0.74803149606299213" header="0.31496062992125984" footer="0.31496062992125984"/>
  <pageSetup paperSize="9" scale="95" orientation="landscape" r:id="rId1"/>
  <headerFooter>
    <oddFooter>&amp;R&amp;K00-022Ver.20260401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66FFFF"/>
  </sheetPr>
  <dimension ref="A1:G37"/>
  <sheetViews>
    <sheetView zoomScaleNormal="100" zoomScaleSheetLayoutView="100" workbookViewId="0">
      <selection sqref="A1:D1"/>
    </sheetView>
  </sheetViews>
  <sheetFormatPr defaultColWidth="9" defaultRowHeight="14.4" x14ac:dyDescent="0.2"/>
  <cols>
    <col min="1" max="1" width="15.6640625" style="1" customWidth="1"/>
    <col min="2" max="2" width="48.44140625" style="1" customWidth="1"/>
    <col min="3" max="3" width="14.44140625" style="1" customWidth="1"/>
    <col min="4" max="4" width="8.88671875" style="1" customWidth="1"/>
    <col min="5" max="5" width="17" style="2" customWidth="1"/>
    <col min="6" max="16384" width="9" style="1"/>
  </cols>
  <sheetData>
    <row r="1" spans="1:7" ht="19.5" customHeight="1" x14ac:dyDescent="0.2">
      <c r="A1" s="34" t="s">
        <v>103</v>
      </c>
      <c r="B1" s="34"/>
      <c r="E1" s="1"/>
      <c r="F1" s="2"/>
      <c r="G1" s="7"/>
    </row>
    <row r="2" spans="1:7" ht="17.25" customHeight="1" thickBot="1" x14ac:dyDescent="0.25">
      <c r="A2" s="1" t="s">
        <v>14</v>
      </c>
      <c r="E2" s="3" t="s">
        <v>30</v>
      </c>
    </row>
    <row r="3" spans="1:7" ht="14.25" customHeight="1" x14ac:dyDescent="0.2">
      <c r="A3" s="421" t="s">
        <v>2</v>
      </c>
      <c r="B3" s="404" t="s">
        <v>17</v>
      </c>
      <c r="C3" s="390" t="s">
        <v>71</v>
      </c>
      <c r="D3" s="390"/>
      <c r="E3" s="399" t="s">
        <v>153</v>
      </c>
    </row>
    <row r="4" spans="1:7" ht="14.25" customHeight="1" thickBot="1" x14ac:dyDescent="0.25">
      <c r="A4" s="416"/>
      <c r="B4" s="405"/>
      <c r="C4" s="19" t="s">
        <v>152</v>
      </c>
      <c r="D4" s="19" t="s">
        <v>66</v>
      </c>
      <c r="E4" s="400"/>
    </row>
    <row r="5" spans="1:7" s="7" customFormat="1" ht="17.25" customHeight="1" x14ac:dyDescent="0.2">
      <c r="A5" s="115" t="s">
        <v>36</v>
      </c>
      <c r="B5" s="130" t="s">
        <v>83</v>
      </c>
      <c r="C5" s="130">
        <v>12000</v>
      </c>
      <c r="D5" s="130">
        <v>1</v>
      </c>
      <c r="E5" s="31">
        <f>ROUNDDOWN(C5*D5,0)</f>
        <v>12000</v>
      </c>
      <c r="F5" s="13"/>
    </row>
    <row r="6" spans="1:7" ht="17.25" customHeight="1" x14ac:dyDescent="0.2">
      <c r="A6" s="115"/>
      <c r="B6" s="130"/>
      <c r="C6" s="130"/>
      <c r="D6" s="130"/>
      <c r="E6" s="31">
        <f t="shared" ref="E6:E28" si="0">ROUNDDOWN(C6*D6,0)</f>
        <v>0</v>
      </c>
    </row>
    <row r="7" spans="1:7" ht="17.25" customHeight="1" x14ac:dyDescent="0.2">
      <c r="A7" s="44"/>
      <c r="B7" s="116"/>
      <c r="C7" s="116"/>
      <c r="D7" s="116"/>
      <c r="E7" s="31">
        <f t="shared" si="0"/>
        <v>0</v>
      </c>
    </row>
    <row r="8" spans="1:7" ht="17.25" customHeight="1" x14ac:dyDescent="0.2">
      <c r="A8" s="44"/>
      <c r="B8" s="116"/>
      <c r="C8" s="116"/>
      <c r="D8" s="116"/>
      <c r="E8" s="31">
        <f t="shared" si="0"/>
        <v>0</v>
      </c>
    </row>
    <row r="9" spans="1:7" ht="17.25" customHeight="1" x14ac:dyDescent="0.2">
      <c r="A9" s="44"/>
      <c r="B9" s="116"/>
      <c r="C9" s="116"/>
      <c r="D9" s="116"/>
      <c r="E9" s="31">
        <f t="shared" si="0"/>
        <v>0</v>
      </c>
    </row>
    <row r="10" spans="1:7" ht="17.25" customHeight="1" x14ac:dyDescent="0.2">
      <c r="A10" s="44"/>
      <c r="B10" s="116"/>
      <c r="C10" s="116"/>
      <c r="D10" s="116"/>
      <c r="E10" s="31">
        <f t="shared" si="0"/>
        <v>0</v>
      </c>
    </row>
    <row r="11" spans="1:7" ht="17.25" customHeight="1" x14ac:dyDescent="0.2">
      <c r="A11" s="44"/>
      <c r="B11" s="116"/>
      <c r="C11" s="116"/>
      <c r="D11" s="116"/>
      <c r="E11" s="31">
        <f t="shared" si="0"/>
        <v>0</v>
      </c>
    </row>
    <row r="12" spans="1:7" ht="17.25" customHeight="1" x14ac:dyDescent="0.2">
      <c r="A12" s="44"/>
      <c r="B12" s="116"/>
      <c r="C12" s="116"/>
      <c r="D12" s="116"/>
      <c r="E12" s="31">
        <f t="shared" si="0"/>
        <v>0</v>
      </c>
    </row>
    <row r="13" spans="1:7" ht="17.25" customHeight="1" x14ac:dyDescent="0.2">
      <c r="A13" s="44"/>
      <c r="B13" s="116"/>
      <c r="C13" s="116"/>
      <c r="D13" s="116"/>
      <c r="E13" s="31">
        <f t="shared" si="0"/>
        <v>0</v>
      </c>
    </row>
    <row r="14" spans="1:7" ht="17.25" customHeight="1" x14ac:dyDescent="0.2">
      <c r="A14" s="44"/>
      <c r="B14" s="116"/>
      <c r="C14" s="116"/>
      <c r="D14" s="116"/>
      <c r="E14" s="31">
        <f t="shared" si="0"/>
        <v>0</v>
      </c>
    </row>
    <row r="15" spans="1:7" ht="17.25" customHeight="1" x14ac:dyDescent="0.2">
      <c r="A15" s="44"/>
      <c r="B15" s="116"/>
      <c r="C15" s="116"/>
      <c r="D15" s="116"/>
      <c r="E15" s="31">
        <f t="shared" si="0"/>
        <v>0</v>
      </c>
    </row>
    <row r="16" spans="1:7" ht="17.25" customHeight="1" x14ac:dyDescent="0.2">
      <c r="A16" s="44"/>
      <c r="B16" s="116"/>
      <c r="C16" s="116"/>
      <c r="D16" s="116"/>
      <c r="E16" s="31">
        <f t="shared" si="0"/>
        <v>0</v>
      </c>
    </row>
    <row r="17" spans="1:5" ht="17.25" customHeight="1" x14ac:dyDescent="0.2">
      <c r="A17" s="44"/>
      <c r="B17" s="116"/>
      <c r="C17" s="116"/>
      <c r="D17" s="116"/>
      <c r="E17" s="31">
        <f t="shared" si="0"/>
        <v>0</v>
      </c>
    </row>
    <row r="18" spans="1:5" ht="17.25" customHeight="1" x14ac:dyDescent="0.2">
      <c r="A18" s="44"/>
      <c r="B18" s="116"/>
      <c r="C18" s="116"/>
      <c r="D18" s="116"/>
      <c r="E18" s="31">
        <f t="shared" si="0"/>
        <v>0</v>
      </c>
    </row>
    <row r="19" spans="1:5" ht="17.25" customHeight="1" x14ac:dyDescent="0.2">
      <c r="A19" s="44"/>
      <c r="B19" s="116"/>
      <c r="C19" s="116"/>
      <c r="D19" s="116"/>
      <c r="E19" s="31">
        <f t="shared" si="0"/>
        <v>0</v>
      </c>
    </row>
    <row r="20" spans="1:5" ht="17.25" customHeight="1" x14ac:dyDescent="0.2">
      <c r="A20" s="44"/>
      <c r="B20" s="116"/>
      <c r="C20" s="116"/>
      <c r="D20" s="116"/>
      <c r="E20" s="31">
        <f t="shared" si="0"/>
        <v>0</v>
      </c>
    </row>
    <row r="21" spans="1:5" ht="17.25" customHeight="1" x14ac:dyDescent="0.2">
      <c r="A21" s="44"/>
      <c r="B21" s="116"/>
      <c r="C21" s="116"/>
      <c r="D21" s="116"/>
      <c r="E21" s="31">
        <f t="shared" si="0"/>
        <v>0</v>
      </c>
    </row>
    <row r="22" spans="1:5" ht="17.25" customHeight="1" x14ac:dyDescent="0.2">
      <c r="A22" s="44"/>
      <c r="B22" s="116"/>
      <c r="C22" s="116"/>
      <c r="D22" s="116"/>
      <c r="E22" s="31">
        <f t="shared" si="0"/>
        <v>0</v>
      </c>
    </row>
    <row r="23" spans="1:5" ht="17.25" customHeight="1" x14ac:dyDescent="0.2">
      <c r="A23" s="44"/>
      <c r="B23" s="116"/>
      <c r="C23" s="116"/>
      <c r="D23" s="116"/>
      <c r="E23" s="31">
        <f t="shared" si="0"/>
        <v>0</v>
      </c>
    </row>
    <row r="24" spans="1:5" ht="17.25" customHeight="1" x14ac:dyDescent="0.2">
      <c r="A24" s="44"/>
      <c r="B24" s="116"/>
      <c r="C24" s="116"/>
      <c r="D24" s="116"/>
      <c r="E24" s="31">
        <f t="shared" si="0"/>
        <v>0</v>
      </c>
    </row>
    <row r="25" spans="1:5" ht="17.25" customHeight="1" x14ac:dyDescent="0.2">
      <c r="A25" s="44"/>
      <c r="B25" s="116"/>
      <c r="C25" s="116"/>
      <c r="D25" s="116"/>
      <c r="E25" s="31">
        <f t="shared" si="0"/>
        <v>0</v>
      </c>
    </row>
    <row r="26" spans="1:5" ht="17.25" customHeight="1" x14ac:dyDescent="0.2">
      <c r="A26" s="44"/>
      <c r="B26" s="116"/>
      <c r="C26" s="116"/>
      <c r="D26" s="116"/>
      <c r="E26" s="31">
        <f t="shared" si="0"/>
        <v>0</v>
      </c>
    </row>
    <row r="27" spans="1:5" ht="17.25" customHeight="1" x14ac:dyDescent="0.2">
      <c r="A27" s="44"/>
      <c r="B27" s="116"/>
      <c r="C27" s="116"/>
      <c r="D27" s="116"/>
      <c r="E27" s="31">
        <f t="shared" si="0"/>
        <v>0</v>
      </c>
    </row>
    <row r="28" spans="1:5" ht="17.25" customHeight="1" thickBot="1" x14ac:dyDescent="0.25">
      <c r="A28" s="117"/>
      <c r="B28" s="118"/>
      <c r="C28" s="118"/>
      <c r="D28" s="118"/>
      <c r="E28" s="31">
        <f t="shared" si="0"/>
        <v>0</v>
      </c>
    </row>
    <row r="29" spans="1:5" ht="17.25" customHeight="1" thickBot="1" x14ac:dyDescent="0.25">
      <c r="A29" s="379" t="s">
        <v>0</v>
      </c>
      <c r="B29" s="380"/>
      <c r="C29" s="16"/>
      <c r="D29" s="16"/>
      <c r="E29" s="14">
        <f>SUM(E5:E28)</f>
        <v>12000</v>
      </c>
    </row>
    <row r="30" spans="1:5" s="7" customFormat="1" ht="17.25" customHeight="1" x14ac:dyDescent="0.2">
      <c r="A30" s="7" t="s">
        <v>33</v>
      </c>
      <c r="E30" s="8"/>
    </row>
    <row r="31" spans="1:5" ht="17.25" customHeight="1" x14ac:dyDescent="0.2"/>
    <row r="32" spans="1:5" ht="17.25" customHeight="1" x14ac:dyDescent="0.2"/>
    <row r="33" ht="17.25" customHeight="1" x14ac:dyDescent="0.2"/>
    <row r="34" ht="17.25" customHeight="1" x14ac:dyDescent="0.2"/>
    <row r="35" ht="17.25" customHeight="1" x14ac:dyDescent="0.2"/>
    <row r="36" ht="17.25" customHeight="1" x14ac:dyDescent="0.2"/>
    <row r="37" ht="17.25" customHeight="1" x14ac:dyDescent="0.2"/>
  </sheetData>
  <sheetProtection algorithmName="SHA-512" hashValue="uNoD0FCwh7W5Ujke5ssHpjDOaniGUyweGuPnzd7xLrxo/uMv8ANrAYYX1zVCliIfSog8Kwz7nl0uL7WuSb5Xtg==" saltValue="6QcfCJrtor+ikHOHUd3L7Q==" spinCount="100000" sheet="1" formatCells="0" formatColumns="0" formatRows="0"/>
  <mergeCells count="5">
    <mergeCell ref="A29:B29"/>
    <mergeCell ref="C3:D3"/>
    <mergeCell ref="E3:E4"/>
    <mergeCell ref="A3:A4"/>
    <mergeCell ref="B3:B4"/>
  </mergeCells>
  <phoneticPr fontId="24"/>
  <pageMargins left="0.70866141732283472" right="0.70866141732283472" top="0.74803149606299213" bottom="0.74803149606299213" header="0.31496062992125984" footer="0.31496062992125984"/>
  <pageSetup paperSize="9" scale="95" orientation="landscape" r:id="rId1"/>
  <headerFooter>
    <oddFooter>&amp;R&amp;K00-022Ver.20260401</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計画書経費欄（計画書貼り付け用）</vt:lpstr>
      <vt:lpstr>補助金項目シート</vt:lpstr>
      <vt:lpstr>【鑑】経費等内訳書</vt:lpstr>
      <vt:lpstr>設備備品費</vt:lpstr>
      <vt:lpstr>消耗品費</vt:lpstr>
      <vt:lpstr>旅費</vt:lpstr>
      <vt:lpstr>人件費（実績単価）</vt:lpstr>
      <vt:lpstr>人件費（健保等級）</vt:lpstr>
      <vt:lpstr>謝金</vt:lpstr>
      <vt:lpstr>その他</vt:lpstr>
      <vt:lpstr>委託費</vt:lpstr>
      <vt:lpstr>【鑑】経費等内訳書!Print_Area</vt:lpstr>
      <vt:lpstr>その他!Print_Area</vt:lpstr>
      <vt:lpstr>委託費!Print_Area</vt:lpstr>
      <vt:lpstr>'計画書経費欄（計画書貼り付け用）'!Print_Area</vt:lpstr>
      <vt:lpstr>謝金!Print_Area</vt:lpstr>
      <vt:lpstr>消耗品費!Print_Area</vt:lpstr>
      <vt:lpstr>'人件費（健保等級）'!Print_Area</vt:lpstr>
      <vt:lpstr>'人件費（実績単価）'!Print_Area</vt:lpstr>
      <vt:lpstr>設備備品費!Print_Area</vt:lpstr>
      <vt:lpstr>補助金項目シート!Print_Area</vt:lpstr>
      <vt:lpstr>旅費!Print_Area</vt:lpstr>
      <vt:lpstr>消費税区分</vt:lpstr>
      <vt:lpstr>消費税相当額の有無</vt:lpstr>
      <vt:lpstr>税込</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