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A78F467D-186C-49E3-9341-AE204146012D}" xr6:coauthVersionLast="47" xr6:coauthVersionMax="47" xr10:uidLastSave="{00000000-0000-0000-0000-000000000000}"/>
  <bookViews>
    <workbookView xWindow="28680" yWindow="-120" windowWidth="29040" windowHeight="15720" tabRatio="779" xr2:uid="{00000000-000D-0000-FFFF-FFFF00000000}"/>
  </bookViews>
  <sheets>
    <sheet name="計画書経費欄（計画書貼り付け用)" sheetId="115" r:id="rId1"/>
    <sheet name="契約項目シート" sheetId="8" r:id="rId2"/>
    <sheet name="補助" sheetId="43" r:id="rId3"/>
    <sheet name="委託先税込み・税抜き合計" sheetId="79" r:id="rId4"/>
    <sheet name="委託1" sheetId="80" r:id="rId5"/>
    <sheet name="委託2" sheetId="81" r:id="rId6"/>
    <sheet name="委託3" sheetId="82" r:id="rId7"/>
    <sheet name="委託4" sheetId="83" r:id="rId8"/>
    <sheet name="委託5" sheetId="84" r:id="rId9"/>
    <sheet name="委託6" sheetId="85" r:id="rId10"/>
    <sheet name="委託7" sheetId="86" r:id="rId11"/>
    <sheet name="委託8" sheetId="87" r:id="rId12"/>
    <sheet name="委託9" sheetId="88" r:id="rId13"/>
    <sheet name="委託10" sheetId="89" r:id="rId14"/>
    <sheet name="委託11" sheetId="90" r:id="rId15"/>
    <sheet name="委託12" sheetId="91" r:id="rId16"/>
    <sheet name="委託13" sheetId="92" r:id="rId17"/>
    <sheet name="委託14" sheetId="93" r:id="rId18"/>
    <sheet name="委託15" sheetId="94" r:id="rId19"/>
    <sheet name="委託16" sheetId="95" r:id="rId20"/>
    <sheet name="委託17" sheetId="96" r:id="rId21"/>
    <sheet name="委託18" sheetId="97" r:id="rId22"/>
    <sheet name="委託19" sheetId="98" r:id="rId23"/>
    <sheet name="委託20" sheetId="99" r:id="rId24"/>
    <sheet name="委託21" sheetId="100" r:id="rId25"/>
    <sheet name="委託22" sheetId="101" r:id="rId26"/>
    <sheet name="委託23" sheetId="102" r:id="rId27"/>
    <sheet name="委託24" sheetId="103" r:id="rId28"/>
    <sheet name="委託25" sheetId="104" r:id="rId29"/>
    <sheet name="委託26" sheetId="105" r:id="rId30"/>
    <sheet name="委託27" sheetId="106" r:id="rId31"/>
    <sheet name="委託28" sheetId="107" r:id="rId32"/>
    <sheet name="委託29" sheetId="108" r:id="rId33"/>
    <sheet name="委託30" sheetId="109" r:id="rId34"/>
    <sheet name="委託31" sheetId="110" r:id="rId35"/>
    <sheet name="委託32" sheetId="111" r:id="rId36"/>
    <sheet name="委託33" sheetId="112" r:id="rId37"/>
    <sheet name="委託34" sheetId="113" r:id="rId38"/>
    <sheet name="委託35" sheetId="114" r:id="rId39"/>
  </sheets>
  <externalReferences>
    <externalReference r:id="rId40"/>
  </externalReferences>
  <definedNames>
    <definedName name="_xlnm.Print_Area" localSheetId="4">委託1!$A$1:$F$64</definedName>
    <definedName name="_xlnm.Print_Area" localSheetId="13">委託10!$A$1:$F$64</definedName>
    <definedName name="_xlnm.Print_Area" localSheetId="14">委託11!$A$1:$F$64</definedName>
    <definedName name="_xlnm.Print_Area" localSheetId="15">委託12!$A$1:$F$64</definedName>
    <definedName name="_xlnm.Print_Area" localSheetId="16">委託13!$A$1:$F$64</definedName>
    <definedName name="_xlnm.Print_Area" localSheetId="17">委託14!$A$1:$F$64</definedName>
    <definedName name="_xlnm.Print_Area" localSheetId="18">委託15!$A$1:$F$64</definedName>
    <definedName name="_xlnm.Print_Area" localSheetId="19">委託16!$A$1:$F$64</definedName>
    <definedName name="_xlnm.Print_Area" localSheetId="20">委託17!$A$1:$F$64</definedName>
    <definedName name="_xlnm.Print_Area" localSheetId="21">委託18!$A$1:$F$64</definedName>
    <definedName name="_xlnm.Print_Area" localSheetId="22">委託19!$A$1:$F$64</definedName>
    <definedName name="_xlnm.Print_Area" localSheetId="5">委託2!$A$1:$F$64</definedName>
    <definedName name="_xlnm.Print_Area" localSheetId="23">委託20!$A$1:$F$64</definedName>
    <definedName name="_xlnm.Print_Area" localSheetId="24">委託21!$A$1:$F$64</definedName>
    <definedName name="_xlnm.Print_Area" localSheetId="25">委託22!$A$1:$F$64</definedName>
    <definedName name="_xlnm.Print_Area" localSheetId="26">委託23!$A$1:$F$64</definedName>
    <definedName name="_xlnm.Print_Area" localSheetId="27">委託24!$A$1:$F$64</definedName>
    <definedName name="_xlnm.Print_Area" localSheetId="28">委託25!$A$1:$F$64</definedName>
    <definedName name="_xlnm.Print_Area" localSheetId="29">委託26!$A$1:$F$64</definedName>
    <definedName name="_xlnm.Print_Area" localSheetId="30">委託27!$A$1:$F$64</definedName>
    <definedName name="_xlnm.Print_Area" localSheetId="31">委託28!$A$1:$F$64</definedName>
    <definedName name="_xlnm.Print_Area" localSheetId="32">委託29!$A$1:$F$64</definedName>
    <definedName name="_xlnm.Print_Area" localSheetId="6">委託3!$A$1:$F$64</definedName>
    <definedName name="_xlnm.Print_Area" localSheetId="33">委託30!$A$1:$F$64</definedName>
    <definedName name="_xlnm.Print_Area" localSheetId="34">委託31!$A$1:$F$64</definedName>
    <definedName name="_xlnm.Print_Area" localSheetId="35">委託32!$A$1:$F$64</definedName>
    <definedName name="_xlnm.Print_Area" localSheetId="36">委託33!$A$1:$F$64</definedName>
    <definedName name="_xlnm.Print_Area" localSheetId="37">委託34!$A$1:$F$64</definedName>
    <definedName name="_xlnm.Print_Area" localSheetId="38">委託35!$A$1:$F$64</definedName>
    <definedName name="_xlnm.Print_Area" localSheetId="7">委託4!$A$1:$F$64</definedName>
    <definedName name="_xlnm.Print_Area" localSheetId="8">委託5!$A$1:$F$64</definedName>
    <definedName name="_xlnm.Print_Area" localSheetId="9">委託6!$A$1:$F$64</definedName>
    <definedName name="_xlnm.Print_Area" localSheetId="10">委託7!$A$1:$F$64</definedName>
    <definedName name="_xlnm.Print_Area" localSheetId="11">委託8!$A$1:$F$64</definedName>
    <definedName name="_xlnm.Print_Area" localSheetId="12">委託9!$A$1:$F$64</definedName>
    <definedName name="_xlnm.Print_Area" localSheetId="1">契約項目シート!$A$1:$BT$38</definedName>
    <definedName name="_xlnm.Print_Area" localSheetId="0">'計画書経費欄（計画書貼り付け用)'!$A$1:$E$13</definedName>
    <definedName name="_xlnm.Print_Area" localSheetId="2">補助!$A$1:$F$65</definedName>
    <definedName name="タグ">#REF!</definedName>
    <definedName name="開発フェーズ">#REF!</definedName>
    <definedName name="型_番">#REF!</definedName>
    <definedName name="研究の性格">#REF!</definedName>
    <definedName name="疾患領域１">#REF!</definedName>
    <definedName name="疾患領域２">#REF!</definedName>
    <definedName name="疾患領域タグ">#REF!</definedName>
    <definedName name="小計">#REF!</definedName>
    <definedName name="承認上の分類">#REF!</definedName>
    <definedName name="数量">#REF!</definedName>
    <definedName name="選択してください">[1]設備備品費!#REF!</definedName>
    <definedName name="対象疾患">#REF!</definedName>
    <definedName name="定価">#REF!</definedName>
    <definedName name="統合プロジェクト">#REF!</definedName>
    <definedName name="納入価">#REF!</definedName>
    <definedName name="品__名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15" l="1"/>
  <c r="C10" i="79"/>
  <c r="E11" i="115"/>
  <c r="E12" i="115"/>
  <c r="E9" i="115"/>
  <c r="E7" i="115"/>
  <c r="E6" i="115"/>
  <c r="E4" i="115"/>
  <c r="D12" i="115"/>
  <c r="D11" i="115"/>
  <c r="C12" i="115"/>
  <c r="C9" i="115"/>
  <c r="C8" i="115"/>
  <c r="C7" i="115"/>
  <c r="C6" i="115"/>
  <c r="C5" i="115"/>
  <c r="C4" i="115"/>
  <c r="D9" i="115" l="1"/>
  <c r="D7" i="115"/>
  <c r="D6" i="115"/>
  <c r="E10" i="115"/>
  <c r="C10" i="115"/>
  <c r="E13" i="115" l="1"/>
  <c r="D4" i="115"/>
  <c r="D10" i="115" s="1"/>
  <c r="D13" i="115" s="1"/>
  <c r="BS38" i="8"/>
  <c r="BS37" i="8"/>
  <c r="BS36" i="8"/>
  <c r="BS35" i="8"/>
  <c r="BS34" i="8"/>
  <c r="BS33" i="8"/>
  <c r="BS32" i="8"/>
  <c r="BS31" i="8"/>
  <c r="BS30" i="8"/>
  <c r="BS29" i="8"/>
  <c r="BS28" i="8"/>
  <c r="BS27" i="8"/>
  <c r="BS26" i="8"/>
  <c r="BS25" i="8"/>
  <c r="BS24" i="8"/>
  <c r="BS23" i="8"/>
  <c r="BS22" i="8"/>
  <c r="BS21" i="8"/>
  <c r="BS20" i="8"/>
  <c r="BS19" i="8"/>
  <c r="BS18" i="8"/>
  <c r="BS17" i="8"/>
  <c r="BS16" i="8"/>
  <c r="BS15" i="8"/>
  <c r="BS14" i="8"/>
  <c r="BS13" i="8"/>
  <c r="BS12" i="8"/>
  <c r="BS11" i="8"/>
  <c r="BS10" i="8"/>
  <c r="BS9" i="8"/>
  <c r="BS8" i="8"/>
  <c r="BS7" i="8"/>
  <c r="BS6" i="8"/>
  <c r="BS5" i="8"/>
  <c r="BS4" i="8"/>
  <c r="BR38" i="8"/>
  <c r="BR37" i="8"/>
  <c r="BR36" i="8"/>
  <c r="BR35" i="8"/>
  <c r="BR34" i="8"/>
  <c r="BR33" i="8"/>
  <c r="BR32" i="8"/>
  <c r="BR31" i="8"/>
  <c r="BR30" i="8"/>
  <c r="BR29" i="8"/>
  <c r="BR28" i="8"/>
  <c r="BR27" i="8"/>
  <c r="BR26" i="8"/>
  <c r="BR25" i="8"/>
  <c r="BR24" i="8"/>
  <c r="BR23" i="8"/>
  <c r="BR22" i="8"/>
  <c r="BR21" i="8"/>
  <c r="BR20" i="8"/>
  <c r="BR19" i="8"/>
  <c r="BR18" i="8"/>
  <c r="BR17" i="8"/>
  <c r="BR16" i="8"/>
  <c r="BR15" i="8"/>
  <c r="BR14" i="8"/>
  <c r="BR13" i="8"/>
  <c r="BR12" i="8"/>
  <c r="BR11" i="8"/>
  <c r="BR10" i="8"/>
  <c r="BR9" i="8"/>
  <c r="BR8" i="8"/>
  <c r="BR7" i="8"/>
  <c r="BR6" i="8"/>
  <c r="BR5" i="8"/>
  <c r="BR4" i="8"/>
  <c r="BQ38" i="8"/>
  <c r="BQ37" i="8"/>
  <c r="BQ36" i="8"/>
  <c r="BQ35" i="8"/>
  <c r="BQ34" i="8"/>
  <c r="BQ33" i="8"/>
  <c r="BQ32" i="8"/>
  <c r="BQ31" i="8"/>
  <c r="BQ30" i="8"/>
  <c r="BQ29" i="8"/>
  <c r="BQ28" i="8"/>
  <c r="BQ27" i="8"/>
  <c r="BQ26" i="8"/>
  <c r="BQ25" i="8"/>
  <c r="BQ24" i="8"/>
  <c r="BQ23" i="8"/>
  <c r="BQ22" i="8"/>
  <c r="BQ21" i="8"/>
  <c r="BQ20" i="8"/>
  <c r="BQ19" i="8"/>
  <c r="BQ18" i="8"/>
  <c r="BQ17" i="8"/>
  <c r="BQ16" i="8"/>
  <c r="BQ15" i="8"/>
  <c r="BQ14" i="8"/>
  <c r="BQ13" i="8"/>
  <c r="BQ12" i="8"/>
  <c r="BQ11" i="8"/>
  <c r="BQ10" i="8"/>
  <c r="BQ9" i="8"/>
  <c r="BQ8" i="8"/>
  <c r="BQ7" i="8"/>
  <c r="BQ6" i="8"/>
  <c r="BQ5" i="8"/>
  <c r="BQ4" i="8"/>
  <c r="BP38" i="8"/>
  <c r="BP37" i="8"/>
  <c r="BP36" i="8"/>
  <c r="BP35" i="8"/>
  <c r="BP34" i="8"/>
  <c r="BP33" i="8"/>
  <c r="BP32" i="8"/>
  <c r="BP31" i="8"/>
  <c r="BP30" i="8"/>
  <c r="BP29" i="8"/>
  <c r="BP28" i="8"/>
  <c r="BP27" i="8"/>
  <c r="BP26" i="8"/>
  <c r="BP25" i="8"/>
  <c r="BP24" i="8"/>
  <c r="BP23" i="8"/>
  <c r="BP22" i="8"/>
  <c r="BP21" i="8"/>
  <c r="BP20" i="8"/>
  <c r="BP19" i="8"/>
  <c r="BP18" i="8"/>
  <c r="BP17" i="8"/>
  <c r="BP16" i="8"/>
  <c r="BP15" i="8"/>
  <c r="BP14" i="8"/>
  <c r="BP13" i="8"/>
  <c r="BP12" i="8"/>
  <c r="BP11" i="8"/>
  <c r="BP10" i="8"/>
  <c r="BP9" i="8"/>
  <c r="BP8" i="8"/>
  <c r="BP7" i="8"/>
  <c r="BP6" i="8"/>
  <c r="BP5" i="8"/>
  <c r="BP4" i="8"/>
  <c r="BO38" i="8"/>
  <c r="BO37" i="8"/>
  <c r="BO36" i="8"/>
  <c r="BO35" i="8"/>
  <c r="BO34" i="8"/>
  <c r="BO33" i="8"/>
  <c r="BO32" i="8"/>
  <c r="BO31" i="8"/>
  <c r="BO30" i="8"/>
  <c r="BO29" i="8"/>
  <c r="BO28" i="8"/>
  <c r="BO27" i="8"/>
  <c r="BO26" i="8"/>
  <c r="BO25" i="8"/>
  <c r="BO24" i="8"/>
  <c r="BO23" i="8"/>
  <c r="BO22" i="8"/>
  <c r="BO21" i="8"/>
  <c r="BO20" i="8"/>
  <c r="BO19" i="8"/>
  <c r="BO18" i="8"/>
  <c r="BO17" i="8"/>
  <c r="BO16" i="8"/>
  <c r="BO15" i="8"/>
  <c r="BO14" i="8"/>
  <c r="BO13" i="8"/>
  <c r="BO12" i="8"/>
  <c r="BO11" i="8"/>
  <c r="BO10" i="8"/>
  <c r="BO9" i="8"/>
  <c r="BO8" i="8"/>
  <c r="BO7" i="8"/>
  <c r="BO6" i="8"/>
  <c r="BO5" i="8"/>
  <c r="BO4" i="8"/>
  <c r="BN38" i="8"/>
  <c r="BN37" i="8"/>
  <c r="BN36" i="8"/>
  <c r="BN35" i="8"/>
  <c r="BN34" i="8"/>
  <c r="BN33" i="8"/>
  <c r="BN32" i="8"/>
  <c r="BN31" i="8"/>
  <c r="BN30" i="8"/>
  <c r="BN29" i="8"/>
  <c r="BN28" i="8"/>
  <c r="BN27" i="8"/>
  <c r="BN26" i="8"/>
  <c r="BN25" i="8"/>
  <c r="BN24" i="8"/>
  <c r="BN23" i="8"/>
  <c r="BN22" i="8"/>
  <c r="BN21" i="8"/>
  <c r="BN20" i="8"/>
  <c r="BN19" i="8"/>
  <c r="BN18" i="8"/>
  <c r="BN17" i="8"/>
  <c r="BN16" i="8"/>
  <c r="BN15" i="8"/>
  <c r="BN14" i="8"/>
  <c r="BN13" i="8"/>
  <c r="BN12" i="8"/>
  <c r="BN11" i="8"/>
  <c r="BN10" i="8"/>
  <c r="BN9" i="8"/>
  <c r="BN8" i="8"/>
  <c r="BN7" i="8"/>
  <c r="BN6" i="8"/>
  <c r="BN5" i="8"/>
  <c r="BN4" i="8"/>
  <c r="BM38" i="8"/>
  <c r="BM37" i="8"/>
  <c r="BM36" i="8"/>
  <c r="BM35" i="8"/>
  <c r="BM34" i="8"/>
  <c r="BM33" i="8"/>
  <c r="BM32" i="8"/>
  <c r="BM31" i="8"/>
  <c r="BM30" i="8"/>
  <c r="BM29" i="8"/>
  <c r="BM28" i="8"/>
  <c r="BM27" i="8"/>
  <c r="BM26" i="8"/>
  <c r="BM25" i="8"/>
  <c r="BM24" i="8"/>
  <c r="BM23" i="8"/>
  <c r="BM22" i="8"/>
  <c r="BM21" i="8"/>
  <c r="BM20" i="8"/>
  <c r="BM19" i="8"/>
  <c r="BM18" i="8"/>
  <c r="BM17" i="8"/>
  <c r="BM16" i="8"/>
  <c r="BM15" i="8"/>
  <c r="BM14" i="8"/>
  <c r="BM13" i="8"/>
  <c r="BM12" i="8"/>
  <c r="BM11" i="8"/>
  <c r="BM10" i="8"/>
  <c r="BM9" i="8"/>
  <c r="BM8" i="8"/>
  <c r="BM7" i="8"/>
  <c r="BM6" i="8"/>
  <c r="BM5" i="8"/>
  <c r="BM4" i="8"/>
  <c r="BL38" i="8"/>
  <c r="BL37" i="8"/>
  <c r="BL36" i="8"/>
  <c r="BL35" i="8"/>
  <c r="BL34" i="8"/>
  <c r="BL33" i="8"/>
  <c r="BL32" i="8"/>
  <c r="BL31" i="8"/>
  <c r="BL30" i="8"/>
  <c r="BL29" i="8"/>
  <c r="BL28" i="8"/>
  <c r="BL27" i="8"/>
  <c r="BL26" i="8"/>
  <c r="BL25" i="8"/>
  <c r="BL24" i="8"/>
  <c r="BL23" i="8"/>
  <c r="BL22" i="8"/>
  <c r="BL21" i="8"/>
  <c r="BL20" i="8"/>
  <c r="BL19" i="8"/>
  <c r="BL18" i="8"/>
  <c r="BL17" i="8"/>
  <c r="BL16" i="8"/>
  <c r="BL15" i="8"/>
  <c r="BL14" i="8"/>
  <c r="BL13" i="8"/>
  <c r="BL12" i="8"/>
  <c r="BL11" i="8"/>
  <c r="BL10" i="8"/>
  <c r="BL9" i="8"/>
  <c r="BL8" i="8"/>
  <c r="BL7" i="8"/>
  <c r="BL6" i="8"/>
  <c r="BL5" i="8"/>
  <c r="BL4" i="8"/>
  <c r="BK38" i="8"/>
  <c r="BK37" i="8"/>
  <c r="BK36" i="8"/>
  <c r="BK35" i="8"/>
  <c r="BK34" i="8"/>
  <c r="BK33" i="8"/>
  <c r="BK32" i="8"/>
  <c r="BK31" i="8"/>
  <c r="BK30" i="8"/>
  <c r="BK29" i="8"/>
  <c r="BK28" i="8"/>
  <c r="BK27" i="8"/>
  <c r="BK26" i="8"/>
  <c r="BK25" i="8"/>
  <c r="BK24" i="8"/>
  <c r="BK23" i="8"/>
  <c r="BK22" i="8"/>
  <c r="BK21" i="8"/>
  <c r="BK20" i="8"/>
  <c r="BK19" i="8"/>
  <c r="BK18" i="8"/>
  <c r="BK17" i="8"/>
  <c r="BK16" i="8"/>
  <c r="BK15" i="8"/>
  <c r="BK14" i="8"/>
  <c r="BK13" i="8"/>
  <c r="BK12" i="8"/>
  <c r="BK11" i="8"/>
  <c r="BK10" i="8"/>
  <c r="BK9" i="8"/>
  <c r="BK8" i="8"/>
  <c r="BK7" i="8"/>
  <c r="BK6" i="8"/>
  <c r="BK5" i="8"/>
  <c r="BK4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J9" i="8"/>
  <c r="BJ8" i="8"/>
  <c r="BJ7" i="8"/>
  <c r="BJ6" i="8"/>
  <c r="BJ5" i="8"/>
  <c r="BJ4" i="8"/>
  <c r="BI38" i="8"/>
  <c r="BI37" i="8"/>
  <c r="BI36" i="8"/>
  <c r="BI35" i="8"/>
  <c r="BI34" i="8"/>
  <c r="BI33" i="8"/>
  <c r="BI32" i="8"/>
  <c r="BI31" i="8"/>
  <c r="BI30" i="8"/>
  <c r="BI29" i="8"/>
  <c r="BI28" i="8"/>
  <c r="BI27" i="8"/>
  <c r="BI26" i="8"/>
  <c r="BI25" i="8"/>
  <c r="BI24" i="8"/>
  <c r="BI23" i="8"/>
  <c r="BI22" i="8"/>
  <c r="BI21" i="8"/>
  <c r="BI20" i="8"/>
  <c r="BI19" i="8"/>
  <c r="BI18" i="8"/>
  <c r="BI17" i="8"/>
  <c r="BI16" i="8"/>
  <c r="BI15" i="8"/>
  <c r="BI14" i="8"/>
  <c r="BI13" i="8"/>
  <c r="BI12" i="8"/>
  <c r="BI11" i="8"/>
  <c r="BI10" i="8"/>
  <c r="BI9" i="8"/>
  <c r="BI8" i="8"/>
  <c r="BI7" i="8"/>
  <c r="BI6" i="8"/>
  <c r="BI5" i="8"/>
  <c r="BI4" i="8"/>
  <c r="BH38" i="8"/>
  <c r="BH37" i="8"/>
  <c r="BH36" i="8"/>
  <c r="BH35" i="8"/>
  <c r="BH34" i="8"/>
  <c r="BH33" i="8"/>
  <c r="BH32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BH11" i="8"/>
  <c r="BH10" i="8"/>
  <c r="BH9" i="8"/>
  <c r="BH8" i="8"/>
  <c r="BH7" i="8"/>
  <c r="BH6" i="8"/>
  <c r="BH5" i="8"/>
  <c r="BH4" i="8"/>
  <c r="BG38" i="8"/>
  <c r="BG37" i="8"/>
  <c r="BG36" i="8"/>
  <c r="BG35" i="8"/>
  <c r="BG34" i="8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G18" i="8"/>
  <c r="BG17" i="8"/>
  <c r="BG16" i="8"/>
  <c r="BG15" i="8"/>
  <c r="BG14" i="8"/>
  <c r="BG13" i="8"/>
  <c r="BG12" i="8"/>
  <c r="BG11" i="8"/>
  <c r="BG10" i="8"/>
  <c r="BG9" i="8"/>
  <c r="BG8" i="8"/>
  <c r="BG7" i="8"/>
  <c r="BG6" i="8"/>
  <c r="BG5" i="8"/>
  <c r="BG4" i="8"/>
  <c r="BF38" i="8"/>
  <c r="BF37" i="8"/>
  <c r="BF36" i="8"/>
  <c r="BF35" i="8"/>
  <c r="BF34" i="8"/>
  <c r="BF33" i="8"/>
  <c r="BF32" i="8"/>
  <c r="BF31" i="8"/>
  <c r="BF30" i="8"/>
  <c r="BF29" i="8"/>
  <c r="BF28" i="8"/>
  <c r="BF27" i="8"/>
  <c r="BF26" i="8"/>
  <c r="BF25" i="8"/>
  <c r="BF24" i="8"/>
  <c r="BF23" i="8"/>
  <c r="BF22" i="8"/>
  <c r="BF21" i="8"/>
  <c r="BF20" i="8"/>
  <c r="BF19" i="8"/>
  <c r="BF18" i="8"/>
  <c r="BF17" i="8"/>
  <c r="BF16" i="8"/>
  <c r="BF15" i="8"/>
  <c r="BF14" i="8"/>
  <c r="BF13" i="8"/>
  <c r="BF12" i="8"/>
  <c r="BF11" i="8"/>
  <c r="BF10" i="8"/>
  <c r="BF9" i="8"/>
  <c r="BF8" i="8"/>
  <c r="BF7" i="8"/>
  <c r="BF6" i="8"/>
  <c r="BF5" i="8"/>
  <c r="BF4" i="8"/>
  <c r="BE38" i="8"/>
  <c r="BE37" i="8"/>
  <c r="BE36" i="8"/>
  <c r="BE35" i="8"/>
  <c r="BE34" i="8"/>
  <c r="BE33" i="8"/>
  <c r="BE32" i="8"/>
  <c r="BE31" i="8"/>
  <c r="BE30" i="8"/>
  <c r="BE29" i="8"/>
  <c r="BE28" i="8"/>
  <c r="BE27" i="8"/>
  <c r="BE26" i="8"/>
  <c r="BE25" i="8"/>
  <c r="BE24" i="8"/>
  <c r="BE23" i="8"/>
  <c r="BE22" i="8"/>
  <c r="BE21" i="8"/>
  <c r="BE20" i="8"/>
  <c r="BE19" i="8"/>
  <c r="BE18" i="8"/>
  <c r="BE17" i="8"/>
  <c r="BE16" i="8"/>
  <c r="BE15" i="8"/>
  <c r="BE14" i="8"/>
  <c r="BE13" i="8"/>
  <c r="BE12" i="8"/>
  <c r="BE11" i="8"/>
  <c r="BE10" i="8"/>
  <c r="BE9" i="8"/>
  <c r="BE8" i="8"/>
  <c r="BE7" i="8"/>
  <c r="BE6" i="8"/>
  <c r="BE5" i="8"/>
  <c r="BE4" i="8"/>
  <c r="BD38" i="8"/>
  <c r="BD37" i="8"/>
  <c r="BD36" i="8"/>
  <c r="BD35" i="8"/>
  <c r="BD34" i="8"/>
  <c r="BD33" i="8"/>
  <c r="BD32" i="8"/>
  <c r="BD31" i="8"/>
  <c r="BD30" i="8"/>
  <c r="BD29" i="8"/>
  <c r="BD28" i="8"/>
  <c r="BD27" i="8"/>
  <c r="BD26" i="8"/>
  <c r="BD25" i="8"/>
  <c r="BD24" i="8"/>
  <c r="BD23" i="8"/>
  <c r="BD22" i="8"/>
  <c r="BD21" i="8"/>
  <c r="BD20" i="8"/>
  <c r="BD19" i="8"/>
  <c r="BD18" i="8"/>
  <c r="BD17" i="8"/>
  <c r="BD16" i="8"/>
  <c r="BD15" i="8"/>
  <c r="BD14" i="8"/>
  <c r="BD13" i="8"/>
  <c r="BD12" i="8"/>
  <c r="BD11" i="8"/>
  <c r="BD10" i="8"/>
  <c r="BD9" i="8"/>
  <c r="BD8" i="8"/>
  <c r="BD7" i="8"/>
  <c r="BD6" i="8"/>
  <c r="BD5" i="8"/>
  <c r="BD4" i="8"/>
  <c r="BC38" i="8"/>
  <c r="BC37" i="8"/>
  <c r="BC36" i="8"/>
  <c r="BC35" i="8"/>
  <c r="BC34" i="8"/>
  <c r="BC33" i="8"/>
  <c r="BC32" i="8"/>
  <c r="BC31" i="8"/>
  <c r="BC30" i="8"/>
  <c r="BC29" i="8"/>
  <c r="BC28" i="8"/>
  <c r="BC27" i="8"/>
  <c r="BC26" i="8"/>
  <c r="BC25" i="8"/>
  <c r="BC24" i="8"/>
  <c r="BC23" i="8"/>
  <c r="BC22" i="8"/>
  <c r="BC21" i="8"/>
  <c r="BC20" i="8"/>
  <c r="BC19" i="8"/>
  <c r="BC18" i="8"/>
  <c r="BC17" i="8"/>
  <c r="BC16" i="8"/>
  <c r="BC15" i="8"/>
  <c r="BC14" i="8"/>
  <c r="BC13" i="8"/>
  <c r="BC12" i="8"/>
  <c r="BC11" i="8"/>
  <c r="BC10" i="8"/>
  <c r="BC9" i="8"/>
  <c r="BC8" i="8"/>
  <c r="BC7" i="8"/>
  <c r="BC6" i="8"/>
  <c r="BC5" i="8"/>
  <c r="BC4" i="8"/>
  <c r="BB38" i="8"/>
  <c r="BB37" i="8"/>
  <c r="BB36" i="8"/>
  <c r="BB35" i="8"/>
  <c r="BB34" i="8"/>
  <c r="BB33" i="8"/>
  <c r="BB32" i="8"/>
  <c r="BB31" i="8"/>
  <c r="BB30" i="8"/>
  <c r="BB29" i="8"/>
  <c r="BB28" i="8"/>
  <c r="BB27" i="8"/>
  <c r="BB26" i="8"/>
  <c r="BB25" i="8"/>
  <c r="BB24" i="8"/>
  <c r="BB23" i="8"/>
  <c r="BB22" i="8"/>
  <c r="BB21" i="8"/>
  <c r="BB20" i="8"/>
  <c r="BB19" i="8"/>
  <c r="BB18" i="8"/>
  <c r="BB17" i="8"/>
  <c r="BB16" i="8"/>
  <c r="BB15" i="8"/>
  <c r="BB14" i="8"/>
  <c r="BB13" i="8"/>
  <c r="BB12" i="8"/>
  <c r="BB11" i="8"/>
  <c r="BB10" i="8"/>
  <c r="BB9" i="8"/>
  <c r="BB8" i="8"/>
  <c r="BB7" i="8"/>
  <c r="BB6" i="8"/>
  <c r="BB5" i="8"/>
  <c r="BB4" i="8"/>
  <c r="BA38" i="8"/>
  <c r="BA37" i="8"/>
  <c r="BA36" i="8"/>
  <c r="BA35" i="8"/>
  <c r="BA34" i="8"/>
  <c r="BA33" i="8"/>
  <c r="BA32" i="8"/>
  <c r="BA31" i="8"/>
  <c r="BA30" i="8"/>
  <c r="BA29" i="8"/>
  <c r="BA28" i="8"/>
  <c r="BA27" i="8"/>
  <c r="BA26" i="8"/>
  <c r="BA25" i="8"/>
  <c r="BA24" i="8"/>
  <c r="BA23" i="8"/>
  <c r="BA22" i="8"/>
  <c r="BA21" i="8"/>
  <c r="BA20" i="8"/>
  <c r="BA19" i="8"/>
  <c r="BA18" i="8"/>
  <c r="BA17" i="8"/>
  <c r="BA16" i="8"/>
  <c r="BA15" i="8"/>
  <c r="BA14" i="8"/>
  <c r="BA13" i="8"/>
  <c r="BA12" i="8"/>
  <c r="BA11" i="8"/>
  <c r="BA10" i="8"/>
  <c r="BA9" i="8"/>
  <c r="BA8" i="8"/>
  <c r="BA7" i="8"/>
  <c r="BA6" i="8"/>
  <c r="BA5" i="8"/>
  <c r="BA4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AZ10" i="8"/>
  <c r="AZ9" i="8"/>
  <c r="AZ8" i="8"/>
  <c r="AZ7" i="8"/>
  <c r="AZ6" i="8"/>
  <c r="AZ5" i="8"/>
  <c r="AZ4" i="8"/>
  <c r="AY38" i="8"/>
  <c r="AY37" i="8"/>
  <c r="AY36" i="8"/>
  <c r="AY35" i="8"/>
  <c r="AY34" i="8"/>
  <c r="AY33" i="8"/>
  <c r="AY32" i="8"/>
  <c r="AY31" i="8"/>
  <c r="AY30" i="8"/>
  <c r="AY29" i="8"/>
  <c r="AY28" i="8"/>
  <c r="AY27" i="8"/>
  <c r="AY26" i="8"/>
  <c r="AY25" i="8"/>
  <c r="AY24" i="8"/>
  <c r="AY23" i="8"/>
  <c r="AY22" i="8"/>
  <c r="AY21" i="8"/>
  <c r="AY20" i="8"/>
  <c r="AY19" i="8"/>
  <c r="AY18" i="8"/>
  <c r="AY17" i="8"/>
  <c r="AY16" i="8"/>
  <c r="AY15" i="8"/>
  <c r="AY14" i="8"/>
  <c r="AY13" i="8"/>
  <c r="AY12" i="8"/>
  <c r="AY11" i="8"/>
  <c r="AY10" i="8"/>
  <c r="AY9" i="8"/>
  <c r="AY8" i="8"/>
  <c r="AY7" i="8"/>
  <c r="AY6" i="8"/>
  <c r="AY5" i="8"/>
  <c r="AY4" i="8"/>
  <c r="AX38" i="8"/>
  <c r="AX37" i="8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X4" i="8"/>
  <c r="AW38" i="8"/>
  <c r="AW37" i="8"/>
  <c r="AW36" i="8"/>
  <c r="AW35" i="8"/>
  <c r="AW34" i="8"/>
  <c r="AW33" i="8"/>
  <c r="AW32" i="8"/>
  <c r="AW31" i="8"/>
  <c r="AW30" i="8"/>
  <c r="AW29" i="8"/>
  <c r="AW28" i="8"/>
  <c r="AW27" i="8"/>
  <c r="AW26" i="8"/>
  <c r="AW25" i="8"/>
  <c r="AW24" i="8"/>
  <c r="AW23" i="8"/>
  <c r="AW22" i="8"/>
  <c r="AW21" i="8"/>
  <c r="AW20" i="8"/>
  <c r="AW19" i="8"/>
  <c r="AW18" i="8"/>
  <c r="AW17" i="8"/>
  <c r="AW16" i="8"/>
  <c r="AW15" i="8"/>
  <c r="AW14" i="8"/>
  <c r="AW13" i="8"/>
  <c r="AW12" i="8"/>
  <c r="AW11" i="8"/>
  <c r="AW10" i="8"/>
  <c r="AW9" i="8"/>
  <c r="AW8" i="8"/>
  <c r="AW7" i="8"/>
  <c r="AW6" i="8"/>
  <c r="AW5" i="8"/>
  <c r="AW4" i="8"/>
  <c r="AV38" i="8"/>
  <c r="AV37" i="8"/>
  <c r="AV36" i="8"/>
  <c r="AV35" i="8"/>
  <c r="AV34" i="8"/>
  <c r="AV33" i="8"/>
  <c r="AV32" i="8"/>
  <c r="AV31" i="8"/>
  <c r="AV30" i="8"/>
  <c r="AV29" i="8"/>
  <c r="AV28" i="8"/>
  <c r="AV27" i="8"/>
  <c r="AV26" i="8"/>
  <c r="AV25" i="8"/>
  <c r="AV24" i="8"/>
  <c r="AV23" i="8"/>
  <c r="AV22" i="8"/>
  <c r="AV21" i="8"/>
  <c r="AV20" i="8"/>
  <c r="AV19" i="8"/>
  <c r="AV18" i="8"/>
  <c r="AV17" i="8"/>
  <c r="AV16" i="8"/>
  <c r="AV15" i="8"/>
  <c r="AV14" i="8"/>
  <c r="AV13" i="8"/>
  <c r="AV12" i="8"/>
  <c r="AV11" i="8"/>
  <c r="AV10" i="8"/>
  <c r="AV9" i="8"/>
  <c r="AV8" i="8"/>
  <c r="AV7" i="8"/>
  <c r="AV6" i="8"/>
  <c r="AV5" i="8"/>
  <c r="AV4" i="8"/>
  <c r="AU38" i="8"/>
  <c r="AU37" i="8"/>
  <c r="AU36" i="8"/>
  <c r="AU35" i="8"/>
  <c r="AU34" i="8"/>
  <c r="AU33" i="8"/>
  <c r="AU32" i="8"/>
  <c r="AU31" i="8"/>
  <c r="AU30" i="8"/>
  <c r="AU29" i="8"/>
  <c r="AU28" i="8"/>
  <c r="AU27" i="8"/>
  <c r="AU26" i="8"/>
  <c r="AU25" i="8"/>
  <c r="AU24" i="8"/>
  <c r="AU23" i="8"/>
  <c r="AU22" i="8"/>
  <c r="AU21" i="8"/>
  <c r="AU20" i="8"/>
  <c r="AU19" i="8"/>
  <c r="AU18" i="8"/>
  <c r="AU17" i="8"/>
  <c r="AU16" i="8"/>
  <c r="AU15" i="8"/>
  <c r="AU14" i="8"/>
  <c r="AU13" i="8"/>
  <c r="AU12" i="8"/>
  <c r="AU11" i="8"/>
  <c r="AU10" i="8"/>
  <c r="AU9" i="8"/>
  <c r="AU8" i="8"/>
  <c r="AU7" i="8"/>
  <c r="AU6" i="8"/>
  <c r="AU5" i="8"/>
  <c r="AU4" i="8"/>
  <c r="AT38" i="8"/>
  <c r="AT37" i="8"/>
  <c r="AT36" i="8"/>
  <c r="AT35" i="8"/>
  <c r="AT34" i="8"/>
  <c r="AT33" i="8"/>
  <c r="AT32" i="8"/>
  <c r="AT31" i="8"/>
  <c r="AT30" i="8"/>
  <c r="AT29" i="8"/>
  <c r="AT28" i="8"/>
  <c r="AT27" i="8"/>
  <c r="AT26" i="8"/>
  <c r="AT25" i="8"/>
  <c r="AT24" i="8"/>
  <c r="AT23" i="8"/>
  <c r="AT22" i="8"/>
  <c r="AT21" i="8"/>
  <c r="AT20" i="8"/>
  <c r="AT19" i="8"/>
  <c r="AT18" i="8"/>
  <c r="AT17" i="8"/>
  <c r="AT16" i="8"/>
  <c r="AT15" i="8"/>
  <c r="AT14" i="8"/>
  <c r="AT13" i="8"/>
  <c r="AT12" i="8"/>
  <c r="AT11" i="8"/>
  <c r="AT10" i="8"/>
  <c r="AT9" i="8"/>
  <c r="AT8" i="8"/>
  <c r="AT7" i="8"/>
  <c r="AT6" i="8"/>
  <c r="AT5" i="8"/>
  <c r="AT4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S26" i="8"/>
  <c r="AS25" i="8"/>
  <c r="AS24" i="8"/>
  <c r="AS23" i="8"/>
  <c r="AS22" i="8"/>
  <c r="AS21" i="8"/>
  <c r="AS20" i="8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AS6" i="8"/>
  <c r="AS5" i="8"/>
  <c r="AS4" i="8"/>
  <c r="AR38" i="8"/>
  <c r="AR37" i="8"/>
  <c r="AR36" i="8"/>
  <c r="AR35" i="8"/>
  <c r="AR34" i="8"/>
  <c r="AR33" i="8"/>
  <c r="AR32" i="8"/>
  <c r="AR31" i="8"/>
  <c r="AR30" i="8"/>
  <c r="AR29" i="8"/>
  <c r="AR28" i="8"/>
  <c r="AR27" i="8"/>
  <c r="AR26" i="8"/>
  <c r="AR25" i="8"/>
  <c r="AR24" i="8"/>
  <c r="AR23" i="8"/>
  <c r="AR22" i="8"/>
  <c r="AR21" i="8"/>
  <c r="AR20" i="8"/>
  <c r="AR19" i="8"/>
  <c r="AR18" i="8"/>
  <c r="AR17" i="8"/>
  <c r="AR16" i="8"/>
  <c r="AR15" i="8"/>
  <c r="AR14" i="8"/>
  <c r="AR13" i="8"/>
  <c r="AR12" i="8"/>
  <c r="AR11" i="8"/>
  <c r="AR10" i="8"/>
  <c r="AR9" i="8"/>
  <c r="AR8" i="8"/>
  <c r="AR7" i="8"/>
  <c r="AR6" i="8"/>
  <c r="AR5" i="8"/>
  <c r="AR4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5" i="8"/>
  <c r="AQ14" i="8"/>
  <c r="AQ13" i="8"/>
  <c r="AQ12" i="8"/>
  <c r="AQ11" i="8"/>
  <c r="AQ10" i="8"/>
  <c r="AQ9" i="8"/>
  <c r="AQ8" i="8"/>
  <c r="AQ7" i="8"/>
  <c r="AQ6" i="8"/>
  <c r="AQ5" i="8"/>
  <c r="AQ4" i="8"/>
  <c r="AO38" i="8"/>
  <c r="AO37" i="8"/>
  <c r="AO36" i="8"/>
  <c r="AO35" i="8"/>
  <c r="AO34" i="8"/>
  <c r="AO33" i="8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8" i="8"/>
  <c r="AO7" i="8"/>
  <c r="AO6" i="8"/>
  <c r="AO5" i="8"/>
  <c r="AO4" i="8"/>
  <c r="AN38" i="8"/>
  <c r="AN37" i="8"/>
  <c r="AN36" i="8"/>
  <c r="AN35" i="8"/>
  <c r="AN34" i="8"/>
  <c r="AN33" i="8"/>
  <c r="AN32" i="8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AN11" i="8"/>
  <c r="AN10" i="8"/>
  <c r="AN9" i="8"/>
  <c r="AN8" i="8"/>
  <c r="AN7" i="8"/>
  <c r="AN6" i="8"/>
  <c r="AN5" i="8"/>
  <c r="AN4" i="8"/>
  <c r="AM38" i="8"/>
  <c r="AM37" i="8"/>
  <c r="AM36" i="8"/>
  <c r="AM35" i="8"/>
  <c r="AM34" i="8"/>
  <c r="AM33" i="8"/>
  <c r="AM32" i="8"/>
  <c r="AM31" i="8"/>
  <c r="AM30" i="8"/>
  <c r="AM29" i="8"/>
  <c r="AM28" i="8"/>
  <c r="AM27" i="8"/>
  <c r="AM26" i="8"/>
  <c r="AM25" i="8"/>
  <c r="AM24" i="8"/>
  <c r="AM23" i="8"/>
  <c r="AM22" i="8"/>
  <c r="AM21" i="8"/>
  <c r="AM20" i="8"/>
  <c r="AM19" i="8"/>
  <c r="AM18" i="8"/>
  <c r="AM17" i="8"/>
  <c r="AM16" i="8"/>
  <c r="AM15" i="8"/>
  <c r="AM14" i="8"/>
  <c r="AM13" i="8"/>
  <c r="AM12" i="8"/>
  <c r="AM11" i="8"/>
  <c r="AM10" i="8"/>
  <c r="AM9" i="8"/>
  <c r="AM8" i="8"/>
  <c r="AM7" i="8"/>
  <c r="AM6" i="8"/>
  <c r="AM5" i="8"/>
  <c r="AM4" i="8"/>
  <c r="AL38" i="8"/>
  <c r="AL37" i="8"/>
  <c r="AL36" i="8"/>
  <c r="AL35" i="8"/>
  <c r="AL34" i="8"/>
  <c r="AL33" i="8"/>
  <c r="AL32" i="8"/>
  <c r="AL31" i="8"/>
  <c r="AL30" i="8"/>
  <c r="AL29" i="8"/>
  <c r="AL28" i="8"/>
  <c r="AL27" i="8"/>
  <c r="AL26" i="8"/>
  <c r="AL25" i="8"/>
  <c r="AL24" i="8"/>
  <c r="AL23" i="8"/>
  <c r="AL22" i="8"/>
  <c r="AL21" i="8"/>
  <c r="AL20" i="8"/>
  <c r="AL19" i="8"/>
  <c r="AL18" i="8"/>
  <c r="AL17" i="8"/>
  <c r="AL16" i="8"/>
  <c r="AL15" i="8"/>
  <c r="AL14" i="8"/>
  <c r="AL13" i="8"/>
  <c r="AL12" i="8"/>
  <c r="AL11" i="8"/>
  <c r="AL10" i="8"/>
  <c r="AL8" i="8"/>
  <c r="AL9" i="8"/>
  <c r="AL7" i="8"/>
  <c r="AL6" i="8"/>
  <c r="AL5" i="8"/>
  <c r="AL4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AJ38" i="8"/>
  <c r="AJ37" i="8"/>
  <c r="AJ36" i="8"/>
  <c r="AJ35" i="8"/>
  <c r="AJ34" i="8"/>
  <c r="AJ33" i="8"/>
  <c r="AJ32" i="8"/>
  <c r="AJ31" i="8"/>
  <c r="AJ30" i="8"/>
  <c r="AJ29" i="8"/>
  <c r="AJ28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AJ7" i="8"/>
  <c r="AJ6" i="8"/>
  <c r="AJ5" i="8"/>
  <c r="AJ4" i="8"/>
  <c r="AI38" i="8"/>
  <c r="AI37" i="8"/>
  <c r="AI36" i="8"/>
  <c r="AI35" i="8"/>
  <c r="AI34" i="8"/>
  <c r="AI33" i="8"/>
  <c r="AI32" i="8"/>
  <c r="AI31" i="8"/>
  <c r="AI30" i="8"/>
  <c r="AI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H38" i="8"/>
  <c r="AH37" i="8"/>
  <c r="AH36" i="8"/>
  <c r="AH35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H10" i="8"/>
  <c r="AH9" i="8"/>
  <c r="AH8" i="8"/>
  <c r="AH7" i="8"/>
  <c r="AH6" i="8"/>
  <c r="AH5" i="8"/>
  <c r="AH4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C38" i="8"/>
  <c r="AC37" i="8"/>
  <c r="AC36" i="8"/>
  <c r="AC35" i="8"/>
  <c r="AC34" i="8"/>
  <c r="AC33" i="8"/>
  <c r="AC32" i="8"/>
  <c r="AC31" i="8"/>
  <c r="AC30" i="8"/>
  <c r="AC29" i="8"/>
  <c r="AC28" i="8"/>
  <c r="AC27" i="8"/>
  <c r="AC26" i="8"/>
  <c r="AC25" i="8"/>
  <c r="AC24" i="8"/>
  <c r="AC23" i="8"/>
  <c r="AC22" i="8"/>
  <c r="AC21" i="8"/>
  <c r="AC20" i="8"/>
  <c r="AC19" i="8"/>
  <c r="AC18" i="8"/>
  <c r="AC17" i="8"/>
  <c r="AC16" i="8"/>
  <c r="AC15" i="8"/>
  <c r="AC14" i="8"/>
  <c r="AC13" i="8"/>
  <c r="AC12" i="8"/>
  <c r="AC11" i="8"/>
  <c r="AC10" i="8"/>
  <c r="AC9" i="8"/>
  <c r="AC8" i="8"/>
  <c r="AC7" i="8"/>
  <c r="AC6" i="8"/>
  <c r="AC5" i="8"/>
  <c r="AC4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9" i="8"/>
  <c r="AB8" i="8"/>
  <c r="AB7" i="8"/>
  <c r="AB6" i="8"/>
  <c r="AB5" i="8"/>
  <c r="AB4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Z38" i="8"/>
  <c r="Z37" i="8"/>
  <c r="Z36" i="8"/>
  <c r="Z35" i="8"/>
  <c r="Z34" i="8"/>
  <c r="Z33" i="8"/>
  <c r="Z32" i="8"/>
  <c r="Z31" i="8"/>
  <c r="Z30" i="8"/>
  <c r="Z29" i="8"/>
  <c r="Z28" i="8"/>
  <c r="Z27" i="8"/>
  <c r="Z26" i="8"/>
  <c r="Z25" i="8"/>
  <c r="Z24" i="8"/>
  <c r="Z23" i="8"/>
  <c r="Z22" i="8"/>
  <c r="Z21" i="8"/>
  <c r="Z20" i="8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Y38" i="8"/>
  <c r="Y37" i="8"/>
  <c r="Y36" i="8"/>
  <c r="Y35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8" i="8"/>
  <c r="X7" i="8"/>
  <c r="X6" i="8"/>
  <c r="X5" i="8"/>
  <c r="X4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W4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" i="8"/>
  <c r="V4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9" i="8"/>
  <c r="U8" i="8"/>
  <c r="U7" i="8"/>
  <c r="U6" i="8"/>
  <c r="U5" i="8"/>
  <c r="U4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5" i="8"/>
  <c r="Q4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N4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K4" i="8"/>
  <c r="C11" i="79"/>
  <c r="C8" i="79"/>
  <c r="C6" i="79"/>
  <c r="C5" i="79"/>
  <c r="C3" i="79"/>
  <c r="F27" i="80"/>
  <c r="F30" i="114"/>
  <c r="F31" i="114" s="1"/>
  <c r="F33" i="114" s="1"/>
  <c r="E30" i="114"/>
  <c r="F27" i="114"/>
  <c r="F25" i="114"/>
  <c r="F24" i="114"/>
  <c r="F22" i="114"/>
  <c r="E30" i="113"/>
  <c r="F30" i="113" s="1"/>
  <c r="F27" i="113"/>
  <c r="F25" i="113"/>
  <c r="F24" i="113"/>
  <c r="F22" i="113"/>
  <c r="F31" i="112"/>
  <c r="F33" i="112" s="1"/>
  <c r="F30" i="112"/>
  <c r="E30" i="112"/>
  <c r="F27" i="112"/>
  <c r="F25" i="112"/>
  <c r="F24" i="112"/>
  <c r="F22" i="112"/>
  <c r="E30" i="111"/>
  <c r="F30" i="111" s="1"/>
  <c r="F27" i="111"/>
  <c r="F25" i="111"/>
  <c r="F24" i="111"/>
  <c r="F22" i="111"/>
  <c r="F30" i="110"/>
  <c r="F31" i="110" s="1"/>
  <c r="F33" i="110" s="1"/>
  <c r="E30" i="110"/>
  <c r="F27" i="110"/>
  <c r="F25" i="110"/>
  <c r="F24" i="110"/>
  <c r="F22" i="110"/>
  <c r="E30" i="109"/>
  <c r="F30" i="109" s="1"/>
  <c r="F27" i="109"/>
  <c r="F25" i="109"/>
  <c r="F24" i="109"/>
  <c r="F22" i="109"/>
  <c r="E30" i="108"/>
  <c r="F30" i="108" s="1"/>
  <c r="F27" i="108"/>
  <c r="F25" i="108"/>
  <c r="F24" i="108"/>
  <c r="F22" i="108"/>
  <c r="E30" i="107"/>
  <c r="F30" i="107" s="1"/>
  <c r="F27" i="107"/>
  <c r="F25" i="107"/>
  <c r="F24" i="107"/>
  <c r="F22" i="107"/>
  <c r="E30" i="106"/>
  <c r="F30" i="106" s="1"/>
  <c r="F27" i="106"/>
  <c r="F25" i="106"/>
  <c r="F24" i="106"/>
  <c r="F22" i="106"/>
  <c r="E30" i="105"/>
  <c r="F30" i="105" s="1"/>
  <c r="F27" i="105"/>
  <c r="F25" i="105"/>
  <c r="F24" i="105"/>
  <c r="F22" i="105"/>
  <c r="E30" i="104"/>
  <c r="F30" i="104" s="1"/>
  <c r="F27" i="104"/>
  <c r="F25" i="104"/>
  <c r="F24" i="104"/>
  <c r="F22" i="104"/>
  <c r="E30" i="103"/>
  <c r="F30" i="103" s="1"/>
  <c r="F27" i="103"/>
  <c r="F25" i="103"/>
  <c r="F24" i="103"/>
  <c r="F22" i="103"/>
  <c r="E30" i="102"/>
  <c r="F30" i="102" s="1"/>
  <c r="F27" i="102"/>
  <c r="F25" i="102"/>
  <c r="F24" i="102"/>
  <c r="F22" i="102"/>
  <c r="E30" i="101"/>
  <c r="F30" i="101" s="1"/>
  <c r="F27" i="101"/>
  <c r="F25" i="101"/>
  <c r="F24" i="101"/>
  <c r="F22" i="101"/>
  <c r="E30" i="100"/>
  <c r="F30" i="100" s="1"/>
  <c r="F27" i="100"/>
  <c r="F25" i="100"/>
  <c r="F24" i="100"/>
  <c r="F22" i="100"/>
  <c r="E30" i="99"/>
  <c r="F30" i="99" s="1"/>
  <c r="F27" i="99"/>
  <c r="F25" i="99"/>
  <c r="F24" i="99"/>
  <c r="F22" i="99"/>
  <c r="E30" i="98"/>
  <c r="F30" i="98" s="1"/>
  <c r="F27" i="98"/>
  <c r="F25" i="98"/>
  <c r="F24" i="98"/>
  <c r="F22" i="98"/>
  <c r="E30" i="97"/>
  <c r="F30" i="97" s="1"/>
  <c r="F27" i="97"/>
  <c r="F25" i="97"/>
  <c r="F24" i="97"/>
  <c r="F22" i="97"/>
  <c r="E30" i="96"/>
  <c r="F30" i="96" s="1"/>
  <c r="F27" i="96"/>
  <c r="F25" i="96"/>
  <c r="F24" i="96"/>
  <c r="F22" i="96"/>
  <c r="E30" i="95"/>
  <c r="F30" i="95" s="1"/>
  <c r="F27" i="95"/>
  <c r="F25" i="95"/>
  <c r="F24" i="95"/>
  <c r="F22" i="95"/>
  <c r="E30" i="94"/>
  <c r="F30" i="94" s="1"/>
  <c r="F27" i="94"/>
  <c r="F25" i="94"/>
  <c r="F24" i="94"/>
  <c r="F22" i="94"/>
  <c r="E30" i="93"/>
  <c r="F30" i="93" s="1"/>
  <c r="F27" i="93"/>
  <c r="F25" i="93"/>
  <c r="F24" i="93"/>
  <c r="F22" i="93"/>
  <c r="E30" i="92"/>
  <c r="F30" i="92" s="1"/>
  <c r="F27" i="92"/>
  <c r="F25" i="92"/>
  <c r="F24" i="92"/>
  <c r="F22" i="92"/>
  <c r="E30" i="91"/>
  <c r="F30" i="91" s="1"/>
  <c r="F27" i="91"/>
  <c r="F25" i="91"/>
  <c r="F24" i="91"/>
  <c r="F22" i="91"/>
  <c r="E30" i="90"/>
  <c r="F30" i="90" s="1"/>
  <c r="F27" i="90"/>
  <c r="F25" i="90"/>
  <c r="F24" i="90"/>
  <c r="F22" i="90"/>
  <c r="E30" i="89"/>
  <c r="F30" i="89" s="1"/>
  <c r="F27" i="89"/>
  <c r="F25" i="89"/>
  <c r="F24" i="89"/>
  <c r="F22" i="89"/>
  <c r="E30" i="88"/>
  <c r="F30" i="88" s="1"/>
  <c r="F27" i="88"/>
  <c r="F25" i="88"/>
  <c r="F24" i="88"/>
  <c r="F22" i="88"/>
  <c r="E30" i="87"/>
  <c r="F30" i="87" s="1"/>
  <c r="F27" i="87"/>
  <c r="F25" i="87"/>
  <c r="F24" i="87"/>
  <c r="F22" i="87"/>
  <c r="E30" i="86"/>
  <c r="F30" i="86" s="1"/>
  <c r="F27" i="86"/>
  <c r="F25" i="86"/>
  <c r="F24" i="86"/>
  <c r="F22" i="86"/>
  <c r="E30" i="85"/>
  <c r="F30" i="85" s="1"/>
  <c r="F27" i="85"/>
  <c r="F25" i="85"/>
  <c r="F24" i="85"/>
  <c r="F22" i="85"/>
  <c r="E30" i="84"/>
  <c r="F30" i="84" s="1"/>
  <c r="F27" i="84"/>
  <c r="F25" i="84"/>
  <c r="F24" i="84"/>
  <c r="F22" i="84"/>
  <c r="E30" i="83"/>
  <c r="F30" i="83" s="1"/>
  <c r="F27" i="83"/>
  <c r="F25" i="83"/>
  <c r="F24" i="83"/>
  <c r="F22" i="83"/>
  <c r="E30" i="82"/>
  <c r="F30" i="82" s="1"/>
  <c r="F27" i="82"/>
  <c r="F25" i="82"/>
  <c r="F24" i="82"/>
  <c r="F22" i="82"/>
  <c r="E30" i="81"/>
  <c r="F30" i="81" s="1"/>
  <c r="F27" i="81"/>
  <c r="F25" i="81"/>
  <c r="F24" i="81"/>
  <c r="F22" i="81"/>
  <c r="E30" i="80"/>
  <c r="F30" i="80" s="1"/>
  <c r="F25" i="80"/>
  <c r="F24" i="80"/>
  <c r="F22" i="80"/>
  <c r="F31" i="111" l="1"/>
  <c r="F33" i="111" s="1"/>
  <c r="F31" i="113"/>
  <c r="F33" i="113" s="1"/>
  <c r="F32" i="110"/>
  <c r="F32" i="114"/>
  <c r="F32" i="112"/>
  <c r="F31" i="108"/>
  <c r="F33" i="108" s="1"/>
  <c r="F31" i="101"/>
  <c r="F33" i="101" s="1"/>
  <c r="F32" i="101"/>
  <c r="F31" i="106"/>
  <c r="F33" i="106" s="1"/>
  <c r="F31" i="104"/>
  <c r="F33" i="104" s="1"/>
  <c r="F31" i="109"/>
  <c r="F33" i="109" s="1"/>
  <c r="F32" i="109"/>
  <c r="F31" i="102"/>
  <c r="F33" i="102" s="1"/>
  <c r="F31" i="107"/>
  <c r="F33" i="107" s="1"/>
  <c r="F31" i="100"/>
  <c r="F33" i="100" s="1"/>
  <c r="F31" i="105"/>
  <c r="F33" i="105" s="1"/>
  <c r="F32" i="105"/>
  <c r="F31" i="103"/>
  <c r="F33" i="103" s="1"/>
  <c r="F31" i="92"/>
  <c r="F33" i="92" s="1"/>
  <c r="F31" i="93"/>
  <c r="F33" i="93" s="1"/>
  <c r="F31" i="90"/>
  <c r="F33" i="90" s="1"/>
  <c r="F31" i="96"/>
  <c r="F33" i="96" s="1"/>
  <c r="F31" i="97"/>
  <c r="F33" i="97" s="1"/>
  <c r="F31" i="95"/>
  <c r="F33" i="95" s="1"/>
  <c r="F31" i="98"/>
  <c r="F33" i="98" s="1"/>
  <c r="F31" i="91"/>
  <c r="F33" i="91" s="1"/>
  <c r="F31" i="94"/>
  <c r="F33" i="94" s="1"/>
  <c r="F31" i="99"/>
  <c r="F33" i="99" s="1"/>
  <c r="F31" i="85"/>
  <c r="F33" i="85" s="1"/>
  <c r="F31" i="87"/>
  <c r="F33" i="87" s="1"/>
  <c r="F31" i="88"/>
  <c r="F33" i="88" s="1"/>
  <c r="F31" i="86"/>
  <c r="F33" i="86" s="1"/>
  <c r="F31" i="89"/>
  <c r="F33" i="89" s="1"/>
  <c r="F32" i="84"/>
  <c r="F31" i="84"/>
  <c r="F33" i="84" s="1"/>
  <c r="F31" i="83"/>
  <c r="F33" i="83" s="1"/>
  <c r="F31" i="82"/>
  <c r="F33" i="82" s="1"/>
  <c r="F32" i="81"/>
  <c r="F31" i="81"/>
  <c r="F33" i="81" s="1"/>
  <c r="F31" i="80"/>
  <c r="F33" i="80" s="1"/>
  <c r="F32" i="113" l="1"/>
  <c r="F32" i="111"/>
  <c r="F32" i="102"/>
  <c r="F32" i="103"/>
  <c r="F32" i="104"/>
  <c r="F32" i="106"/>
  <c r="F32" i="100"/>
  <c r="F32" i="107"/>
  <c r="F32" i="108"/>
  <c r="F32" i="97"/>
  <c r="F32" i="95"/>
  <c r="F32" i="99"/>
  <c r="F32" i="96"/>
  <c r="F32" i="94"/>
  <c r="F32" i="91"/>
  <c r="F32" i="93"/>
  <c r="F32" i="90"/>
  <c r="F32" i="98"/>
  <c r="F32" i="92"/>
  <c r="F32" i="89"/>
  <c r="F32" i="88"/>
  <c r="F32" i="87"/>
  <c r="F32" i="86"/>
  <c r="F32" i="85"/>
  <c r="F32" i="83"/>
  <c r="F32" i="82"/>
  <c r="F32" i="80"/>
  <c r="D11" i="79" l="1"/>
  <c r="D10" i="79"/>
  <c r="D8" i="79"/>
  <c r="D6" i="79"/>
  <c r="D5" i="79"/>
  <c r="D3" i="79"/>
  <c r="D9" i="79" s="1"/>
  <c r="BR3" i="8" l="1"/>
  <c r="BQ3" i="8"/>
  <c r="BS3" i="8"/>
  <c r="BP3" i="8"/>
  <c r="BO3" i="8"/>
  <c r="BM3" i="8"/>
  <c r="BL3" i="8"/>
  <c r="BN3" i="8"/>
  <c r="BK3" i="8"/>
  <c r="BJ3" i="8"/>
  <c r="BI3" i="8"/>
  <c r="BH3" i="8"/>
  <c r="BG3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O3" i="8"/>
  <c r="AL3" i="8"/>
  <c r="AK38" i="8"/>
  <c r="AK37" i="8"/>
  <c r="AK36" i="8"/>
  <c r="AK35" i="8"/>
  <c r="AK34" i="8"/>
  <c r="AK33" i="8"/>
  <c r="AK32" i="8"/>
  <c r="AK31" i="8"/>
  <c r="AK30" i="8"/>
  <c r="AK29" i="8"/>
  <c r="AK28" i="8"/>
  <c r="AK27" i="8"/>
  <c r="AK26" i="8"/>
  <c r="AK25" i="8"/>
  <c r="AK24" i="8"/>
  <c r="AK23" i="8"/>
  <c r="AK22" i="8"/>
  <c r="AE21" i="8"/>
  <c r="AK20" i="8"/>
  <c r="AK19" i="8"/>
  <c r="AK18" i="8"/>
  <c r="AK17" i="8"/>
  <c r="AK16" i="8"/>
  <c r="AK15" i="8"/>
  <c r="AK14" i="8"/>
  <c r="AK12" i="8"/>
  <c r="AK11" i="8"/>
  <c r="AK10" i="8"/>
  <c r="AK9" i="8"/>
  <c r="AK8" i="8"/>
  <c r="AK7" i="8"/>
  <c r="AK6" i="8"/>
  <c r="AD3" i="8"/>
  <c r="AC3" i="8"/>
  <c r="AB3" i="8"/>
  <c r="AA3" i="8"/>
  <c r="Z3" i="8"/>
  <c r="Y3" i="8"/>
  <c r="X3" i="8"/>
  <c r="AE27" i="8" l="1"/>
  <c r="AE19" i="8"/>
  <c r="AK21" i="8"/>
  <c r="AE6" i="8"/>
  <c r="AE35" i="8"/>
  <c r="AE37" i="8"/>
  <c r="AE36" i="8"/>
  <c r="AE32" i="8"/>
  <c r="AE31" i="8"/>
  <c r="AE28" i="8"/>
  <c r="AE25" i="8"/>
  <c r="AE24" i="8"/>
  <c r="AE23" i="8"/>
  <c r="AE10" i="8"/>
  <c r="AE9" i="8"/>
  <c r="AE33" i="8"/>
  <c r="AE26" i="8"/>
  <c r="AE22" i="8"/>
  <c r="AE17" i="8"/>
  <c r="AE15" i="8"/>
  <c r="AE12" i="8"/>
  <c r="AE7" i="8"/>
  <c r="AE30" i="8"/>
  <c r="AE16" i="8"/>
  <c r="AE14" i="8"/>
  <c r="AE8" i="8"/>
  <c r="AE38" i="8"/>
  <c r="AE34" i="8"/>
  <c r="AE29" i="8"/>
  <c r="AE20" i="8"/>
  <c r="AE18" i="8"/>
  <c r="AE11" i="8"/>
  <c r="W3" i="8"/>
  <c r="V3" i="8" l="1"/>
  <c r="U3" i="8"/>
  <c r="T3" i="8"/>
  <c r="S3" i="8"/>
  <c r="R3" i="8"/>
  <c r="Q3" i="8"/>
  <c r="P3" i="8"/>
  <c r="O3" i="8"/>
  <c r="M3" i="8"/>
  <c r="L3" i="8"/>
  <c r="K3" i="8"/>
  <c r="F3" i="8"/>
  <c r="AK5" i="8" l="1"/>
  <c r="AG3" i="8"/>
  <c r="AH3" i="8"/>
  <c r="AH2" i="8" s="1"/>
  <c r="AI3" i="8"/>
  <c r="AJ3" i="8"/>
  <c r="AN3" i="8"/>
  <c r="AK4" i="8" l="1"/>
  <c r="AE5" i="8"/>
  <c r="C9" i="79"/>
  <c r="AI2" i="8"/>
  <c r="AJ2" i="8"/>
  <c r="AM3" i="8"/>
  <c r="AE3" i="8" s="1"/>
  <c r="AK3" i="8"/>
  <c r="AE4" i="8"/>
  <c r="AG2" i="8"/>
  <c r="AK13" i="8"/>
  <c r="AN2" i="8"/>
  <c r="AE13" i="8"/>
  <c r="AM2" i="8" l="1"/>
  <c r="AL2" i="8" s="1"/>
  <c r="AK2" i="8"/>
  <c r="F2" i="8"/>
  <c r="K2" i="8"/>
  <c r="R2" i="8" l="1"/>
  <c r="AQ2" i="8" l="1"/>
  <c r="BS2" i="8" l="1"/>
  <c r="BR2" i="8"/>
  <c r="BQ2" i="8"/>
  <c r="BP2" i="8"/>
  <c r="BO2" i="8"/>
  <c r="BN2" i="8"/>
  <c r="BM2" i="8"/>
  <c r="BL2" i="8"/>
  <c r="BK2" i="8"/>
  <c r="BJ2" i="8"/>
  <c r="BC2" i="8"/>
  <c r="O2" i="8"/>
  <c r="W2" i="8"/>
  <c r="U2" i="8"/>
  <c r="BI2" i="8"/>
  <c r="BH2" i="8"/>
  <c r="BG2" i="8"/>
  <c r="BF2" i="8"/>
  <c r="BE2" i="8"/>
  <c r="BD2" i="8"/>
  <c r="BB2" i="8"/>
  <c r="BA2" i="8"/>
  <c r="AZ2" i="8"/>
  <c r="AY2" i="8"/>
  <c r="AX2" i="8"/>
  <c r="AW2" i="8"/>
  <c r="AV2" i="8"/>
  <c r="AU2" i="8"/>
  <c r="AT2" i="8"/>
  <c r="AS2" i="8"/>
  <c r="AR2" i="8"/>
  <c r="AO2" i="8"/>
  <c r="AD2" i="8"/>
  <c r="AC2" i="8"/>
  <c r="AB2" i="8"/>
  <c r="AA2" i="8"/>
  <c r="Z2" i="8"/>
  <c r="Y2" i="8"/>
  <c r="X2" i="8"/>
  <c r="V2" i="8"/>
  <c r="T2" i="8"/>
  <c r="S2" i="8"/>
  <c r="Q2" i="8"/>
  <c r="P2" i="8"/>
  <c r="M2" i="8"/>
  <c r="L2" i="8"/>
  <c r="AE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D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名字とお名前の間は
一文字開けてください。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6" authorId="0" shapeId="0" xr:uid="{24AD6B44-BACA-40C8-8878-A4E2F711CBD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2" authorId="0" shapeId="0" xr:uid="{DC426120-B82A-4B1F-B814-D3C898A85418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48" authorId="0" shapeId="0" xr:uid="{C7F984DA-A771-4D64-847D-C314D8408D84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54" authorId="0" shapeId="0" xr:uid="{DA8F6455-8940-4BA6-AF5D-021F559BCCA3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  <comment ref="B60" authorId="0" shapeId="0" xr:uid="{845F6A18-7B94-462C-8068-D6170061F43F}">
      <text>
        <r>
          <rPr>
            <sz val="9"/>
            <color indexed="81"/>
            <rFont val="ＭＳ Ｐゴシック"/>
            <family val="3"/>
            <charset val="128"/>
          </rPr>
          <t>FAXについては、記入を省略いただいてもかまいません。</t>
        </r>
      </text>
    </comment>
  </commentList>
</comments>
</file>

<file path=xl/sharedStrings.xml><?xml version="1.0" encoding="utf-8"?>
<sst xmlns="http://schemas.openxmlformats.org/spreadsheetml/2006/main" count="3639" uniqueCount="252">
  <si>
    <t>（単位：円）</t>
  </si>
  <si>
    <t>消耗品費</t>
  </si>
  <si>
    <t>旅費</t>
  </si>
  <si>
    <t>人件費</t>
  </si>
  <si>
    <t>謝金</t>
  </si>
  <si>
    <t>合計</t>
  </si>
  <si>
    <t>No.</t>
    <phoneticPr fontId="13"/>
  </si>
  <si>
    <t>まとまり番号</t>
    <rPh sb="4" eb="6">
      <t>バンゴウ</t>
    </rPh>
    <phoneticPr fontId="13"/>
  </si>
  <si>
    <t>代表</t>
    <rPh sb="0" eb="2">
      <t>ダイヒョウ</t>
    </rPh>
    <phoneticPr fontId="13"/>
  </si>
  <si>
    <t>ダミー</t>
    <phoneticPr fontId="13"/>
  </si>
  <si>
    <t>課題管理番号</t>
    <rPh sb="0" eb="2">
      <t>カダイ</t>
    </rPh>
    <rPh sb="2" eb="4">
      <t>カンリ</t>
    </rPh>
    <rPh sb="4" eb="6">
      <t>バンゴウ</t>
    </rPh>
    <phoneticPr fontId="13"/>
  </si>
  <si>
    <t>契約番号</t>
    <rPh sb="0" eb="2">
      <t>ケイヤク</t>
    </rPh>
    <rPh sb="2" eb="4">
      <t>バンゴウ</t>
    </rPh>
    <phoneticPr fontId="13"/>
  </si>
  <si>
    <t>文書番号種別</t>
    <rPh sb="0" eb="2">
      <t>ブンショ</t>
    </rPh>
    <rPh sb="2" eb="4">
      <t>バンゴウ</t>
    </rPh>
    <rPh sb="4" eb="6">
      <t>シュベツ</t>
    </rPh>
    <phoneticPr fontId="13"/>
  </si>
  <si>
    <t>文書番号</t>
    <rPh sb="0" eb="2">
      <t>ブンショ</t>
    </rPh>
    <rPh sb="2" eb="4">
      <t>バンゴウ</t>
    </rPh>
    <phoneticPr fontId="13"/>
  </si>
  <si>
    <t>研究機関名</t>
  </si>
  <si>
    <t>事業名</t>
    <rPh sb="0" eb="2">
      <t>ジギョウ</t>
    </rPh>
    <rPh sb="2" eb="3">
      <t>メイ</t>
    </rPh>
    <phoneticPr fontId="13"/>
  </si>
  <si>
    <t>プログラム名</t>
    <rPh sb="5" eb="6">
      <t>メイ</t>
    </rPh>
    <phoneticPr fontId="13"/>
  </si>
  <si>
    <t>大学等又は企業等</t>
    <rPh sb="0" eb="3">
      <t>ダイガクトウ</t>
    </rPh>
    <rPh sb="3" eb="4">
      <t>マタ</t>
    </rPh>
    <rPh sb="5" eb="7">
      <t>キギョウ</t>
    </rPh>
    <rPh sb="7" eb="8">
      <t>トウ</t>
    </rPh>
    <phoneticPr fontId="13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</si>
  <si>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13"/>
  </si>
  <si>
    <t>e-Rad課題ID番号</t>
    <phoneticPr fontId="13"/>
  </si>
  <si>
    <t>研究開発担当者氏名</t>
    <rPh sb="0" eb="2">
      <t>ケンキュウ</t>
    </rPh>
    <rPh sb="2" eb="4">
      <t>カイハツ</t>
    </rPh>
    <rPh sb="4" eb="7">
      <t>タントウシャ</t>
    </rPh>
    <rPh sb="7" eb="9">
      <t>シメイ</t>
    </rPh>
    <phoneticPr fontId="13"/>
  </si>
  <si>
    <t>研究開発担当者 e-Rad研究者番号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</si>
  <si>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研究開発担当者
所属・役職</t>
    <rPh sb="0" eb="2">
      <t>ケンキュウ</t>
    </rPh>
    <rPh sb="2" eb="4">
      <t>カイハツ</t>
    </rPh>
    <rPh sb="4" eb="7">
      <t>タントウシャ</t>
    </rPh>
    <rPh sb="8" eb="10">
      <t>ショゾク</t>
    </rPh>
    <rPh sb="11" eb="13">
      <t>ヤクショク</t>
    </rPh>
    <phoneticPr fontId="13"/>
  </si>
  <si>
    <t>研究開発担当者E-mail</t>
    <rPh sb="0" eb="2">
      <t>ケンキュウ</t>
    </rPh>
    <rPh sb="2" eb="4">
      <t>カイハツ</t>
    </rPh>
    <phoneticPr fontId="13"/>
  </si>
  <si>
    <t>研究開発担当事務連絡
担当者氏名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1" eb="14">
      <t>タントウシャ</t>
    </rPh>
    <rPh sb="14" eb="16">
      <t>シメイ</t>
    </rPh>
    <phoneticPr fontId="13"/>
  </si>
  <si>
    <t>研究開発担当
事務連絡担当者E-mail</t>
    <rPh sb="0" eb="2">
      <t>ケンキュウ</t>
    </rPh>
    <rPh sb="2" eb="4">
      <t>カイハツ</t>
    </rPh>
    <rPh sb="4" eb="6">
      <t>タントウ</t>
    </rPh>
    <rPh sb="7" eb="9">
      <t>ジム</t>
    </rPh>
    <rPh sb="9" eb="11">
      <t>レンラク</t>
    </rPh>
    <rPh sb="11" eb="14">
      <t>タントウシャ</t>
    </rPh>
    <phoneticPr fontId="13"/>
  </si>
  <si>
    <t>全研究開発期間
開始日</t>
    <rPh sb="0" eb="1">
      <t>ゼン</t>
    </rPh>
    <rPh sb="1" eb="3">
      <t>ケンキュウ</t>
    </rPh>
    <rPh sb="3" eb="5">
      <t>カイハツ</t>
    </rPh>
    <rPh sb="5" eb="7">
      <t>キカン</t>
    </rPh>
    <rPh sb="8" eb="11">
      <t>カイシビ</t>
    </rPh>
    <phoneticPr fontId="13"/>
  </si>
  <si>
    <t>当年度研究開発期間開始日</t>
    <rPh sb="0" eb="3">
      <t>トウネンド</t>
    </rPh>
    <rPh sb="3" eb="7">
      <t>ケンキュウカイハツ</t>
    </rPh>
    <rPh sb="7" eb="9">
      <t>キカン</t>
    </rPh>
    <rPh sb="9" eb="12">
      <t>カイシビ</t>
    </rPh>
    <phoneticPr fontId="13"/>
  </si>
  <si>
    <t>当年度研究開発期間終了日</t>
    <rPh sb="0" eb="3">
      <t>トウネンド</t>
    </rPh>
    <rPh sb="3" eb="7">
      <t>ケンキュウカイハツ</t>
    </rPh>
    <rPh sb="7" eb="9">
      <t>キカン</t>
    </rPh>
    <rPh sb="9" eb="11">
      <t>シュウリョウ</t>
    </rPh>
    <rPh sb="11" eb="12">
      <t>ヒ</t>
    </rPh>
    <phoneticPr fontId="13"/>
  </si>
  <si>
    <t>全研究開発期間
終了予定日</t>
    <rPh sb="0" eb="1">
      <t>ゼン</t>
    </rPh>
    <rPh sb="1" eb="3">
      <t>ケンキュウ</t>
    </rPh>
    <rPh sb="3" eb="5">
      <t>カイハツ</t>
    </rPh>
    <rPh sb="5" eb="7">
      <t>キカン</t>
    </rPh>
    <rPh sb="8" eb="10">
      <t>シュウリョウ</t>
    </rPh>
    <rPh sb="10" eb="13">
      <t>ヨテイビ</t>
    </rPh>
    <phoneticPr fontId="13"/>
  </si>
  <si>
    <t>研究機関の代表者
住　　所</t>
    <rPh sb="9" eb="10">
      <t>ジュウ</t>
    </rPh>
    <rPh sb="12" eb="13">
      <t>ショ</t>
    </rPh>
    <phoneticPr fontId="13"/>
  </si>
  <si>
    <t>研究機関の代表者　肩書</t>
    <rPh sb="0" eb="2">
      <t>ケンキュウ</t>
    </rPh>
    <rPh sb="2" eb="4">
      <t>キカン</t>
    </rPh>
    <rPh sb="5" eb="8">
      <t>ダイヒョウシャ</t>
    </rPh>
    <rPh sb="9" eb="11">
      <t>カタガ</t>
    </rPh>
    <phoneticPr fontId="13"/>
  </si>
  <si>
    <t>研究機関の代表者　氏名</t>
    <rPh sb="0" eb="2">
      <t>ケンキュウ</t>
    </rPh>
    <rPh sb="2" eb="4">
      <t>キカン</t>
    </rPh>
    <rPh sb="5" eb="8">
      <t>ダイヒョウシャ</t>
    </rPh>
    <rPh sb="9" eb="11">
      <t>シメイ</t>
    </rPh>
    <phoneticPr fontId="13"/>
  </si>
  <si>
    <t>物品費</t>
    <rPh sb="0" eb="2">
      <t>ブッピン</t>
    </rPh>
    <rPh sb="2" eb="3">
      <t>ヒ</t>
    </rPh>
    <phoneticPr fontId="13"/>
  </si>
  <si>
    <t>旅費</t>
    <rPh sb="0" eb="2">
      <t>リョヒ</t>
    </rPh>
    <phoneticPr fontId="13"/>
  </si>
  <si>
    <t>人件費・謝金</t>
    <rPh sb="0" eb="3">
      <t>ジンケンヒ</t>
    </rPh>
    <rPh sb="4" eb="6">
      <t>シャキン</t>
    </rPh>
    <phoneticPr fontId="13"/>
  </si>
  <si>
    <t>その他</t>
    <rPh sb="2" eb="3">
      <t>タ</t>
    </rPh>
    <phoneticPr fontId="13"/>
  </si>
  <si>
    <t>直接経費計</t>
    <rPh sb="0" eb="2">
      <t>チョクセツ</t>
    </rPh>
    <rPh sb="2" eb="4">
      <t>ケイヒ</t>
    </rPh>
    <rPh sb="4" eb="5">
      <t>ケイ</t>
    </rPh>
    <phoneticPr fontId="7"/>
  </si>
  <si>
    <t>間接経費
割合（%）</t>
    <rPh sb="0" eb="2">
      <t>カンセツ</t>
    </rPh>
    <rPh sb="2" eb="4">
      <t>ケイヒ</t>
    </rPh>
    <rPh sb="5" eb="7">
      <t>ワリアイ</t>
    </rPh>
    <phoneticPr fontId="13"/>
  </si>
  <si>
    <t>間接経費</t>
    <rPh sb="0" eb="2">
      <t>カンセツ</t>
    </rPh>
    <rPh sb="2" eb="4">
      <t>ケイヒ</t>
    </rPh>
    <phoneticPr fontId="13"/>
  </si>
  <si>
    <t>研究概要</t>
    <rPh sb="0" eb="2">
      <t>ケンキュウ</t>
    </rPh>
    <rPh sb="2" eb="4">
      <t>ガイヨウ</t>
    </rPh>
    <phoneticPr fontId="13"/>
  </si>
  <si>
    <t>契約担当窓口
郵便番号</t>
    <rPh sb="0" eb="2">
      <t>ケイヤク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</si>
  <si>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契約担当窓口
住　所</t>
    <rPh sb="0" eb="2">
      <t>ケイヤク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</si>
  <si>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契約担当者
所属・役職</t>
    <rPh sb="0" eb="2">
      <t>ケイヤク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</si>
  <si>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契約担当者氏名</t>
    <rPh sb="0" eb="2">
      <t>ケイヤク</t>
    </rPh>
    <rPh sb="2" eb="5">
      <t>タントウシャ</t>
    </rPh>
    <rPh sb="5" eb="7">
      <t>シメイ</t>
    </rPh>
    <phoneticPr fontId="13"/>
  </si>
  <si>
    <t>電話</t>
    <rPh sb="0" eb="2">
      <t>デンワ</t>
    </rPh>
    <phoneticPr fontId="13"/>
  </si>
  <si>
    <t>FAX</t>
    <phoneticPr fontId="13"/>
  </si>
  <si>
    <t>契約担当者E-mail</t>
    <rPh sb="0" eb="2">
      <t>ケイヤク</t>
    </rPh>
    <rPh sb="2" eb="5">
      <t>タントウシャ</t>
    </rPh>
    <phoneticPr fontId="13"/>
  </si>
  <si>
    <t>経理担当窓口
郵便番号</t>
    <rPh sb="0" eb="2">
      <t>ケイリ</t>
    </rPh>
    <rPh sb="2" eb="4">
      <t>タントウ</t>
    </rPh>
    <rPh sb="4" eb="6">
      <t>マドグチ</t>
    </rPh>
    <rPh sb="7" eb="9">
      <t>ユウビン</t>
    </rPh>
    <rPh sb="9" eb="11">
      <t>バンゴウ</t>
    </rPh>
    <phoneticPr fontId="13"/>
  </si>
  <si>
    <t>経理担当窓口
住　所</t>
    <rPh sb="0" eb="2">
      <t>ケイリ</t>
    </rPh>
    <rPh sb="2" eb="4">
      <t>タントウ</t>
    </rPh>
    <rPh sb="4" eb="6">
      <t>マドグチ</t>
    </rPh>
    <rPh sb="7" eb="8">
      <t>ジュウ</t>
    </rPh>
    <rPh sb="9" eb="10">
      <t>ショ</t>
    </rPh>
    <phoneticPr fontId="13"/>
  </si>
  <si>
    <t>経理担当者
所属・役職</t>
    <rPh sb="0" eb="2">
      <t>ケイリ</t>
    </rPh>
    <rPh sb="2" eb="4">
      <t>タントウ</t>
    </rPh>
    <rPh sb="4" eb="5">
      <t>シャ</t>
    </rPh>
    <rPh sb="6" eb="8">
      <t>ショゾク</t>
    </rPh>
    <rPh sb="9" eb="11">
      <t>ヤクショク</t>
    </rPh>
    <phoneticPr fontId="13"/>
  </si>
  <si>
    <t>経理担当者氏名</t>
    <rPh sb="0" eb="2">
      <t>ケイリ</t>
    </rPh>
    <rPh sb="2" eb="5">
      <t>タントウシャ</t>
    </rPh>
    <rPh sb="5" eb="7">
      <t>シメイ</t>
    </rPh>
    <phoneticPr fontId="13"/>
  </si>
  <si>
    <t>経理担当者E-mail</t>
    <rPh sb="0" eb="2">
      <t>ケイリ</t>
    </rPh>
    <rPh sb="2" eb="5">
      <t>タントウシャ</t>
    </rPh>
    <phoneticPr fontId="13"/>
  </si>
  <si>
    <t>知財担当者
所属・役職</t>
    <rPh sb="0" eb="2">
      <t>チザイ</t>
    </rPh>
    <rPh sb="2" eb="5">
      <t>タントウシャ</t>
    </rPh>
    <rPh sb="6" eb="8">
      <t>ショゾク</t>
    </rPh>
    <rPh sb="9" eb="11">
      <t>ヤクショク</t>
    </rPh>
    <phoneticPr fontId="13"/>
  </si>
  <si>
    <t>知財担当者氏名</t>
    <rPh sb="0" eb="2">
      <t>チザイ</t>
    </rPh>
    <rPh sb="2" eb="5">
      <t>タントウシャ</t>
    </rPh>
    <rPh sb="5" eb="7">
      <t>シメイ</t>
    </rPh>
    <phoneticPr fontId="13"/>
  </si>
  <si>
    <t>知財担当者E-mail</t>
    <rPh sb="0" eb="2">
      <t>チザイ</t>
    </rPh>
    <rPh sb="2" eb="5">
      <t>タントウシャ</t>
    </rPh>
    <phoneticPr fontId="13"/>
  </si>
  <si>
    <t>研究倫理教育責任者
所属・役職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ショゾク</t>
    </rPh>
    <rPh sb="13" eb="15">
      <t>ヤクショク</t>
    </rPh>
    <phoneticPr fontId="13"/>
  </si>
  <si>
    <t>研究倫理教育責任者
氏名</t>
    <rPh sb="0" eb="2">
      <t>ケンキュウ</t>
    </rPh>
    <rPh sb="2" eb="4">
      <t>リンリ</t>
    </rPh>
    <rPh sb="4" eb="6">
      <t>キョウイク</t>
    </rPh>
    <rPh sb="6" eb="9">
      <t>セキニンシャ</t>
    </rPh>
    <rPh sb="10" eb="12">
      <t>シメイ</t>
    </rPh>
    <phoneticPr fontId="13"/>
  </si>
  <si>
    <t>研究倫理教育責任者E-mail</t>
    <phoneticPr fontId="13"/>
  </si>
  <si>
    <t>コンプライアンス推進責任者
所属・役職</t>
    <rPh sb="8" eb="10">
      <t>スイシン</t>
    </rPh>
    <rPh sb="10" eb="13">
      <t>セキニンシャ</t>
    </rPh>
    <rPh sb="14" eb="16">
      <t>ショゾク</t>
    </rPh>
    <rPh sb="17" eb="19">
      <t>ヤクショク</t>
    </rPh>
    <phoneticPr fontId="13"/>
  </si>
  <si>
    <t>コンプライアンス推進責任者氏名</t>
    <rPh sb="8" eb="10">
      <t>スイシン</t>
    </rPh>
    <rPh sb="10" eb="13">
      <t>セキニンシャ</t>
    </rPh>
    <rPh sb="13" eb="15">
      <t>シメイ</t>
    </rPh>
    <phoneticPr fontId="13"/>
  </si>
  <si>
    <t>コンプライアンス推進責任者E-mail</t>
    <rPh sb="8" eb="10">
      <t>スイシン</t>
    </rPh>
    <rPh sb="10" eb="13">
      <t>セキニンシャ</t>
    </rPh>
    <phoneticPr fontId="13"/>
  </si>
  <si>
    <t>備考</t>
    <rPh sb="0" eb="2">
      <t>ビコウ</t>
    </rPh>
    <phoneticPr fontId="13"/>
  </si>
  <si>
    <t>合計</t>
    <rPh sb="0" eb="2">
      <t>ゴウケイ</t>
    </rPh>
    <phoneticPr fontId="6"/>
  </si>
  <si>
    <t>AMED記入</t>
    <phoneticPr fontId="13"/>
  </si>
  <si>
    <t>AMED記入</t>
    <rPh sb="4" eb="6">
      <t>キニュウ</t>
    </rPh>
    <phoneticPr fontId="13"/>
  </si>
  <si>
    <t>代表機関合計</t>
    <phoneticPr fontId="6"/>
  </si>
  <si>
    <t>作成日：</t>
    <rPh sb="0" eb="3">
      <t>サクセイビ</t>
    </rPh>
    <phoneticPr fontId="7"/>
  </si>
  <si>
    <t>課題管理番号：</t>
    <rPh sb="0" eb="2">
      <t>カダイ</t>
    </rPh>
    <rPh sb="2" eb="4">
      <t>カンリ</t>
    </rPh>
    <rPh sb="4" eb="6">
      <t>バンゴウ</t>
    </rPh>
    <phoneticPr fontId="7"/>
  </si>
  <si>
    <t>AMED記入</t>
    <rPh sb="4" eb="6">
      <t>キニュウ</t>
    </rPh>
    <phoneticPr fontId="7"/>
  </si>
  <si>
    <t>AMED記入</t>
  </si>
  <si>
    <t>研究機関名：</t>
    <rPh sb="0" eb="2">
      <t>ケ</t>
    </rPh>
    <rPh sb="2" eb="4">
      <t>キカン</t>
    </rPh>
    <rPh sb="4" eb="5">
      <t>メイ</t>
    </rPh>
    <phoneticPr fontId="7"/>
  </si>
  <si>
    <t>事業名：</t>
    <rPh sb="0" eb="2">
      <t>ジギョウ</t>
    </rPh>
    <rPh sb="2" eb="3">
      <t>メイ</t>
    </rPh>
    <phoneticPr fontId="7"/>
  </si>
  <si>
    <t>プログラム名：</t>
    <rPh sb="5" eb="6">
      <t>メイ</t>
    </rPh>
    <phoneticPr fontId="7"/>
  </si>
  <si>
    <t>研究開発課題名：</t>
    <rPh sb="0" eb="2">
      <t>ケンキュウ</t>
    </rPh>
    <rPh sb="2" eb="4">
      <t>カイハツ</t>
    </rPh>
    <rPh sb="4" eb="5">
      <t>カ</t>
    </rPh>
    <rPh sb="5" eb="6">
      <t>ダイ</t>
    </rPh>
    <rPh sb="6" eb="7">
      <t>ナ</t>
    </rPh>
    <phoneticPr fontId="7"/>
  </si>
  <si>
    <t>研究開発担当者所属・役職：</t>
    <rPh sb="0" eb="2">
      <t>ケンキュウ</t>
    </rPh>
    <rPh sb="2" eb="4">
      <t>カイハツ</t>
    </rPh>
    <rPh sb="4" eb="7">
      <t>タントウシャ</t>
    </rPh>
    <rPh sb="7" eb="9">
      <t>ショゾク</t>
    </rPh>
    <rPh sb="10" eb="12">
      <t>ヤクショク</t>
    </rPh>
    <phoneticPr fontId="7"/>
  </si>
  <si>
    <t>研究開発担当者E-mailアドレス：</t>
    <rPh sb="0" eb="2">
      <t>ケンキュウ</t>
    </rPh>
    <rPh sb="2" eb="4">
      <t>カイハツ</t>
    </rPh>
    <rPh sb="4" eb="7">
      <t>タントウシャ</t>
    </rPh>
    <phoneticPr fontId="7"/>
  </si>
  <si>
    <t>e-Rad課題ID番号：</t>
    <rPh sb="5" eb="7">
      <t>カダイ</t>
    </rPh>
    <rPh sb="9" eb="11">
      <t>バンゴウ</t>
    </rPh>
    <phoneticPr fontId="7"/>
  </si>
  <si>
    <t>＜経費内訳＞</t>
    <rPh sb="1" eb="3">
      <t>ケイヒ</t>
    </rPh>
    <rPh sb="3" eb="5">
      <t>ウチワケ</t>
    </rPh>
    <phoneticPr fontId="7"/>
  </si>
  <si>
    <t>中項目</t>
    <rPh sb="0" eb="1">
      <t>ナカ</t>
    </rPh>
    <rPh sb="1" eb="2">
      <t>コウ</t>
    </rPh>
    <rPh sb="2" eb="3">
      <t>メ</t>
    </rPh>
    <phoneticPr fontId="7"/>
  </si>
  <si>
    <t>物品費</t>
    <rPh sb="0" eb="1">
      <t>モノ</t>
    </rPh>
    <rPh sb="1" eb="2">
      <t>シナ</t>
    </rPh>
    <rPh sb="2" eb="3">
      <t>ヒ</t>
    </rPh>
    <phoneticPr fontId="7"/>
  </si>
  <si>
    <t>設備備品費</t>
    <rPh sb="0" eb="2">
      <t>セツビ</t>
    </rPh>
    <rPh sb="2" eb="5">
      <t>ビヒンヒ</t>
    </rPh>
    <phoneticPr fontId="7"/>
  </si>
  <si>
    <t>消耗品費</t>
    <rPh sb="0" eb="3">
      <t>ショウモウヒン</t>
    </rPh>
    <rPh sb="3" eb="4">
      <t>ヒ</t>
    </rPh>
    <phoneticPr fontId="7"/>
  </si>
  <si>
    <t>旅費</t>
    <rPh sb="0" eb="1">
      <t>タビ</t>
    </rPh>
    <rPh sb="1" eb="2">
      <t>ヒ</t>
    </rPh>
    <phoneticPr fontId="7"/>
  </si>
  <si>
    <t>旅費</t>
    <phoneticPr fontId="7"/>
  </si>
  <si>
    <t>人件費・謝金</t>
    <rPh sb="0" eb="1">
      <t>ヒト</t>
    </rPh>
    <rPh sb="1" eb="2">
      <t>ケン</t>
    </rPh>
    <rPh sb="2" eb="3">
      <t>ヒ</t>
    </rPh>
    <rPh sb="4" eb="5">
      <t>シャ</t>
    </rPh>
    <rPh sb="5" eb="6">
      <t>カネ</t>
    </rPh>
    <phoneticPr fontId="7"/>
  </si>
  <si>
    <t>人件費</t>
    <phoneticPr fontId="7"/>
  </si>
  <si>
    <t>謝金</t>
    <phoneticPr fontId="7"/>
  </si>
  <si>
    <t>その他</t>
    <rPh sb="2" eb="3">
      <t>タ</t>
    </rPh>
    <phoneticPr fontId="7"/>
  </si>
  <si>
    <t>％</t>
    <phoneticPr fontId="7"/>
  </si>
  <si>
    <t>合　　　計</t>
    <rPh sb="0" eb="1">
      <t>ゴウ</t>
    </rPh>
    <rPh sb="4" eb="5">
      <t>ケイ</t>
    </rPh>
    <phoneticPr fontId="7"/>
  </si>
  <si>
    <t>間接経費率(確認用)</t>
    <rPh sb="0" eb="2">
      <t>カンセツ</t>
    </rPh>
    <rPh sb="2" eb="4">
      <t>ケイヒ</t>
    </rPh>
    <rPh sb="4" eb="5">
      <t>リツ</t>
    </rPh>
    <rPh sb="6" eb="8">
      <t>カクニン</t>
    </rPh>
    <rPh sb="8" eb="9">
      <t>ヨウ</t>
    </rPh>
    <phoneticPr fontId="7"/>
  </si>
  <si>
    <t>氏名</t>
    <rPh sb="0" eb="1">
      <t>シ</t>
    </rPh>
    <rPh sb="1" eb="2">
      <t>メイ</t>
    </rPh>
    <phoneticPr fontId="7"/>
  </si>
  <si>
    <t>所属・役職</t>
    <rPh sb="0" eb="2">
      <t>ショゾク</t>
    </rPh>
    <rPh sb="3" eb="5">
      <t>ヤクショク</t>
    </rPh>
    <phoneticPr fontId="7"/>
  </si>
  <si>
    <t>住所</t>
    <rPh sb="0" eb="2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</si>
  <si>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</si>
  <si>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FAX番号</t>
    <rPh sb="3" eb="5">
      <t>バンゴウ</t>
    </rPh>
    <phoneticPr fontId="7"/>
  </si>
  <si>
    <t>E-mailアドレス</t>
    <phoneticPr fontId="7"/>
  </si>
  <si>
    <t>郵便番号</t>
    <rPh sb="0" eb="2">
      <t>ユウビン</t>
    </rPh>
    <rPh sb="2" eb="4">
      <t>バンゴウ</t>
    </rPh>
    <phoneticPr fontId="7"/>
  </si>
  <si>
    <t>Ⅲ．所要経費（補助対象経費）</t>
    <phoneticPr fontId="7"/>
  </si>
  <si>
    <t>大項目</t>
    <rPh sb="0" eb="3">
      <t>ダイコウモク</t>
    </rPh>
    <phoneticPr fontId="7"/>
  </si>
  <si>
    <t>中項目</t>
    <rPh sb="0" eb="1">
      <t>チュウ</t>
    </rPh>
    <phoneticPr fontId="7"/>
  </si>
  <si>
    <t>中項目計</t>
    <rPh sb="0" eb="1">
      <t>チュウ</t>
    </rPh>
    <phoneticPr fontId="7"/>
  </si>
  <si>
    <t>補助対象経費</t>
    <rPh sb="0" eb="2">
      <t>ホジョ</t>
    </rPh>
    <rPh sb="2" eb="4">
      <t>タイショウ</t>
    </rPh>
    <rPh sb="4" eb="6">
      <t>ケイヒ</t>
    </rPh>
    <phoneticPr fontId="7"/>
  </si>
  <si>
    <r>
      <t xml:space="preserve">補助金額
</t>
    </r>
    <r>
      <rPr>
        <sz val="9"/>
        <color theme="1"/>
        <rFont val="ＭＳ 明朝"/>
        <family val="1"/>
        <charset val="128"/>
      </rPr>
      <t>(補助対象経費×補助率)</t>
    </r>
    <rPh sb="0" eb="3">
      <t>ホジョキン</t>
    </rPh>
    <rPh sb="3" eb="4">
      <t>ガク</t>
    </rPh>
    <rPh sb="13" eb="16">
      <t>ホジョリツ</t>
    </rPh>
    <phoneticPr fontId="7"/>
  </si>
  <si>
    <t>物品費</t>
    <rPh sb="0" eb="2">
      <t>ブッピン</t>
    </rPh>
    <rPh sb="2" eb="3">
      <t>ヒ</t>
    </rPh>
    <phoneticPr fontId="7"/>
  </si>
  <si>
    <t>設備備品費</t>
  </si>
  <si>
    <t>旅費</t>
    <rPh sb="0" eb="2">
      <t>リョヒ</t>
    </rPh>
    <phoneticPr fontId="7"/>
  </si>
  <si>
    <t>人件費・謝金</t>
    <rPh sb="0" eb="3">
      <t>ジンケンヒ</t>
    </rPh>
    <rPh sb="4" eb="6">
      <t>シャキン</t>
    </rPh>
    <phoneticPr fontId="7"/>
  </si>
  <si>
    <t>その他</t>
    <phoneticPr fontId="7"/>
  </si>
  <si>
    <t>小計</t>
    <phoneticPr fontId="7"/>
  </si>
  <si>
    <t>委託費</t>
    <rPh sb="0" eb="2">
      <t>イタク</t>
    </rPh>
    <rPh sb="2" eb="3">
      <t>ヒ</t>
    </rPh>
    <phoneticPr fontId="7"/>
  </si>
  <si>
    <t>企業等</t>
    <rPh sb="0" eb="2">
      <t>キギョウ</t>
    </rPh>
    <rPh sb="2" eb="3">
      <t>トウ</t>
    </rPh>
    <phoneticPr fontId="6"/>
  </si>
  <si>
    <t>ブランクセル</t>
    <phoneticPr fontId="6"/>
  </si>
  <si>
    <t>交付決定日</t>
    <rPh sb="0" eb="2">
      <t>コウフ</t>
    </rPh>
    <rPh sb="2" eb="5">
      <t>ケッテイビ</t>
    </rPh>
    <phoneticPr fontId="7"/>
  </si>
  <si>
    <t>補助の交付を受けようとする額</t>
    <rPh sb="0" eb="2">
      <t>ホジョ</t>
    </rPh>
    <rPh sb="3" eb="5">
      <t>コウフ</t>
    </rPh>
    <rPh sb="6" eb="7">
      <t>ウ</t>
    </rPh>
    <rPh sb="13" eb="14">
      <t>ガク</t>
    </rPh>
    <phoneticPr fontId="13"/>
  </si>
  <si>
    <t>ブランクセル</t>
    <phoneticPr fontId="13"/>
  </si>
  <si>
    <t>委託費</t>
    <rPh sb="0" eb="3">
      <t>イタクヒ</t>
    </rPh>
    <phoneticPr fontId="7"/>
  </si>
  <si>
    <t>補助</t>
    <rPh sb="0" eb="2">
      <t>ホジョ</t>
    </rPh>
    <phoneticPr fontId="6"/>
  </si>
  <si>
    <t>委託1</t>
    <rPh sb="0" eb="2">
      <t>イタク</t>
    </rPh>
    <phoneticPr fontId="6"/>
  </si>
  <si>
    <t>委託2</t>
    <rPh sb="0" eb="2">
      <t>イタク</t>
    </rPh>
    <phoneticPr fontId="6"/>
  </si>
  <si>
    <t>委託3</t>
    <rPh sb="0" eb="2">
      <t>イタク</t>
    </rPh>
    <phoneticPr fontId="6"/>
  </si>
  <si>
    <t>委託4</t>
    <rPh sb="0" eb="2">
      <t>イタク</t>
    </rPh>
    <phoneticPr fontId="6"/>
  </si>
  <si>
    <t>委託5</t>
    <rPh sb="0" eb="2">
      <t>イタク</t>
    </rPh>
    <phoneticPr fontId="6"/>
  </si>
  <si>
    <t>委託6</t>
    <rPh sb="0" eb="2">
      <t>イタク</t>
    </rPh>
    <phoneticPr fontId="6"/>
  </si>
  <si>
    <t>委託7</t>
    <rPh sb="0" eb="2">
      <t>イタク</t>
    </rPh>
    <phoneticPr fontId="6"/>
  </si>
  <si>
    <t>委託8</t>
    <rPh sb="0" eb="2">
      <t>イタク</t>
    </rPh>
    <phoneticPr fontId="6"/>
  </si>
  <si>
    <t>委託9</t>
    <rPh sb="0" eb="2">
      <t>イタク</t>
    </rPh>
    <phoneticPr fontId="6"/>
  </si>
  <si>
    <t>委託10</t>
    <rPh sb="0" eb="2">
      <t>イタク</t>
    </rPh>
    <phoneticPr fontId="6"/>
  </si>
  <si>
    <t>委託11</t>
    <rPh sb="0" eb="2">
      <t>イタク</t>
    </rPh>
    <phoneticPr fontId="6"/>
  </si>
  <si>
    <t>委託12</t>
    <rPh sb="0" eb="2">
      <t>イタク</t>
    </rPh>
    <phoneticPr fontId="6"/>
  </si>
  <si>
    <t>委託13</t>
    <rPh sb="0" eb="2">
      <t>イタク</t>
    </rPh>
    <phoneticPr fontId="6"/>
  </si>
  <si>
    <t>委託14</t>
    <rPh sb="0" eb="2">
      <t>イタク</t>
    </rPh>
    <phoneticPr fontId="6"/>
  </si>
  <si>
    <t>委託15</t>
    <rPh sb="0" eb="2">
      <t>イタク</t>
    </rPh>
    <phoneticPr fontId="6"/>
  </si>
  <si>
    <t>委託16</t>
    <rPh sb="0" eb="2">
      <t>イタク</t>
    </rPh>
    <phoneticPr fontId="6"/>
  </si>
  <si>
    <t>委託17</t>
    <rPh sb="0" eb="2">
      <t>イタク</t>
    </rPh>
    <phoneticPr fontId="6"/>
  </si>
  <si>
    <t>委託18</t>
    <rPh sb="0" eb="2">
      <t>イタク</t>
    </rPh>
    <phoneticPr fontId="6"/>
  </si>
  <si>
    <t>委託19</t>
    <rPh sb="0" eb="2">
      <t>イタク</t>
    </rPh>
    <phoneticPr fontId="6"/>
  </si>
  <si>
    <t>委託20</t>
    <rPh sb="0" eb="2">
      <t>イタク</t>
    </rPh>
    <phoneticPr fontId="6"/>
  </si>
  <si>
    <t>委託21</t>
    <rPh sb="0" eb="2">
      <t>イタク</t>
    </rPh>
    <phoneticPr fontId="6"/>
  </si>
  <si>
    <t>委託22</t>
    <rPh sb="0" eb="2">
      <t>イタク</t>
    </rPh>
    <phoneticPr fontId="6"/>
  </si>
  <si>
    <t>委託23</t>
    <rPh sb="0" eb="2">
      <t>イタク</t>
    </rPh>
    <phoneticPr fontId="6"/>
  </si>
  <si>
    <t>委託24</t>
    <rPh sb="0" eb="2">
      <t>イタク</t>
    </rPh>
    <phoneticPr fontId="6"/>
  </si>
  <si>
    <t>委託25</t>
    <rPh sb="0" eb="2">
      <t>イタク</t>
    </rPh>
    <phoneticPr fontId="6"/>
  </si>
  <si>
    <t>委託26</t>
    <rPh sb="0" eb="2">
      <t>イタク</t>
    </rPh>
    <phoneticPr fontId="6"/>
  </si>
  <si>
    <t>委託27</t>
    <rPh sb="0" eb="2">
      <t>イタク</t>
    </rPh>
    <phoneticPr fontId="6"/>
  </si>
  <si>
    <t>委託28</t>
    <rPh sb="0" eb="2">
      <t>イタク</t>
    </rPh>
    <phoneticPr fontId="6"/>
  </si>
  <si>
    <t>委託29</t>
    <rPh sb="0" eb="2">
      <t>イタク</t>
    </rPh>
    <phoneticPr fontId="6"/>
  </si>
  <si>
    <t>委託30</t>
    <rPh sb="0" eb="2">
      <t>イタク</t>
    </rPh>
    <phoneticPr fontId="6"/>
  </si>
  <si>
    <t>委託31</t>
    <rPh sb="0" eb="2">
      <t>イタク</t>
    </rPh>
    <phoneticPr fontId="6"/>
  </si>
  <si>
    <t>委託32</t>
    <rPh sb="0" eb="2">
      <t>イタク</t>
    </rPh>
    <phoneticPr fontId="6"/>
  </si>
  <si>
    <t>委託33</t>
    <rPh sb="0" eb="2">
      <t>イタク</t>
    </rPh>
    <phoneticPr fontId="6"/>
  </si>
  <si>
    <t>委託34</t>
    <rPh sb="0" eb="2">
      <t>イタク</t>
    </rPh>
    <phoneticPr fontId="6"/>
  </si>
  <si>
    <t>委託35</t>
    <rPh sb="0" eb="2">
      <t>イタク</t>
    </rPh>
    <phoneticPr fontId="6"/>
  </si>
  <si>
    <t>E-mailアドレス</t>
  </si>
  <si>
    <t>物品費</t>
    <rPh sb="0" eb="3">
      <t>ブッピンヒ</t>
    </rPh>
    <phoneticPr fontId="6"/>
  </si>
  <si>
    <t>旅費</t>
    <rPh sb="0" eb="2">
      <t>リョヒ</t>
    </rPh>
    <phoneticPr fontId="6"/>
  </si>
  <si>
    <t>人件費・謝金</t>
    <rPh sb="0" eb="3">
      <t>ジンケンヒ</t>
    </rPh>
    <rPh sb="4" eb="6">
      <t>シャキン</t>
    </rPh>
    <phoneticPr fontId="6"/>
  </si>
  <si>
    <t>その他</t>
    <rPh sb="2" eb="3">
      <t>タ</t>
    </rPh>
    <phoneticPr fontId="6"/>
  </si>
  <si>
    <t>間接経費/一般管理費</t>
    <rPh sb="0" eb="2">
      <t>カンセツ</t>
    </rPh>
    <rPh sb="2" eb="4">
      <t>ケイヒ</t>
    </rPh>
    <rPh sb="5" eb="7">
      <t>イッパン</t>
    </rPh>
    <rPh sb="7" eb="10">
      <t>カンリヒ</t>
    </rPh>
    <phoneticPr fontId="6"/>
  </si>
  <si>
    <t>委託費</t>
    <rPh sb="0" eb="3">
      <t>イタクヒ</t>
    </rPh>
    <phoneticPr fontId="6"/>
  </si>
  <si>
    <t>課題管理番号：</t>
  </si>
  <si>
    <t>財源：</t>
  </si>
  <si>
    <t>研究機関名：</t>
  </si>
  <si>
    <t>研究機関の代表者　住所：</t>
  </si>
  <si>
    <t>研究機関の代表者　肩書：</t>
  </si>
  <si>
    <t>研究機関の代表者　氏名：</t>
  </si>
  <si>
    <t>事業名：</t>
  </si>
  <si>
    <t>プログラム名：</t>
  </si>
  <si>
    <t>研究開発課題名：</t>
  </si>
  <si>
    <t>交付決定日：</t>
  </si>
  <si>
    <t>全研究開発期間：</t>
  </si>
  <si>
    <t>～</t>
  </si>
  <si>
    <t>当年度研究開発期間：</t>
  </si>
  <si>
    <t>研究開発担当者所属・役職：</t>
  </si>
  <si>
    <t>研究開発担当者氏名：</t>
  </si>
  <si>
    <t>研究開発担当者 e-Rad研究者番号:</t>
  </si>
  <si>
    <t>研究開発担当者E-mailアドレス：</t>
  </si>
  <si>
    <t>研究開発担当事務連絡担当者E-mailアドレス：</t>
  </si>
  <si>
    <t>e-Rad課題ID番号：</t>
  </si>
  <si>
    <t>研究開発担当事務連絡担当者氏名：</t>
  </si>
  <si>
    <t>＜経費内訳＞</t>
  </si>
  <si>
    <t>補助率（分子／分母）</t>
  </si>
  <si>
    <t>/</t>
  </si>
  <si>
    <t>大項目</t>
  </si>
  <si>
    <t>中項目</t>
  </si>
  <si>
    <t>中項目計</t>
  </si>
  <si>
    <t>補助対象経費</t>
  </si>
  <si>
    <t>補助金額
（補助対象経費×補助率）</t>
  </si>
  <si>
    <t>物品費</t>
  </si>
  <si>
    <t>人件費・謝金</t>
  </si>
  <si>
    <t>その他</t>
  </si>
  <si>
    <t>小計</t>
  </si>
  <si>
    <t>間接経費/一般管理費</t>
  </si>
  <si>
    <t>小計の</t>
  </si>
  <si>
    <t>％</t>
  </si>
  <si>
    <t>委託費</t>
  </si>
  <si>
    <t>合　　　計</t>
  </si>
  <si>
    <t>間接経費率(確認用)</t>
  </si>
  <si>
    <t>氏名</t>
  </si>
  <si>
    <t>所属・役職</t>
  </si>
  <si>
    <t>郵便番号</t>
  </si>
  <si>
    <t>住所</t>
  </si>
  <si>
    <t>電話番号</t>
  </si>
  <si>
    <t>FAX番号</t>
  </si>
  <si>
    <t>経理担当者　　お問い合わせする際のご担当者様を記入してください。</t>
  </si>
  <si>
    <t>知財担当者　　　【変更の場合はバイ・ドール報告受付システムによりご変更ください。】</t>
  </si>
  <si>
    <t>研究倫理教育責任者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</si>
  <si>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t>コンプライアンス推進責任者　【変更の場合はAMED研究開発課題管理支援ツール（A-POST）によりご変更ください。A-POSTを使用していない機関は、研究公正・業務推進部 研究公正課にメールでご連絡ください。⇒ kenkyuukousei@amed.go.jp】</t>
  </si>
  <si>
    <r>
      <t xml:space="preserve">＜経費等内訳書＞令和 </t>
    </r>
    <r>
      <rPr>
        <sz val="12"/>
        <color rgb="FFFF0000"/>
        <rFont val="ＭＳ 明朝"/>
        <family val="1"/>
        <charset val="128"/>
      </rPr>
      <t>ｎ</t>
    </r>
    <r>
      <rPr>
        <sz val="12"/>
        <rFont val="ＭＳ 明朝"/>
        <family val="1"/>
        <charset val="128"/>
      </rPr>
      <t>年度</t>
    </r>
    <rPh sb="1" eb="3">
      <t>ケイヒ</t>
    </rPh>
    <rPh sb="3" eb="4">
      <t>ナド</t>
    </rPh>
    <rPh sb="4" eb="7">
      <t>ウチワケショ</t>
    </rPh>
    <phoneticPr fontId="7"/>
  </si>
  <si>
    <t>財源：</t>
    <rPh sb="0" eb="2">
      <t>ザイゲン</t>
    </rPh>
    <phoneticPr fontId="6"/>
  </si>
  <si>
    <t>大学等／企業等の区分：</t>
    <rPh sb="0" eb="3">
      <t>ダイガクトウ</t>
    </rPh>
    <rPh sb="4" eb="6">
      <t>キギョウ</t>
    </rPh>
    <rPh sb="6" eb="7">
      <t>トウ</t>
    </rPh>
    <rPh sb="8" eb="10">
      <t>クブン</t>
    </rPh>
    <phoneticPr fontId="7"/>
  </si>
  <si>
    <t>選択してください</t>
  </si>
  <si>
    <t>研究機関の代表者　住所：</t>
    <rPh sb="2" eb="4">
      <t>キカン</t>
    </rPh>
    <rPh sb="5" eb="8">
      <t>ダイヒョウシャ</t>
    </rPh>
    <rPh sb="9" eb="11">
      <t>ジュウショ</t>
    </rPh>
    <phoneticPr fontId="7"/>
  </si>
  <si>
    <t>研究機関の代表者　肩書：</t>
    <rPh sb="2" eb="4">
      <t>キカン</t>
    </rPh>
    <rPh sb="5" eb="8">
      <t>ダイヒョウシャ</t>
    </rPh>
    <rPh sb="9" eb="11">
      <t>カタガ</t>
    </rPh>
    <phoneticPr fontId="7"/>
  </si>
  <si>
    <t>研究機関の代表者　氏名：</t>
    <rPh sb="2" eb="4">
      <t>キカン</t>
    </rPh>
    <rPh sb="5" eb="8">
      <t>ダイヒョウシャ</t>
    </rPh>
    <rPh sb="9" eb="11">
      <t>シメイ</t>
    </rPh>
    <phoneticPr fontId="7"/>
  </si>
  <si>
    <t>分担研究開発課題名：</t>
  </si>
  <si>
    <t>契約締結日：</t>
  </si>
  <si>
    <t>全研究開発期間：</t>
    <rPh sb="0" eb="1">
      <t>ゼン</t>
    </rPh>
    <rPh sb="1" eb="3">
      <t>ケンキュウ</t>
    </rPh>
    <rPh sb="3" eb="5">
      <t>カイハツ</t>
    </rPh>
    <rPh sb="5" eb="7">
      <t>キカン</t>
    </rPh>
    <phoneticPr fontId="7"/>
  </si>
  <si>
    <t>～</t>
    <phoneticPr fontId="6"/>
  </si>
  <si>
    <t>当年度研究開発期間：</t>
    <rPh sb="0" eb="3">
      <t>トウネンド</t>
    </rPh>
    <rPh sb="3" eb="5">
      <t>ケンキュウ</t>
    </rPh>
    <rPh sb="7" eb="9">
      <t>キカン</t>
    </rPh>
    <phoneticPr fontId="7"/>
  </si>
  <si>
    <t>研究開発担当者名：</t>
    <rPh sb="0" eb="2">
      <t>ケンキュウ</t>
    </rPh>
    <rPh sb="2" eb="4">
      <t>カイハツ</t>
    </rPh>
    <rPh sb="4" eb="7">
      <t>タントウシャ</t>
    </rPh>
    <rPh sb="7" eb="8">
      <t>メイ</t>
    </rPh>
    <phoneticPr fontId="7"/>
  </si>
  <si>
    <t>研究開発担当者 e-Rad研究者番号：</t>
    <rPh sb="0" eb="2">
      <t>ケンキュウ</t>
    </rPh>
    <rPh sb="2" eb="4">
      <t>カイハツ</t>
    </rPh>
    <rPh sb="4" eb="7">
      <t>タントウシャ</t>
    </rPh>
    <rPh sb="13" eb="16">
      <t>ケンキュウシャ</t>
    </rPh>
    <phoneticPr fontId="7"/>
  </si>
  <si>
    <t>研究開発担当事務連絡担当者E-mailアドレス：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phoneticPr fontId="7"/>
  </si>
  <si>
    <t>研究開発担当事務連絡担当者氏名：</t>
    <rPh sb="0" eb="2">
      <t>ケンキュウ</t>
    </rPh>
    <rPh sb="2" eb="4">
      <t>カイハツ</t>
    </rPh>
    <rPh sb="4" eb="6">
      <t>タントウ</t>
    </rPh>
    <rPh sb="6" eb="8">
      <t>ジム</t>
    </rPh>
    <rPh sb="8" eb="10">
      <t>レンラク</t>
    </rPh>
    <rPh sb="10" eb="13">
      <t>タントウシャ</t>
    </rPh>
    <rPh sb="13" eb="15">
      <t>シメイ</t>
    </rPh>
    <phoneticPr fontId="7"/>
  </si>
  <si>
    <r>
      <t xml:space="preserve">研究概要：
</t>
    </r>
    <r>
      <rPr>
        <sz val="11"/>
        <color theme="1"/>
        <rFont val="ＭＳ 明朝"/>
        <family val="1"/>
        <charset val="128"/>
      </rPr>
      <t>（300～500字程度で、公開可能なもの</t>
    </r>
    <r>
      <rPr>
        <sz val="12"/>
        <color theme="1"/>
        <rFont val="ＭＳ 明朝"/>
        <family val="1"/>
        <charset val="128"/>
      </rPr>
      <t>）</t>
    </r>
    <rPh sb="0" eb="2">
      <t>ケンキュウ</t>
    </rPh>
    <rPh sb="2" eb="4">
      <t>ガイヨウ</t>
    </rPh>
    <rPh sb="19" eb="21">
      <t>コウカイ</t>
    </rPh>
    <rPh sb="21" eb="23">
      <t>カノウ</t>
    </rPh>
    <phoneticPr fontId="13"/>
  </si>
  <si>
    <t>（単位：円）</t>
    <phoneticPr fontId="7"/>
  </si>
  <si>
    <t>大項目</t>
    <rPh sb="0" eb="1">
      <t>ダイ</t>
    </rPh>
    <rPh sb="1" eb="2">
      <t>コウ</t>
    </rPh>
    <rPh sb="2" eb="3">
      <t>メ</t>
    </rPh>
    <phoneticPr fontId="7"/>
  </si>
  <si>
    <t>中項目計</t>
    <rPh sb="0" eb="1">
      <t>チュウ</t>
    </rPh>
    <rPh sb="1" eb="3">
      <t>コウモク</t>
    </rPh>
    <rPh sb="3" eb="4">
      <t>ケイ</t>
    </rPh>
    <phoneticPr fontId="7"/>
  </si>
  <si>
    <t>大項目計</t>
    <rPh sb="0" eb="3">
      <t>ダイコウモク</t>
    </rPh>
    <rPh sb="3" eb="4">
      <t>ケイ</t>
    </rPh>
    <phoneticPr fontId="7"/>
  </si>
  <si>
    <t>外注費</t>
    <rPh sb="0" eb="3">
      <t>ガイチュウヒ</t>
    </rPh>
    <phoneticPr fontId="7"/>
  </si>
  <si>
    <t>その他（消費税相当額）</t>
    <rPh sb="2" eb="3">
      <t>タ</t>
    </rPh>
    <rPh sb="4" eb="7">
      <t>ショウヒゼイ</t>
    </rPh>
    <rPh sb="7" eb="10">
      <t>ソウトウガク</t>
    </rPh>
    <phoneticPr fontId="7"/>
  </si>
  <si>
    <t>直接経費小計</t>
    <rPh sb="0" eb="2">
      <t>チョクセツ</t>
    </rPh>
    <rPh sb="2" eb="4">
      <t>ケイヒ</t>
    </rPh>
    <rPh sb="4" eb="6">
      <t>ショウケイ</t>
    </rPh>
    <phoneticPr fontId="7"/>
  </si>
  <si>
    <t>間接経費</t>
    <rPh sb="0" eb="2">
      <t>カンセツ</t>
    </rPh>
    <rPh sb="2" eb="4">
      <t>ケイヒ</t>
    </rPh>
    <phoneticPr fontId="7"/>
  </si>
  <si>
    <t>直接経費の</t>
    <phoneticPr fontId="7"/>
  </si>
  <si>
    <r>
      <t>契約担当者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ケイヤク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</si>
  <si>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経理担当者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ケイリ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</si>
  <si>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r>
      <t>知財担当者　　</t>
    </r>
    <r>
      <rPr>
        <sz val="12"/>
        <rFont val="ＭＳ 明朝"/>
        <family val="1"/>
        <charset val="128"/>
      </rPr>
      <t>お問い合わせする際のご担当者様を記入してください。</t>
    </r>
    <rPh sb="0" eb="2">
      <t>チザイ</t>
    </rPh>
    <rPh sb="2" eb="5">
      <t>タントウシャ</t>
    </rPh>
    <rPh sb="8" eb="9">
      <t>ト</t>
    </rPh>
    <rPh sb="10" eb="11">
      <t>ア</t>
    </rPh>
    <rPh sb="15" eb="16">
      <t>サイ</t>
    </rPh>
    <rPh sb="18" eb="21">
      <t>タントウシャ</t>
    </rPh>
    <rPh sb="21" eb="22">
      <t>サマ</t>
    </rPh>
    <rPh sb="23" eb="25">
      <t>キニュウ</t>
    </rPh>
    <phoneticPr fontId="7"/>
  </si>
  <si>
    <t>研究倫理教育責任者</t>
    <rPh sb="0" eb="2">
      <t>ケンキュウ</t>
    </rPh>
    <rPh sb="2" eb="4">
      <t>リンリ</t>
    </rPh>
    <rPh sb="4" eb="6">
      <t>キョウイク</t>
    </rPh>
    <rPh sb="6" eb="9">
      <t>セキニンシャ</t>
    </rPh>
    <phoneticPr fontId="7"/>
  </si>
  <si>
    <t>コンプライアンス推進責任者</t>
    <rPh sb="8" eb="10">
      <t>スイシン</t>
    </rPh>
    <rPh sb="10" eb="13">
      <t>セキニンシャ</t>
    </rPh>
    <phoneticPr fontId="7"/>
  </si>
  <si>
    <t>消費税の事業者確認</t>
    <rPh sb="0" eb="3">
      <t>ショウヒゼイ</t>
    </rPh>
    <rPh sb="4" eb="7">
      <t>ジギョウシャ</t>
    </rPh>
    <rPh sb="7" eb="9">
      <t>カクニン</t>
    </rPh>
    <phoneticPr fontId="7"/>
  </si>
  <si>
    <t>必ず選択してください</t>
  </si>
  <si>
    <t>直接経費小計</t>
    <rPh sb="0" eb="2">
      <t>チョクセツ</t>
    </rPh>
    <rPh sb="2" eb="4">
      <t>ケイヒ</t>
    </rPh>
    <rPh sb="4" eb="6">
      <t>ショウケイ</t>
    </rPh>
    <phoneticPr fontId="6"/>
  </si>
  <si>
    <t>委託先1～35　税込み</t>
    <rPh sb="8" eb="10">
      <t>ゼイコ</t>
    </rPh>
    <rPh sb="9" eb="10">
      <t>コ</t>
    </rPh>
    <phoneticPr fontId="6"/>
  </si>
  <si>
    <t>委託先1～35　税抜き</t>
    <rPh sb="8" eb="10">
      <t>ゼイヌ</t>
    </rPh>
    <phoneticPr fontId="6"/>
  </si>
  <si>
    <t>補助率:1/1</t>
    <rPh sb="0" eb="3">
      <t>ホジョリツ</t>
    </rPh>
    <phoneticPr fontId="6"/>
  </si>
  <si>
    <t>　　　　作成日：</t>
  </si>
  <si>
    <t>　　　＜経費等内訳書＞　令和 n年度</t>
  </si>
  <si>
    <t>研究概要：　　
（300～500字程度で、公開可能なもの）</t>
  </si>
  <si>
    <t>補助対象経費
（税抜き）</t>
  </si>
  <si>
    <t>契約担当者　お問い合わせする際のご担当者様を記入してください。</t>
  </si>
  <si>
    <t>大学等</t>
    <rPh sb="0" eb="3">
      <t>ダイガクトウ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</si>
</sst>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[$-411]ggge&quot;年&quot;m&quot;月&quot;d&quot;日&quot;;@"/>
    <numFmt numFmtId="178" formatCode="#,##0_ "/>
    <numFmt numFmtId="179" formatCode="0_);[Red]\(0\)"/>
    <numFmt numFmtId="180" formatCode="0.00000000%"/>
  </numFmts>
  <fonts count="3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indexed="64"/>
      </right>
      <top style="thick">
        <color rgb="FF0070C0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indexed="64"/>
      </right>
      <top style="thick">
        <color rgb="FF0070C0"/>
      </top>
      <bottom style="thick">
        <color rgb="FF0070C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ck">
        <color rgb="FF0070C0"/>
      </top>
      <bottom style="thick">
        <color rgb="FF0070C0"/>
      </bottom>
      <diagonal/>
    </border>
    <border>
      <left style="thin">
        <color theme="1"/>
      </left>
      <right style="thick">
        <color rgb="FF0070C0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70C0"/>
      </right>
      <top style="thin">
        <color theme="1"/>
      </top>
      <bottom style="thick">
        <color rgb="FF0070C0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0" fillId="0" borderId="0"/>
    <xf numFmtId="0" fontId="4" fillId="0" borderId="0"/>
    <xf numFmtId="0" fontId="1" fillId="0" borderId="0">
      <alignment vertical="center"/>
    </xf>
  </cellStyleXfs>
  <cellXfs count="373">
    <xf numFmtId="0" fontId="0" fillId="0" borderId="0" xfId="0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9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vertical="center"/>
    </xf>
    <xf numFmtId="176" fontId="9" fillId="0" borderId="18" xfId="0" applyNumberFormat="1" applyFont="1" applyBorder="1" applyAlignment="1">
      <alignment vertical="center"/>
    </xf>
    <xf numFmtId="176" fontId="9" fillId="0" borderId="19" xfId="0" applyNumberFormat="1" applyFont="1" applyBorder="1" applyAlignment="1">
      <alignment vertical="center"/>
    </xf>
    <xf numFmtId="176" fontId="9" fillId="0" borderId="20" xfId="0" applyNumberFormat="1" applyFont="1" applyBorder="1" applyAlignment="1">
      <alignment vertical="center"/>
    </xf>
    <xf numFmtId="176" fontId="9" fillId="0" borderId="21" xfId="0" applyNumberFormat="1" applyFont="1" applyBorder="1" applyAlignment="1">
      <alignment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22" xfId="0" applyNumberFormat="1" applyFont="1" applyBorder="1" applyAlignment="1">
      <alignment vertical="center"/>
    </xf>
    <xf numFmtId="176" fontId="9" fillId="0" borderId="24" xfId="0" applyNumberFormat="1" applyFont="1" applyBorder="1" applyAlignment="1">
      <alignment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0" fontId="3" fillId="0" borderId="0" xfId="2">
      <alignment vertical="center"/>
    </xf>
    <xf numFmtId="0" fontId="16" fillId="0" borderId="0" xfId="2" applyFont="1">
      <alignment vertical="center"/>
    </xf>
    <xf numFmtId="176" fontId="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176" fontId="9" fillId="0" borderId="0" xfId="0" applyNumberFormat="1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" fillId="0" borderId="0" xfId="2" applyAlignment="1">
      <alignment vertical="center" wrapText="1"/>
    </xf>
    <xf numFmtId="0" fontId="0" fillId="0" borderId="0" xfId="0" applyAlignment="1">
      <alignment vertical="center" wrapText="1"/>
    </xf>
    <xf numFmtId="176" fontId="18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25" fillId="10" borderId="57" xfId="0" applyFont="1" applyFill="1" applyBorder="1" applyAlignment="1">
      <alignment horizontal="center" vertical="center" wrapText="1"/>
    </xf>
    <xf numFmtId="0" fontId="0" fillId="10" borderId="47" xfId="0" applyFill="1" applyBorder="1" applyAlignment="1">
      <alignment horizontal="center" vertical="center" wrapText="1"/>
    </xf>
    <xf numFmtId="177" fontId="0" fillId="10" borderId="47" xfId="0" applyNumberFormat="1" applyFill="1" applyBorder="1" applyAlignment="1">
      <alignment horizontal="center" vertical="center" wrapText="1"/>
    </xf>
    <xf numFmtId="38" fontId="0" fillId="10" borderId="47" xfId="3" applyFont="1" applyFill="1" applyBorder="1" applyAlignment="1" applyProtection="1">
      <alignment horizontal="center" vertical="center" wrapText="1"/>
    </xf>
    <xf numFmtId="179" fontId="0" fillId="10" borderId="47" xfId="1" applyNumberFormat="1" applyFont="1" applyFill="1" applyBorder="1" applyAlignment="1" applyProtection="1">
      <alignment horizontal="center" vertical="center" wrapText="1"/>
    </xf>
    <xf numFmtId="38" fontId="0" fillId="10" borderId="53" xfId="3" applyFont="1" applyFill="1" applyBorder="1" applyAlignment="1" applyProtection="1">
      <alignment horizontal="center" vertical="center" wrapText="1"/>
    </xf>
    <xf numFmtId="0" fontId="0" fillId="10" borderId="53" xfId="0" applyFill="1" applyBorder="1" applyAlignment="1">
      <alignment horizontal="center" vertical="center" wrapText="1"/>
    </xf>
    <xf numFmtId="0" fontId="0" fillId="10" borderId="46" xfId="0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38" fontId="0" fillId="0" borderId="31" xfId="3" applyFont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176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3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 applyProtection="1">
      <alignment horizontal="right" vertical="center" shrinkToFit="1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176" fontId="9" fillId="0" borderId="0" xfId="0" applyNumberFormat="1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vertical="center"/>
      <protection locked="0"/>
    </xf>
    <xf numFmtId="176" fontId="11" fillId="0" borderId="0" xfId="0" applyNumberFormat="1" applyFont="1" applyAlignment="1" applyProtection="1">
      <alignment vertical="top"/>
      <protection locked="0"/>
    </xf>
    <xf numFmtId="0" fontId="22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176" fontId="17" fillId="0" borderId="0" xfId="0" applyNumberFormat="1" applyFont="1" applyAlignment="1" applyProtection="1">
      <alignment horizontal="right" vertical="center" shrinkToFit="1"/>
      <protection locked="0"/>
    </xf>
    <xf numFmtId="0" fontId="23" fillId="0" borderId="16" xfId="2" applyFont="1" applyBorder="1" applyAlignment="1">
      <alignment horizontal="center" vertical="center"/>
    </xf>
    <xf numFmtId="0" fontId="23" fillId="4" borderId="32" xfId="2" applyFont="1" applyFill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4" borderId="33" xfId="2" applyFont="1" applyFill="1" applyBorder="1" applyAlignment="1">
      <alignment horizontal="center" vertical="center"/>
    </xf>
    <xf numFmtId="0" fontId="23" fillId="4" borderId="34" xfId="2" applyFont="1" applyFill="1" applyBorder="1" applyAlignment="1">
      <alignment horizontal="center" vertical="center"/>
    </xf>
    <xf numFmtId="0" fontId="23" fillId="4" borderId="35" xfId="2" applyFont="1" applyFill="1" applyBorder="1" applyAlignment="1">
      <alignment horizontal="center" vertical="center"/>
    </xf>
    <xf numFmtId="0" fontId="23" fillId="5" borderId="35" xfId="2" applyFont="1" applyFill="1" applyBorder="1" applyAlignment="1">
      <alignment horizontal="center" vertical="center"/>
    </xf>
    <xf numFmtId="0" fontId="23" fillId="5" borderId="34" xfId="2" applyFont="1" applyFill="1" applyBorder="1" applyAlignment="1">
      <alignment horizontal="center" vertical="center" wrapText="1"/>
    </xf>
    <xf numFmtId="0" fontId="23" fillId="5" borderId="34" xfId="2" applyFont="1" applyFill="1" applyBorder="1" applyAlignment="1">
      <alignment horizontal="center" vertical="center"/>
    </xf>
    <xf numFmtId="177" fontId="27" fillId="5" borderId="34" xfId="2" applyNumberFormat="1" applyFont="1" applyFill="1" applyBorder="1" applyAlignment="1">
      <alignment horizontal="center" vertical="center" wrapText="1"/>
    </xf>
    <xf numFmtId="0" fontId="27" fillId="5" borderId="34" xfId="2" applyFont="1" applyFill="1" applyBorder="1" applyAlignment="1">
      <alignment horizontal="center" vertical="center" wrapText="1"/>
    </xf>
    <xf numFmtId="0" fontId="23" fillId="5" borderId="58" xfId="2" applyFont="1" applyFill="1" applyBorder="1" applyAlignment="1">
      <alignment horizontal="center" vertical="center"/>
    </xf>
    <xf numFmtId="0" fontId="23" fillId="6" borderId="36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 wrapText="1"/>
    </xf>
    <xf numFmtId="0" fontId="23" fillId="6" borderId="37" xfId="2" applyFont="1" applyFill="1" applyBorder="1" applyAlignment="1">
      <alignment horizontal="center" vertical="center"/>
    </xf>
    <xf numFmtId="0" fontId="23" fillId="7" borderId="38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 wrapText="1"/>
    </xf>
    <xf numFmtId="0" fontId="23" fillId="7" borderId="39" xfId="2" applyFont="1" applyFill="1" applyBorder="1" applyAlignment="1">
      <alignment horizontal="center" vertical="center"/>
    </xf>
    <xf numFmtId="0" fontId="23" fillId="8" borderId="27" xfId="2" applyFont="1" applyFill="1" applyBorder="1" applyAlignment="1">
      <alignment horizontal="center" vertical="center" wrapText="1"/>
    </xf>
    <xf numFmtId="0" fontId="23" fillId="8" borderId="27" xfId="2" applyFont="1" applyFill="1" applyBorder="1" applyAlignment="1">
      <alignment horizontal="center" vertical="center"/>
    </xf>
    <xf numFmtId="0" fontId="23" fillId="11" borderId="39" xfId="2" applyFont="1" applyFill="1" applyBorder="1" applyAlignment="1">
      <alignment horizontal="center" vertical="center" wrapText="1"/>
    </xf>
    <xf numFmtId="0" fontId="23" fillId="11" borderId="39" xfId="2" applyFont="1" applyFill="1" applyBorder="1" applyAlignment="1">
      <alignment horizontal="center" vertical="center"/>
    </xf>
    <xf numFmtId="0" fontId="23" fillId="12" borderId="27" xfId="2" applyFont="1" applyFill="1" applyBorder="1" applyAlignment="1">
      <alignment horizontal="center" vertical="center" wrapText="1"/>
    </xf>
    <xf numFmtId="0" fontId="23" fillId="9" borderId="27" xfId="2" applyFont="1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10" borderId="44" xfId="0" applyFill="1" applyBorder="1" applyAlignment="1" applyProtection="1">
      <alignment horizontal="center" vertical="center" wrapText="1"/>
      <protection locked="0"/>
    </xf>
    <xf numFmtId="0" fontId="0" fillId="10" borderId="45" xfId="0" applyFill="1" applyBorder="1" applyAlignment="1" applyProtection="1">
      <alignment horizontal="center" vertical="center" wrapText="1"/>
      <protection locked="0"/>
    </xf>
    <xf numFmtId="0" fontId="0" fillId="10" borderId="46" xfId="0" applyFill="1" applyBorder="1" applyAlignment="1" applyProtection="1">
      <alignment horizontal="center" vertical="center" wrapText="1"/>
      <protection locked="0"/>
    </xf>
    <xf numFmtId="0" fontId="0" fillId="10" borderId="47" xfId="0" applyFill="1" applyBorder="1" applyAlignment="1" applyProtection="1">
      <alignment horizontal="center" vertical="center" wrapText="1"/>
      <protection locked="0"/>
    </xf>
    <xf numFmtId="0" fontId="0" fillId="10" borderId="48" xfId="0" applyFill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177" fontId="0" fillId="0" borderId="30" xfId="0" applyNumberFormat="1" applyBorder="1" applyAlignment="1">
      <alignment horizontal="center" vertical="center" wrapText="1"/>
    </xf>
    <xf numFmtId="1" fontId="0" fillId="0" borderId="31" xfId="1" applyNumberFormat="1" applyFont="1" applyBorder="1" applyAlignment="1" applyProtection="1">
      <alignment horizontal="center" vertical="center" wrapText="1"/>
    </xf>
    <xf numFmtId="38" fontId="0" fillId="0" borderId="13" xfId="3" applyFont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54" xfId="2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55" xfId="2" applyBorder="1" applyAlignment="1">
      <alignment horizontal="center" vertical="center"/>
    </xf>
    <xf numFmtId="0" fontId="3" fillId="0" borderId="56" xfId="2" applyBorder="1" applyAlignment="1">
      <alignment horizontal="center" vertical="center"/>
    </xf>
    <xf numFmtId="0" fontId="4" fillId="0" borderId="0" xfId="6"/>
    <xf numFmtId="0" fontId="29" fillId="0" borderId="0" xfId="6" applyFont="1" applyAlignment="1">
      <alignment horizontal="left" vertical="center"/>
    </xf>
    <xf numFmtId="9" fontId="30" fillId="0" borderId="0" xfId="6" applyNumberFormat="1" applyFont="1" applyAlignment="1">
      <alignment horizontal="right" vertical="center"/>
    </xf>
    <xf numFmtId="0" fontId="26" fillId="0" borderId="27" xfId="6" applyFont="1" applyBorder="1" applyAlignment="1">
      <alignment horizontal="center" vertical="center" wrapText="1"/>
    </xf>
    <xf numFmtId="0" fontId="26" fillId="0" borderId="27" xfId="6" applyFont="1" applyBorder="1" applyAlignment="1">
      <alignment horizontal="center" vertical="center"/>
    </xf>
    <xf numFmtId="0" fontId="26" fillId="0" borderId="59" xfId="6" applyFont="1" applyBorder="1" applyAlignment="1">
      <alignment horizontal="center" vertical="center" wrapText="1"/>
    </xf>
    <xf numFmtId="0" fontId="26" fillId="0" borderId="29" xfId="6" applyFont="1" applyBorder="1" applyAlignment="1">
      <alignment horizontal="center" vertical="center" wrapText="1"/>
    </xf>
    <xf numFmtId="0" fontId="30" fillId="0" borderId="27" xfId="6" applyFont="1" applyBorder="1" applyAlignment="1">
      <alignment horizontal="justify" vertical="center"/>
    </xf>
    <xf numFmtId="176" fontId="30" fillId="0" borderId="27" xfId="6" applyNumberFormat="1" applyFont="1" applyBorder="1" applyAlignment="1">
      <alignment horizontal="right" vertical="center"/>
    </xf>
    <xf numFmtId="176" fontId="30" fillId="0" borderId="59" xfId="6" applyNumberFormat="1" applyFont="1" applyBorder="1" applyAlignment="1">
      <alignment horizontal="right" vertical="top"/>
    </xf>
    <xf numFmtId="176" fontId="30" fillId="0" borderId="29" xfId="6" applyNumberFormat="1" applyFont="1" applyBorder="1" applyAlignment="1">
      <alignment horizontal="right" vertical="top"/>
    </xf>
    <xf numFmtId="176" fontId="20" fillId="0" borderId="13" xfId="5" applyNumberFormat="1" applyBorder="1" applyAlignment="1">
      <alignment horizontal="right" vertical="top"/>
    </xf>
    <xf numFmtId="176" fontId="20" fillId="0" borderId="31" xfId="5" applyNumberFormat="1" applyBorder="1" applyAlignment="1">
      <alignment horizontal="right" vertical="top"/>
    </xf>
    <xf numFmtId="0" fontId="30" fillId="0" borderId="27" xfId="6" applyFont="1" applyBorder="1" applyAlignment="1">
      <alignment horizontal="justify" vertical="center" wrapText="1"/>
    </xf>
    <xf numFmtId="176" fontId="30" fillId="0" borderId="24" xfId="6" applyNumberFormat="1" applyFont="1" applyBorder="1" applyAlignment="1">
      <alignment horizontal="right" vertical="center"/>
    </xf>
    <xf numFmtId="176" fontId="30" fillId="0" borderId="28" xfId="6" applyNumberFormat="1" applyFont="1" applyBorder="1" applyAlignment="1">
      <alignment horizontal="right" vertical="center"/>
    </xf>
    <xf numFmtId="176" fontId="30" fillId="0" borderId="24" xfId="6" applyNumberFormat="1" applyFont="1" applyBorder="1" applyAlignment="1">
      <alignment horizontal="right" vertical="top"/>
    </xf>
    <xf numFmtId="176" fontId="30" fillId="0" borderId="28" xfId="6" applyNumberFormat="1" applyFont="1" applyBorder="1" applyAlignment="1">
      <alignment horizontal="right" vertical="top"/>
    </xf>
    <xf numFmtId="176" fontId="30" fillId="0" borderId="16" xfId="6" applyNumberFormat="1" applyFont="1" applyBorder="1" applyAlignment="1">
      <alignment horizontal="right" vertical="center"/>
    </xf>
    <xf numFmtId="3" fontId="30" fillId="0" borderId="27" xfId="5" applyNumberFormat="1" applyFont="1" applyBorder="1" applyAlignment="1">
      <alignment vertical="center"/>
    </xf>
    <xf numFmtId="178" fontId="14" fillId="0" borderId="0" xfId="6" applyNumberFormat="1" applyFont="1" applyAlignment="1">
      <alignment vertical="center"/>
    </xf>
    <xf numFmtId="0" fontId="21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0" xfId="2" applyFill="1">
      <alignment vertical="center"/>
    </xf>
    <xf numFmtId="0" fontId="23" fillId="5" borderId="52" xfId="2" applyFont="1" applyFill="1" applyBorder="1" applyAlignment="1">
      <alignment horizontal="center" vertical="center"/>
    </xf>
    <xf numFmtId="0" fontId="23" fillId="3" borderId="34" xfId="2" applyFont="1" applyFill="1" applyBorder="1" applyAlignment="1">
      <alignment horizontal="center" vertical="center"/>
    </xf>
    <xf numFmtId="0" fontId="23" fillId="3" borderId="58" xfId="2" applyFont="1" applyFill="1" applyBorder="1" applyAlignment="1">
      <alignment horizontal="center" vertical="center"/>
    </xf>
    <xf numFmtId="176" fontId="5" fillId="3" borderId="0" xfId="0" applyNumberFormat="1" applyFont="1" applyFill="1" applyAlignment="1">
      <alignment horizontal="right" vertical="center"/>
    </xf>
    <xf numFmtId="177" fontId="18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176" fontId="8" fillId="0" borderId="0" xfId="0" applyNumberFormat="1" applyFont="1" applyAlignment="1">
      <alignment vertical="center"/>
    </xf>
    <xf numFmtId="176" fontId="17" fillId="0" borderId="0" xfId="0" applyNumberFormat="1" applyFont="1" applyAlignment="1">
      <alignment horizontal="right" vertical="center" shrinkToFit="1"/>
    </xf>
    <xf numFmtId="176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vertical="center" wrapText="1"/>
    </xf>
    <xf numFmtId="177" fontId="9" fillId="0" borderId="2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left" vertical="center"/>
    </xf>
    <xf numFmtId="177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7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9" fillId="0" borderId="0" xfId="0" applyNumberFormat="1" applyFont="1" applyAlignment="1">
      <alignment vertical="center"/>
    </xf>
    <xf numFmtId="176" fontId="33" fillId="0" borderId="0" xfId="0" applyNumberFormat="1" applyFont="1" applyAlignment="1">
      <alignment horizontal="right" vertical="center" shrinkToFit="1"/>
    </xf>
    <xf numFmtId="49" fontId="17" fillId="0" borderId="0" xfId="0" applyNumberFormat="1" applyFont="1" applyAlignment="1">
      <alignment horizontal="right" vertical="center" shrinkToFit="1"/>
    </xf>
    <xf numFmtId="176" fontId="5" fillId="3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wrapText="1"/>
    </xf>
    <xf numFmtId="176" fontId="34" fillId="0" borderId="0" xfId="0" applyNumberFormat="1" applyFont="1" applyAlignment="1">
      <alignment vertical="center"/>
    </xf>
    <xf numFmtId="176" fontId="8" fillId="2" borderId="0" xfId="0" applyNumberFormat="1" applyFont="1" applyFill="1" applyAlignment="1" applyProtection="1">
      <alignment vertical="center"/>
      <protection locked="0"/>
    </xf>
    <xf numFmtId="176" fontId="8" fillId="2" borderId="0" xfId="0" applyNumberFormat="1" applyFont="1" applyFill="1" applyAlignment="1" applyProtection="1">
      <alignment horizontal="left" vertical="center"/>
      <protection locked="0"/>
    </xf>
    <xf numFmtId="176" fontId="17" fillId="0" borderId="4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 wrapText="1"/>
    </xf>
    <xf numFmtId="176" fontId="33" fillId="0" borderId="8" xfId="0" applyNumberFormat="1" applyFont="1" applyBorder="1" applyAlignment="1">
      <alignment horizontal="center" vertical="center" wrapText="1" shrinkToFit="1"/>
    </xf>
    <xf numFmtId="176" fontId="5" fillId="0" borderId="59" xfId="0" applyNumberFormat="1" applyFont="1" applyBorder="1" applyAlignment="1">
      <alignment horizontal="right" vertical="center"/>
    </xf>
    <xf numFmtId="0" fontId="8" fillId="2" borderId="61" xfId="0" applyFont="1" applyFill="1" applyBorder="1" applyAlignment="1">
      <alignment horizontal="center" vertical="center"/>
    </xf>
    <xf numFmtId="9" fontId="5" fillId="0" borderId="61" xfId="0" applyNumberFormat="1" applyFont="1" applyBorder="1" applyAlignment="1">
      <alignment horizontal="left" vertical="center"/>
    </xf>
    <xf numFmtId="176" fontId="9" fillId="0" borderId="61" xfId="0" applyNumberFormat="1" applyFont="1" applyBorder="1" applyAlignment="1">
      <alignment horizontal="right" vertical="center"/>
    </xf>
    <xf numFmtId="176" fontId="9" fillId="0" borderId="62" xfId="0" applyNumberFormat="1" applyFont="1" applyBorder="1" applyAlignment="1">
      <alignment vertical="center"/>
    </xf>
    <xf numFmtId="176" fontId="9" fillId="5" borderId="63" xfId="0" applyNumberFormat="1" applyFont="1" applyFill="1" applyBorder="1" applyAlignment="1">
      <alignment vertical="center"/>
    </xf>
    <xf numFmtId="176" fontId="5" fillId="5" borderId="64" xfId="0" applyNumberFormat="1" applyFont="1" applyFill="1" applyBorder="1" applyAlignment="1">
      <alignment horizontal="right" vertical="center"/>
    </xf>
    <xf numFmtId="0" fontId="8" fillId="5" borderId="65" xfId="0" applyFont="1" applyFill="1" applyBorder="1" applyAlignment="1">
      <alignment horizontal="center" vertical="center"/>
    </xf>
    <xf numFmtId="9" fontId="5" fillId="5" borderId="66" xfId="0" applyNumberFormat="1" applyFont="1" applyFill="1" applyBorder="1" applyAlignment="1">
      <alignment horizontal="left" vertical="center"/>
    </xf>
    <xf numFmtId="176" fontId="9" fillId="5" borderId="65" xfId="0" applyNumberFormat="1" applyFont="1" applyFill="1" applyBorder="1" applyAlignment="1">
      <alignment horizontal="right" vertical="center"/>
    </xf>
    <xf numFmtId="176" fontId="9" fillId="5" borderId="67" xfId="0" applyNumberFormat="1" applyFont="1" applyFill="1" applyBorder="1" applyAlignment="1">
      <alignment vertical="center"/>
    </xf>
    <xf numFmtId="176" fontId="9" fillId="5" borderId="68" xfId="0" applyNumberFormat="1" applyFont="1" applyFill="1" applyBorder="1" applyAlignment="1">
      <alignment vertical="center"/>
    </xf>
    <xf numFmtId="176" fontId="9" fillId="0" borderId="69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left" vertical="center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35" fillId="0" borderId="24" xfId="0" applyNumberFormat="1" applyFont="1" applyBorder="1" applyAlignment="1" applyProtection="1">
      <alignment vertical="center"/>
      <protection locked="0"/>
    </xf>
    <xf numFmtId="0" fontId="23" fillId="5" borderId="35" xfId="2" applyNumberFormat="1" applyFont="1" applyFill="1" applyBorder="1" applyAlignment="1">
      <alignment horizontal="center" vertical="center"/>
    </xf>
    <xf numFmtId="0" fontId="0" fillId="10" borderId="48" xfId="0" applyNumberFormat="1" applyFill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3" fillId="0" borderId="0" xfId="2" applyNumberFormat="1">
      <alignment vertical="center"/>
    </xf>
    <xf numFmtId="0" fontId="23" fillId="5" borderId="34" xfId="2" applyNumberFormat="1" applyFont="1" applyFill="1" applyBorder="1" applyAlignment="1">
      <alignment horizontal="center" vertical="center" wrapText="1"/>
    </xf>
    <xf numFmtId="0" fontId="0" fillId="10" borderId="47" xfId="0" applyNumberFormat="1" applyFill="1" applyBorder="1" applyAlignment="1">
      <alignment horizontal="center" vertical="center" wrapText="1"/>
    </xf>
    <xf numFmtId="0" fontId="23" fillId="5" borderId="35" xfId="2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23" fillId="5" borderId="34" xfId="2" applyNumberFormat="1" applyFont="1" applyFill="1" applyBorder="1" applyAlignment="1">
      <alignment horizontal="center" vertical="center"/>
    </xf>
    <xf numFmtId="49" fontId="16" fillId="0" borderId="30" xfId="0" applyNumberFormat="1" applyFon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177" fontId="16" fillId="0" borderId="30" xfId="0" applyNumberFormat="1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1" fontId="16" fillId="0" borderId="31" xfId="1" applyNumberFormat="1" applyFont="1" applyBorder="1" applyAlignment="1" applyProtection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23" fillId="6" borderId="37" xfId="2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 wrapText="1"/>
    </xf>
    <xf numFmtId="49" fontId="16" fillId="0" borderId="50" xfId="0" applyNumberFormat="1" applyFont="1" applyBorder="1" applyAlignment="1">
      <alignment horizontal="center" vertical="center" wrapText="1"/>
    </xf>
    <xf numFmtId="0" fontId="23" fillId="7" borderId="39" xfId="2" applyNumberFormat="1" applyFont="1" applyFill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23" fillId="8" borderId="27" xfId="2" applyNumberFormat="1" applyFont="1" applyFill="1" applyBorder="1" applyAlignment="1">
      <alignment horizontal="center" vertical="center"/>
    </xf>
    <xf numFmtId="0" fontId="23" fillId="11" borderId="39" xfId="2" applyNumberFormat="1" applyFont="1" applyFill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 wrapText="1"/>
    </xf>
    <xf numFmtId="0" fontId="23" fillId="12" borderId="27" xfId="2" applyNumberFormat="1" applyFont="1" applyFill="1" applyBorder="1" applyAlignment="1">
      <alignment horizontal="center" vertical="center"/>
    </xf>
    <xf numFmtId="176" fontId="5" fillId="3" borderId="27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17" fillId="0" borderId="0" xfId="0" applyNumberFormat="1" applyFont="1" applyAlignment="1" applyProtection="1">
      <alignment horizontal="right" vertical="top"/>
      <protection locked="0"/>
    </xf>
    <xf numFmtId="176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176" fontId="33" fillId="0" borderId="71" xfId="0" applyNumberFormat="1" applyFont="1" applyBorder="1" applyAlignment="1">
      <alignment horizontal="center" vertical="center" wrapText="1" shrinkToFit="1"/>
    </xf>
    <xf numFmtId="176" fontId="9" fillId="0" borderId="78" xfId="0" applyNumberFormat="1" applyFont="1" applyBorder="1" applyAlignment="1">
      <alignment vertical="center"/>
    </xf>
    <xf numFmtId="176" fontId="9" fillId="0" borderId="74" xfId="0" applyNumberFormat="1" applyFont="1" applyBorder="1" applyAlignment="1">
      <alignment horizontal="right" vertical="center"/>
    </xf>
    <xf numFmtId="176" fontId="9" fillId="0" borderId="71" xfId="0" applyNumberFormat="1" applyFont="1" applyBorder="1" applyAlignment="1">
      <alignment vertical="center"/>
    </xf>
    <xf numFmtId="176" fontId="9" fillId="0" borderId="72" xfId="0" applyNumberFormat="1" applyFont="1" applyBorder="1" applyAlignment="1">
      <alignment vertical="center"/>
    </xf>
    <xf numFmtId="176" fontId="9" fillId="0" borderId="70" xfId="0" applyNumberFormat="1" applyFont="1" applyBorder="1" applyAlignment="1">
      <alignment vertical="center"/>
    </xf>
    <xf numFmtId="176" fontId="9" fillId="0" borderId="73" xfId="0" applyNumberFormat="1" applyFont="1" applyBorder="1" applyAlignment="1">
      <alignment vertical="center"/>
    </xf>
    <xf numFmtId="176" fontId="9" fillId="0" borderId="75" xfId="0" applyNumberFormat="1" applyFont="1" applyFill="1" applyBorder="1" applyAlignment="1">
      <alignment vertical="center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9" xfId="0" applyNumberFormat="1" applyFont="1" applyBorder="1" applyAlignment="1" applyProtection="1">
      <alignment vertical="center"/>
      <protection locked="0"/>
    </xf>
    <xf numFmtId="176" fontId="5" fillId="0" borderId="31" xfId="0" applyNumberFormat="1" applyFont="1" applyBorder="1" applyAlignment="1" applyProtection="1">
      <alignment horizontal="center" vertical="center"/>
      <protection locked="0"/>
    </xf>
    <xf numFmtId="176" fontId="5" fillId="0" borderId="31" xfId="0" applyNumberFormat="1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9" fillId="2" borderId="2" xfId="0" applyNumberFormat="1" applyFont="1" applyFill="1" applyBorder="1" applyAlignment="1" applyProtection="1">
      <alignment vertical="center" shrinkToFit="1"/>
      <protection locked="0"/>
    </xf>
    <xf numFmtId="176" fontId="8" fillId="0" borderId="0" xfId="0" applyNumberFormat="1" applyFont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 shrinkToFit="1"/>
      <protection locked="0"/>
    </xf>
    <xf numFmtId="177" fontId="9" fillId="2" borderId="2" xfId="0" applyNumberFormat="1" applyFont="1" applyFill="1" applyBorder="1" applyAlignment="1" applyProtection="1">
      <alignment vertical="center"/>
      <protection locked="0"/>
    </xf>
    <xf numFmtId="177" fontId="18" fillId="0" borderId="1" xfId="0" applyNumberFormat="1" applyFont="1" applyBorder="1" applyAlignment="1" applyProtection="1">
      <alignment horizontal="left" vertical="center"/>
      <protection locked="0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right" vertical="center" shrinkToFit="1"/>
      <protection locked="0"/>
    </xf>
    <xf numFmtId="49" fontId="38" fillId="0" borderId="0" xfId="0" applyNumberFormat="1" applyFont="1" applyAlignment="1" applyProtection="1">
      <alignment horizontal="righ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5" fillId="3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176" fontId="17" fillId="0" borderId="0" xfId="0" applyNumberFormat="1" applyFont="1" applyAlignment="1" applyProtection="1">
      <alignment horizontal="right" vertical="center" wrapText="1"/>
      <protection locked="0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9" fillId="0" borderId="79" xfId="0" applyNumberFormat="1" applyFont="1" applyBorder="1" applyAlignment="1">
      <alignment vertical="center"/>
    </xf>
    <xf numFmtId="176" fontId="5" fillId="0" borderId="80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9" fillId="0" borderId="80" xfId="0" applyNumberFormat="1" applyFont="1" applyBorder="1" applyAlignment="1">
      <alignment vertical="center"/>
    </xf>
    <xf numFmtId="176" fontId="5" fillId="0" borderId="81" xfId="0" applyNumberFormat="1" applyFont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9" fontId="5" fillId="0" borderId="3" xfId="0" applyNumberFormat="1" applyFont="1" applyBorder="1" applyAlignment="1">
      <alignment horizontal="left" vertical="center"/>
    </xf>
    <xf numFmtId="176" fontId="9" fillId="0" borderId="3" xfId="0" applyNumberFormat="1" applyFont="1" applyBorder="1" applyAlignment="1">
      <alignment horizontal="right" vertical="center"/>
    </xf>
    <xf numFmtId="176" fontId="9" fillId="0" borderId="82" xfId="0" applyNumberFormat="1" applyFont="1" applyBorder="1" applyAlignment="1">
      <alignment vertical="center"/>
    </xf>
    <xf numFmtId="176" fontId="9" fillId="0" borderId="0" xfId="0" applyNumberFormat="1" applyFont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176" fontId="5" fillId="0" borderId="27" xfId="0" applyNumberFormat="1" applyFont="1" applyBorder="1" applyAlignment="1" applyProtection="1">
      <alignment horizontal="center" vertical="center"/>
      <protection locked="0"/>
    </xf>
    <xf numFmtId="176" fontId="9" fillId="2" borderId="24" xfId="0" applyNumberFormat="1" applyFont="1" applyFill="1" applyBorder="1" applyAlignment="1" applyProtection="1">
      <alignment horizontal="center" vertical="center"/>
      <protection locked="0"/>
    </xf>
    <xf numFmtId="176" fontId="9" fillId="2" borderId="28" xfId="0" applyNumberFormat="1" applyFont="1" applyFill="1" applyBorder="1" applyAlignment="1" applyProtection="1">
      <alignment horizontal="center" vertical="center"/>
      <protection locked="0"/>
    </xf>
    <xf numFmtId="176" fontId="5" fillId="3" borderId="27" xfId="0" applyNumberFormat="1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176" fontId="9" fillId="2" borderId="31" xfId="0" applyNumberFormat="1" applyFont="1" applyFill="1" applyBorder="1" applyAlignment="1" applyProtection="1">
      <alignment horizontal="center" vertical="center"/>
      <protection locked="0"/>
    </xf>
    <xf numFmtId="176" fontId="5" fillId="0" borderId="24" xfId="0" applyNumberFormat="1" applyFont="1" applyBorder="1" applyAlignment="1" applyProtection="1">
      <alignment horizontal="center" vertical="center"/>
      <protection locked="0"/>
    </xf>
    <xf numFmtId="176" fontId="9" fillId="0" borderId="13" xfId="0" applyNumberFormat="1" applyFont="1" applyBorder="1" applyAlignment="1" applyProtection="1">
      <alignment horizontal="left" vertical="center"/>
      <protection locked="0"/>
    </xf>
    <xf numFmtId="176" fontId="9" fillId="0" borderId="24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 vertical="top"/>
    </xf>
    <xf numFmtId="176" fontId="11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0" fillId="0" borderId="31" xfId="0" applyNumberFormat="1" applyBorder="1" applyAlignment="1">
      <alignment horizontal="center" vertical="center"/>
    </xf>
    <xf numFmtId="176" fontId="5" fillId="0" borderId="0" xfId="6" applyNumberFormat="1" applyFont="1" applyAlignment="1">
      <alignment vertical="center" wrapText="1"/>
    </xf>
    <xf numFmtId="0" fontId="30" fillId="0" borderId="27" xfId="6" applyFont="1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7" fillId="0" borderId="5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 wrapText="1"/>
    </xf>
    <xf numFmtId="176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9" fontId="9" fillId="0" borderId="0" xfId="7" applyNumberFormat="1" applyFont="1" applyAlignment="1">
      <alignment horizontal="right" vertical="center"/>
    </xf>
    <xf numFmtId="0" fontId="30" fillId="0" borderId="27" xfId="6" applyFont="1" applyBorder="1" applyAlignment="1">
      <alignment horizontal="right" vertical="center"/>
    </xf>
    <xf numFmtId="0" fontId="20" fillId="0" borderId="27" xfId="5" applyBorder="1" applyAlignment="1">
      <alignment horizontal="right" vertical="center"/>
    </xf>
    <xf numFmtId="176" fontId="5" fillId="0" borderId="0" xfId="6" applyNumberFormat="1" applyFont="1" applyAlignment="1">
      <alignment vertical="center" wrapText="1"/>
    </xf>
    <xf numFmtId="0" fontId="28" fillId="0" borderId="1" xfId="6" applyFont="1" applyBorder="1" applyAlignment="1">
      <alignment horizontal="left" vertical="center"/>
    </xf>
    <xf numFmtId="0" fontId="30" fillId="0" borderId="27" xfId="6" applyFont="1" applyBorder="1" applyAlignment="1">
      <alignment horizontal="left" vertical="center"/>
    </xf>
    <xf numFmtId="0" fontId="20" fillId="0" borderId="27" xfId="5" applyBorder="1" applyAlignment="1">
      <alignment horizontal="left" vertical="center"/>
    </xf>
    <xf numFmtId="0" fontId="30" fillId="0" borderId="27" xfId="6" applyFont="1" applyBorder="1" applyAlignment="1">
      <alignment vertical="center" wrapText="1"/>
    </xf>
    <xf numFmtId="0" fontId="20" fillId="0" borderId="27" xfId="5" applyBorder="1" applyAlignment="1">
      <alignment vertical="center"/>
    </xf>
    <xf numFmtId="176" fontId="9" fillId="0" borderId="61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 applyProtection="1">
      <alignment horizontal="center" vertical="center" shrinkToFit="1"/>
      <protection locked="0"/>
    </xf>
    <xf numFmtId="176" fontId="9" fillId="0" borderId="0" xfId="0" applyNumberFormat="1" applyFont="1" applyAlignment="1">
      <alignment horizontal="left" vertical="center" wrapText="1"/>
    </xf>
    <xf numFmtId="176" fontId="5" fillId="0" borderId="16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5" fillId="3" borderId="16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3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6" xfId="0" applyNumberFormat="1" applyFont="1" applyBorder="1" applyAlignment="1">
      <alignment horizontal="center" vertical="center"/>
    </xf>
    <xf numFmtId="176" fontId="9" fillId="0" borderId="77" xfId="0" applyNumberFormat="1" applyFont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applyNumberFormat="1" applyFont="1" applyFill="1" applyBorder="1" applyAlignment="1" applyProtection="1">
      <alignment horizontal="left" vertical="top" wrapText="1"/>
      <protection locked="0"/>
    </xf>
    <xf numFmtId="176" fontId="9" fillId="0" borderId="61" xfId="0" applyNumberFormat="1" applyFont="1" applyBorder="1" applyAlignment="1">
      <alignment horizontal="left" vertical="center"/>
    </xf>
    <xf numFmtId="176" fontId="17" fillId="0" borderId="5" xfId="0" applyNumberFormat="1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6" fontId="5" fillId="0" borderId="12" xfId="0" applyNumberFormat="1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left" vertical="center"/>
    </xf>
    <xf numFmtId="176" fontId="9" fillId="0" borderId="23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17" xfId="0" applyNumberFormat="1" applyFont="1" applyBorder="1" applyAlignment="1">
      <alignment horizontal="left" vertical="center"/>
    </xf>
    <xf numFmtId="49" fontId="9" fillId="2" borderId="60" xfId="0" applyNumberFormat="1" applyFont="1" applyFill="1" applyBorder="1" applyAlignment="1" applyProtection="1">
      <alignment horizontal="left" vertical="center" shrinkToFit="1"/>
      <protection locked="0"/>
    </xf>
    <xf numFmtId="176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76" fontId="3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2" fillId="2" borderId="2" xfId="0" applyFont="1" applyFill="1" applyBorder="1" applyAlignment="1" applyProtection="1">
      <alignment horizontal="left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77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176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6" fontId="5" fillId="0" borderId="16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176" fontId="19" fillId="2" borderId="1" xfId="0" quotePrefix="1" applyNumberFormat="1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76" fontId="9" fillId="2" borderId="16" xfId="0" applyNumberFormat="1" applyFont="1" applyFill="1" applyBorder="1" applyAlignment="1" applyProtection="1">
      <alignment horizontal="center" vertical="center"/>
      <protection locked="0"/>
    </xf>
    <xf numFmtId="176" fontId="9" fillId="2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49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176" fontId="9" fillId="2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wrapText="1" shrinkToFit="1"/>
      <protection locked="0"/>
    </xf>
    <xf numFmtId="177" fontId="9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6" fillId="0" borderId="2" xfId="0" applyFont="1" applyBorder="1" applyAlignment="1" applyProtection="1">
      <alignment horizontal="left" vertical="center" wrapText="1"/>
      <protection locked="0"/>
    </xf>
  </cellXfs>
  <cellStyles count="8">
    <cellStyle name="パーセント" xfId="1" builtinId="5"/>
    <cellStyle name="桁区切り 2" xfId="3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4 2" xfId="6" xr:uid="{893CACD8-11F3-4420-A845-D2106CEF94BD}"/>
    <cellStyle name="標準 5 3 2 4" xfId="4" xr:uid="{00000000-0005-0000-0000-000005000000}"/>
    <cellStyle name="標準 6" xfId="7" xr:uid="{62719FC1-6E8D-49E7-A034-DAEF8DCA1784}"/>
  </cellStyles>
  <dxfs count="0"/>
  <tableStyles count="0" defaultTableStyle="TableStyleMedium2" defaultPivotStyle="PivotStyleMedium9"/>
  <colors>
    <mruColors>
      <color rgb="FFCC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worksheets/sheet34.xml" Type="http://schemas.openxmlformats.org/officeDocument/2006/relationships/worksheet"/><Relationship Id="rId35" Target="worksheets/sheet35.xml" Type="http://schemas.openxmlformats.org/officeDocument/2006/relationships/worksheet"/><Relationship Id="rId36" Target="worksheets/sheet36.xml" Type="http://schemas.openxmlformats.org/officeDocument/2006/relationships/worksheet"/><Relationship Id="rId37" Target="worksheets/sheet37.xml" Type="http://schemas.openxmlformats.org/officeDocument/2006/relationships/worksheet"/><Relationship Id="rId38" Target="worksheets/sheet38.xml" Type="http://schemas.openxmlformats.org/officeDocument/2006/relationships/worksheet"/><Relationship Id="rId39" Target="worksheets/sheet39.xml" Type="http://schemas.openxmlformats.org/officeDocument/2006/relationships/worksheet"/><Relationship Id="rId4" Target="worksheets/sheet4.xml" Type="http://schemas.openxmlformats.org/officeDocument/2006/relationships/worksheet"/><Relationship Id="rId40" Target="externalLinks/externalLink1.xml" Type="http://schemas.openxmlformats.org/officeDocument/2006/relationships/externalLink"/><Relationship Id="rId41" Target="theme/theme1.xml" Type="http://schemas.openxmlformats.org/officeDocument/2006/relationships/theme"/><Relationship Id="rId42" Target="styles.xml" Type="http://schemas.openxmlformats.org/officeDocument/2006/relationships/styles"/><Relationship Id="rId43" Target="sharedStrings.xml" Type="http://schemas.openxmlformats.org/officeDocument/2006/relationships/sharedStrings"/><Relationship Id="rId44" Target="calcChain.xml" Type="http://schemas.openxmlformats.org/officeDocument/2006/relationships/calcChain"/><Relationship Id="rId45" Target="../customXml/item1.xml" Type="http://schemas.openxmlformats.org/officeDocument/2006/relationships/customXml"/><Relationship Id="rId46" Target="../customXml/item2.xml" Type="http://schemas.openxmlformats.org/officeDocument/2006/relationships/customXml"/><Relationship Id="rId47" Target="../customXml/item3.xml" Type="http://schemas.openxmlformats.org/officeDocument/2006/relationships/customXml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84406</xdr:colOff>
      <xdr:row>0</xdr:row>
      <xdr:rowOff>95543</xdr:rowOff>
    </xdr:from>
    <xdr:ext cx="3940569" cy="137601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FE4786-9E31-4F38-A1D8-F8441AC6148F}"/>
            </a:ext>
          </a:extLst>
        </xdr:cNvPr>
        <xdr:cNvSpPr txBox="1"/>
      </xdr:nvSpPr>
      <xdr:spPr>
        <a:xfrm>
          <a:off x="5382211" y="91733"/>
          <a:ext cx="3940569" cy="13760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tx1"/>
              </a:solidFill>
            </a:rPr>
            <a:t>●本シートの注意事項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・経費等内訳書の各シートを入力することで、本シートに研究開発計画書「</a:t>
          </a:r>
          <a:r>
            <a:rPr kumimoji="1" lang="en-US" altLang="ja-JP" sz="1100">
              <a:solidFill>
                <a:schemeClr val="tx1"/>
              </a:solidFill>
            </a:rPr>
            <a:t>Ⅲ</a:t>
          </a:r>
          <a:r>
            <a:rPr kumimoji="1" lang="ja-JP" altLang="en-US" sz="1100">
              <a:solidFill>
                <a:schemeClr val="tx1"/>
              </a:solidFill>
            </a:rPr>
            <a:t>．所要経費（補助対象経費）」の表が完成します。　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・転記された数値が正しいものであるかを確認し、研究開発計画書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Ⅲ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．所要経費（補助対象経費）」の表</a:t>
          </a:r>
          <a:r>
            <a:rPr kumimoji="1" lang="ja-JP" altLang="en-US" sz="1100">
              <a:solidFill>
                <a:schemeClr val="tx1"/>
              </a:solidFill>
            </a:rPr>
            <a:t>にコピー＆ペースト（テキストのみ保持で貼り付け）してください。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en-US" altLang="ja-JP" sz="1100">
              <a:solidFill>
                <a:schemeClr val="tx1"/>
              </a:solidFill>
            </a:rPr>
            <a:t>E</a:t>
          </a:r>
          <a:r>
            <a:rPr kumimoji="1" lang="ja-JP" altLang="en-US" sz="1100">
              <a:solidFill>
                <a:schemeClr val="tx1"/>
              </a:solidFill>
            </a:rPr>
            <a:t>列は補助率に基づき交付額が決定される事業のみ用います。</a:t>
          </a:r>
        </a:p>
      </xdr:txBody>
    </xdr:sp>
    <xdr:clientData/>
  </xdr:oneCellAnchor>
  <xdr:twoCellAnchor>
    <xdr:from>
      <xdr:col>0</xdr:col>
      <xdr:colOff>69273</xdr:colOff>
      <xdr:row>0</xdr:row>
      <xdr:rowOff>69273</xdr:rowOff>
    </xdr:from>
    <xdr:to>
      <xdr:col>1</xdr:col>
      <xdr:colOff>306726</xdr:colOff>
      <xdr:row>0</xdr:row>
      <xdr:rowOff>398838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148287F-E1DE-4409-8E39-4C35B739AF14}"/>
            </a:ext>
          </a:extLst>
        </xdr:cNvPr>
        <xdr:cNvSpPr/>
      </xdr:nvSpPr>
      <xdr:spPr>
        <a:xfrm>
          <a:off x="67368" y="67368"/>
          <a:ext cx="1429983" cy="335280"/>
        </a:xfrm>
        <a:prstGeom prst="roundRect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 i="0">
              <a:solidFill>
                <a:sysClr val="windowText" lastClr="000000"/>
              </a:solidFill>
            </a:rPr>
            <a:t>補助（大学等）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187195</xdr:colOff>
      <xdr:row>38</xdr:row>
      <xdr:rowOff>124602</xdr:rowOff>
    </xdr:from>
    <xdr:to>
      <xdr:col>8</xdr:col>
      <xdr:colOff>36351</xdr:colOff>
      <xdr:row>56</xdr:row>
      <xdr:rowOff>95833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7195" y="9001902"/>
          <a:ext cx="4249706" cy="30573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●本ファイルの注意事項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・本ファイルは、</a:t>
          </a:r>
          <a:r>
            <a:rPr kumimoji="1" lang="ja-JP" altLang="en-US" sz="1100">
              <a:solidFill>
                <a:srgbClr val="FF0000"/>
              </a:solidFill>
            </a:rPr>
            <a:t>補助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件および付随する委託先</a:t>
          </a:r>
          <a:r>
            <a:rPr kumimoji="1" lang="en-US" altLang="ja-JP" sz="1100">
              <a:solidFill>
                <a:sysClr val="windowText" lastClr="000000"/>
              </a:solidFill>
            </a:rPr>
            <a:t>35</a:t>
          </a:r>
          <a:r>
            <a:rPr kumimoji="1" lang="ja-JP" altLang="en-US" sz="1100">
              <a:solidFill>
                <a:sysClr val="windowText" lastClr="000000"/>
              </a:solidFill>
            </a:rPr>
            <a:t>件の契約項目シートを統合することができます。統合の手順は以下の通りです。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①代表機関の経費等内訳書表紙は「補助」シートに、研究開発分担機関は</a:t>
          </a:r>
          <a:r>
            <a:rPr kumimoji="1" lang="ja-JP" altLang="en-US" sz="1100">
              <a:solidFill>
                <a:srgbClr val="FF0000"/>
              </a:solidFill>
            </a:rPr>
            <a:t>委託</a:t>
          </a:r>
          <a:r>
            <a:rPr kumimoji="1" lang="ja-JP" altLang="en-US" sz="1100">
              <a:solidFill>
                <a:sysClr val="windowText" lastClr="000000"/>
              </a:solidFill>
            </a:rPr>
            <a:t>１～３５のシートにそれぞれ</a:t>
          </a:r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鑑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経費等内訳書をコピー＆ペース</a:t>
          </a:r>
          <a:r>
            <a:rPr kumimoji="1" lang="ja-JP" altLang="en-US" sz="1100">
              <a:solidFill>
                <a:srgbClr val="FF0000"/>
              </a:solidFill>
            </a:rPr>
            <a:t>ト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研究開発分担機関であっても、機関補助・個人補助となるものや</a:t>
          </a:r>
          <a:r>
            <a:rPr kumimoji="1" lang="en-US" altLang="ja-JP" sz="1100">
              <a:solidFill>
                <a:sysClr val="windowText" lastClr="000000"/>
              </a:solidFill>
            </a:rPr>
            <a:t>AMED</a:t>
          </a:r>
          <a:r>
            <a:rPr kumimoji="1" lang="ja-JP" altLang="en-US" sz="1100">
              <a:solidFill>
                <a:sysClr val="windowText" lastClr="000000"/>
              </a:solidFill>
            </a:rPr>
            <a:t>と直接委託契約を締結するものは本ファイルでの統合は行わず、経費等内訳書・契約項目シートファイルを機関ごとに提出してください。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②各経費等内訳書から、「契約項目シート」シートおよび「計画書経費欄」シートにそれぞれ数値が転記されます。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③転記された数値が正しいものであるかを確認してください。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④「計画書経費欄」」シートは、研究開発計画書</a:t>
          </a:r>
          <a:r>
            <a:rPr kumimoji="1" lang="en-US" altLang="ja-JP" sz="1100">
              <a:solidFill>
                <a:sysClr val="windowText" lastClr="000000"/>
              </a:solidFill>
            </a:rPr>
            <a:t>Ⅲ</a:t>
          </a:r>
          <a:r>
            <a:rPr kumimoji="1" lang="ja-JP" altLang="en-US" sz="1100">
              <a:solidFill>
                <a:sysClr val="windowText" lastClr="000000"/>
              </a:solidFill>
            </a:rPr>
            <a:t>に貼り付けて使用できます。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192741</xdr:colOff>
      <xdr:row>0</xdr:row>
      <xdr:rowOff>407894</xdr:rowOff>
    </xdr:from>
    <xdr:ext cx="3398558" cy="256801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D101FF-B7BC-465F-9FDC-132D4583733F}"/>
            </a:ext>
          </a:extLst>
        </xdr:cNvPr>
        <xdr:cNvSpPr/>
      </xdr:nvSpPr>
      <xdr:spPr>
        <a:xfrm>
          <a:off x="8494059" y="407894"/>
          <a:ext cx="3398558" cy="256801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ja-JP" altLang="en-US" sz="1050">
              <a:effectLst/>
            </a:rPr>
            <a:t>・作成済みの「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経費等内訳・契約項目シート」ファイルから、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経費等内訳書」を全体コピーし、　当シートに</a:t>
          </a:r>
          <a:endParaRPr lang="en-US" altLang="ja-JP" sz="1050">
            <a:effectLst/>
          </a:endParaRPr>
        </a:p>
        <a:p>
          <a:pPr algn="l"/>
          <a:r>
            <a:rPr lang="ja-JP" altLang="en-US" sz="1600" b="1">
              <a:solidFill>
                <a:schemeClr val="bg1"/>
              </a:solidFill>
              <a:effectLst/>
            </a:rPr>
            <a:t>「</a:t>
          </a:r>
          <a:r>
            <a:rPr lang="ja-JP" altLang="ja-JP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値と数値の書式</a:t>
          </a:r>
          <a:r>
            <a:rPr lang="ja-JP" alt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600" b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050">
              <a:effectLst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・委託先のシートも「補助」同様に「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計画様式２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経費等内訳・契約項目シート」ファイルの、</a:t>
          </a:r>
        </a:p>
        <a:p>
          <a:r>
            <a:rPr lang="ja-JP" altLang="en-US" sz="1050">
              <a:effectLst/>
            </a:rPr>
            <a:t>シート「</a:t>
          </a:r>
          <a:r>
            <a:rPr lang="en-US" altLang="ja-JP" sz="1050">
              <a:effectLst/>
            </a:rPr>
            <a:t>【</a:t>
          </a:r>
          <a:r>
            <a:rPr lang="ja-JP" altLang="en-US" sz="1050">
              <a:effectLst/>
            </a:rPr>
            <a:t>鑑</a:t>
          </a:r>
          <a:r>
            <a:rPr lang="en-US" altLang="ja-JP" sz="1050">
              <a:effectLst/>
            </a:rPr>
            <a:t>】</a:t>
          </a:r>
          <a:r>
            <a:rPr lang="ja-JP" altLang="en-US" sz="1050">
              <a:effectLst/>
            </a:rPr>
            <a:t>経費等内訳書」を完成後、全体コピーし、「委託</a:t>
          </a:r>
          <a:r>
            <a:rPr lang="en-US" altLang="ja-JP" sz="1050">
              <a:effectLst/>
            </a:rPr>
            <a:t>1</a:t>
          </a:r>
          <a:r>
            <a:rPr lang="ja-JP" altLang="en-US" sz="1050">
              <a:effectLst/>
            </a:rPr>
            <a:t>」等の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シートに</a:t>
          </a:r>
          <a:endParaRPr lang="ja-JP" altLang="ja-JP" sz="1050">
            <a:effectLst/>
          </a:endParaRPr>
        </a:p>
        <a:p>
          <a:r>
            <a:rPr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「値と数値の書式」</a:t>
          </a:r>
          <a:endParaRPr lang="ja-JP" altLang="ja-JP" sz="1600">
            <a:effectLst/>
          </a:endParaRPr>
        </a:p>
        <a:p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で全体貼り付けしてください。</a:t>
          </a:r>
          <a:endParaRPr lang="en-US" altLang="ja-JP" sz="1050">
            <a:effectLst/>
          </a:endParaRPr>
        </a:p>
        <a:p>
          <a:pPr algn="l"/>
          <a:r>
            <a:rPr lang="ja-JP" altLang="en-US" sz="1050">
              <a:effectLst/>
            </a:rPr>
            <a:t>・他シートとの連携の都合上、行列の挿入</a:t>
          </a:r>
          <a:r>
            <a:rPr lang="en-US" altLang="ja-JP" sz="1050">
              <a:effectLst/>
            </a:rPr>
            <a:t>/</a:t>
          </a:r>
          <a:r>
            <a:rPr lang="ja-JP" altLang="en-US" sz="1050">
              <a:effectLst/>
            </a:rPr>
            <a:t>削除を行わないでください。</a:t>
          </a:r>
          <a:endParaRPr lang="en-US" altLang="ja-JP" sz="1050">
            <a:effectLst/>
          </a:endParaRPr>
        </a:p>
      </xdr:txBody>
    </xdr:sp>
    <xdr:clientData/>
  </xdr:oneCellAnchor>
  <xdr:oneCellAnchor>
    <xdr:from>
      <xdr:col>0</xdr:col>
      <xdr:colOff>0</xdr:colOff>
      <xdr:row>5</xdr:row>
      <xdr:rowOff>222287</xdr:rowOff>
    </xdr:from>
    <xdr:ext cx="1443280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32C22-5964-43CA-B501-C35C1798A86F}"/>
            </a:ext>
          </a:extLst>
        </xdr:cNvPr>
        <xdr:cNvSpPr txBox="1"/>
      </xdr:nvSpPr>
      <xdr:spPr>
        <a:xfrm>
          <a:off x="0" y="1611032"/>
          <a:ext cx="1443280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↑「研究機関の代表者」は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 b="1">
              <a:solidFill>
                <a:srgbClr val="FF0000"/>
              </a:solidFill>
            </a:rPr>
            <a:t>　　「申請者」</a:t>
          </a:r>
          <a:r>
            <a:rPr kumimoji="1" lang="ja-JP" altLang="en-US" sz="900">
              <a:solidFill>
                <a:srgbClr val="FF0000"/>
              </a:solidFill>
            </a:rPr>
            <a:t>を記載</a:t>
          </a:r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arget="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Relationship Id="rId2" Target="file:///Z:/&#20840;&#31038;&#20849;&#26377;/division/&#30740;&#31350;&#38283;&#30330;&#22996;&#35351;&#31561;&#31649;&#29702;&#37096;&#30740;&#31350;&#38283;&#30330;&#22996;&#35351;&#31561;&#31649;&#29702;&#35506;/09&#12304;&#26908;&#26619;&#38306;&#20418;&#12305;/&#32207;&#25324;&#25285;&#24403;/&#65330;8&#22996;&#35351;&#12539;&#35036;&#21161;&#27096;&#24335;&#38598;&#65288;&#20316;&#26989;&#29992;&#65289;/&#21307;&#30274;&#27231;&#22120;&#12363;&#12425;&#12398;&#22865;&#32004;&#38917;&#30446;&#12471;&#12540;&#12488;&#25913;&#23450;&#26696;/&#9733;31&#65288;&#35036;&#21161;&#12539;&#20225;&#26989;&#31561;&#65289;&#32076;&#36027;&#31561;&#20869;&#35379;&#12539;&#38917;&#30446;&#12471;&#12540;&#12488;&#65288;&#20225;&#26989;&#31561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画書経費欄（計画書貼り付け用）"/>
      <sheetName val="補助金項目シート"/>
      <sheetName val="【鑑】経費等内訳書"/>
      <sheetName val="設備備品費"/>
      <sheetName val="消耗品費"/>
      <sheetName val="旅費"/>
      <sheetName val="人件費（実績単価）"/>
      <sheetName val="人件費（健保等級）"/>
      <sheetName val="謝金"/>
      <sheetName val="その他"/>
      <sheetName val="委託費"/>
    </sheetNames>
    <sheetDataSet>
      <sheetData sheetId="0" refreshError="1"/>
      <sheetData sheetId="1" refreshError="1"/>
      <sheetData sheetId="2">
        <row r="19">
          <cell r="C19">
            <v>2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34.xml.rels><?xml version="1.0" encoding="UTF-8" standalone="yes"?><Relationships xmlns="http://schemas.openxmlformats.org/package/2006/relationships"><Relationship Id="rId1" Target="../printerSettings/printerSettings33.bin" Type="http://schemas.openxmlformats.org/officeDocument/2006/relationships/printerSettings"/></Relationships>
</file>

<file path=xl/worksheets/_rels/sheet35.xml.rels><?xml version="1.0" encoding="UTF-8" standalone="yes"?><Relationships xmlns="http://schemas.openxmlformats.org/package/2006/relationships"><Relationship Id="rId1" Target="../printerSettings/printerSettings34.bin" Type="http://schemas.openxmlformats.org/officeDocument/2006/relationships/printerSettings"/></Relationships>
</file>

<file path=xl/worksheets/_rels/sheet36.xml.rels><?xml version="1.0" encoding="UTF-8" standalone="yes"?><Relationships xmlns="http://schemas.openxmlformats.org/package/2006/relationships"><Relationship Id="rId1" Target="../printerSettings/printerSettings35.bin" Type="http://schemas.openxmlformats.org/officeDocument/2006/relationships/printerSettings"/></Relationships>
</file>

<file path=xl/worksheets/_rels/sheet37.xml.rels><?xml version="1.0" encoding="UTF-8" standalone="yes"?><Relationships xmlns="http://schemas.openxmlformats.org/package/2006/relationships"><Relationship Id="rId1" Target="../printerSettings/printerSettings36.bin" Type="http://schemas.openxmlformats.org/officeDocument/2006/relationships/printerSettings"/></Relationships>
</file>

<file path=xl/worksheets/_rels/sheet38.xml.rels><?xml version="1.0" encoding="UTF-8" standalone="yes"?><Relationships xmlns="http://schemas.openxmlformats.org/package/2006/relationships"><Relationship Id="rId1" Target="../printerSettings/printerSettings37.bin" Type="http://schemas.openxmlformats.org/officeDocument/2006/relationships/printerSettings"/></Relationships>
</file>

<file path=xl/worksheets/_rels/sheet39.xml.rels><?xml version="1.0" encoding="UTF-8" standalone="yes"?><Relationships xmlns="http://schemas.openxmlformats.org/package/2006/relationships"><Relationship Id="rId1" Target="../printerSettings/printerSettings38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82F1-356E-4300-BF01-5899578347E0}">
  <sheetPr>
    <tabColor rgb="FFFF0000"/>
  </sheetPr>
  <dimension ref="A1:F15"/>
  <sheetViews>
    <sheetView tabSelected="1" zoomScaleNormal="100" zoomScaleSheetLayoutView="100" workbookViewId="0">
      <selection sqref="A1:D1"/>
    </sheetView>
  </sheetViews>
  <sheetFormatPr defaultColWidth="9" defaultRowHeight="13.2" x14ac:dyDescent="0.2"/>
  <cols>
    <col min="1" max="1" width="17.33203125" style="103" customWidth="1"/>
    <col min="2" max="2" width="12.88671875" style="103" customWidth="1"/>
    <col min="3" max="3" width="14.109375" style="103" customWidth="1"/>
    <col min="4" max="5" width="16.33203125" style="103" customWidth="1"/>
    <col min="6" max="6" width="13.88671875" style="103" customWidth="1"/>
    <col min="7" max="16384" width="9" style="103"/>
  </cols>
  <sheetData>
    <row r="1" spans="1:6" ht="38.700000000000003" customHeight="1" x14ac:dyDescent="0.2">
      <c r="A1" s="297"/>
      <c r="B1" s="297"/>
      <c r="C1" s="297"/>
      <c r="D1" s="297"/>
      <c r="E1" s="282"/>
    </row>
    <row r="2" spans="1:6" ht="15" customHeight="1" x14ac:dyDescent="0.2">
      <c r="A2" s="298" t="s">
        <v>99</v>
      </c>
      <c r="B2" s="298"/>
      <c r="C2" s="298"/>
      <c r="D2" s="104" t="s">
        <v>245</v>
      </c>
      <c r="E2" s="105" t="s">
        <v>0</v>
      </c>
    </row>
    <row r="3" spans="1:6" ht="39.75" customHeight="1" x14ac:dyDescent="0.2">
      <c r="A3" s="106" t="s">
        <v>100</v>
      </c>
      <c r="B3" s="107" t="s">
        <v>101</v>
      </c>
      <c r="C3" s="106" t="s">
        <v>102</v>
      </c>
      <c r="D3" s="108" t="s">
        <v>103</v>
      </c>
      <c r="E3" s="109" t="s">
        <v>104</v>
      </c>
    </row>
    <row r="4" spans="1:6" x14ac:dyDescent="0.2">
      <c r="A4" s="299" t="s">
        <v>105</v>
      </c>
      <c r="B4" s="110" t="s">
        <v>106</v>
      </c>
      <c r="C4" s="111">
        <f>補助!E21</f>
        <v>1500000</v>
      </c>
      <c r="D4" s="112">
        <f>C4+C5</f>
        <v>3658806</v>
      </c>
      <c r="E4" s="113">
        <f>補助!G21</f>
        <v>3658806</v>
      </c>
    </row>
    <row r="5" spans="1:6" x14ac:dyDescent="0.2">
      <c r="A5" s="300"/>
      <c r="B5" s="110" t="s">
        <v>1</v>
      </c>
      <c r="C5" s="111">
        <f>補助!E22</f>
        <v>2158806</v>
      </c>
      <c r="D5" s="114"/>
      <c r="E5" s="115"/>
    </row>
    <row r="6" spans="1:6" x14ac:dyDescent="0.2">
      <c r="A6" s="283" t="s">
        <v>107</v>
      </c>
      <c r="B6" s="116" t="s">
        <v>2</v>
      </c>
      <c r="C6" s="111">
        <f>補助!E23</f>
        <v>410000</v>
      </c>
      <c r="D6" s="117">
        <f>C6</f>
        <v>410000</v>
      </c>
      <c r="E6" s="118">
        <f>補助!G23</f>
        <v>410000</v>
      </c>
    </row>
    <row r="7" spans="1:6" x14ac:dyDescent="0.2">
      <c r="A7" s="299" t="s">
        <v>108</v>
      </c>
      <c r="B7" s="110" t="s">
        <v>3</v>
      </c>
      <c r="C7" s="111">
        <f>補助!E24</f>
        <v>18821194</v>
      </c>
      <c r="D7" s="112">
        <f>C7+C8</f>
        <v>18833194</v>
      </c>
      <c r="E7" s="113">
        <f>補助!G24</f>
        <v>18833194</v>
      </c>
    </row>
    <row r="8" spans="1:6" x14ac:dyDescent="0.2">
      <c r="A8" s="300"/>
      <c r="B8" s="110" t="s">
        <v>4</v>
      </c>
      <c r="C8" s="111">
        <f>補助!E25</f>
        <v>12000</v>
      </c>
      <c r="D8" s="114"/>
      <c r="E8" s="115"/>
    </row>
    <row r="9" spans="1:6" x14ac:dyDescent="0.2">
      <c r="A9" s="283" t="s">
        <v>88</v>
      </c>
      <c r="B9" s="110" t="s">
        <v>109</v>
      </c>
      <c r="C9" s="111">
        <f>補助!E26</f>
        <v>1098000</v>
      </c>
      <c r="D9" s="119">
        <f>C9</f>
        <v>1098000</v>
      </c>
      <c r="E9" s="120">
        <f>補助!G26</f>
        <v>1098000</v>
      </c>
    </row>
    <row r="10" spans="1:6" x14ac:dyDescent="0.2">
      <c r="A10" s="295" t="s">
        <v>110</v>
      </c>
      <c r="B10" s="295"/>
      <c r="C10" s="111">
        <f>SUM(C4:C9)</f>
        <v>24000000</v>
      </c>
      <c r="D10" s="121">
        <f>SUM(D4:D9)</f>
        <v>24000000</v>
      </c>
      <c r="E10" s="111">
        <f>SUM(E4:E9)</f>
        <v>24000000</v>
      </c>
    </row>
    <row r="11" spans="1:6" x14ac:dyDescent="0.2">
      <c r="A11" s="301" t="str">
        <f>補助!A28&amp;"（"&amp;補助!B28&amp;補助!C28&amp;補助!D28&amp;"）"</f>
        <v>間接経費/一般管理費（小計の30％）</v>
      </c>
      <c r="B11" s="302"/>
      <c r="C11" s="302"/>
      <c r="D11" s="121">
        <f>補助!F28</f>
        <v>7200000</v>
      </c>
      <c r="E11" s="111">
        <f>補助!G28</f>
        <v>7200000</v>
      </c>
    </row>
    <row r="12" spans="1:6" x14ac:dyDescent="0.2">
      <c r="A12" s="284" t="s">
        <v>111</v>
      </c>
      <c r="B12" s="285"/>
      <c r="C12" s="122">
        <f>補助!E29</f>
        <v>3000000</v>
      </c>
      <c r="D12" s="121">
        <f>補助!F29</f>
        <v>3000000</v>
      </c>
      <c r="E12" s="111">
        <f>補助!G29</f>
        <v>3000000</v>
      </c>
    </row>
    <row r="13" spans="1:6" x14ac:dyDescent="0.2">
      <c r="A13" s="295" t="s">
        <v>5</v>
      </c>
      <c r="B13" s="295"/>
      <c r="C13" s="296"/>
      <c r="D13" s="121">
        <f>SUM(D10:D12)</f>
        <v>34200000</v>
      </c>
      <c r="E13" s="111">
        <f>SUM(E10:E12)</f>
        <v>34200000</v>
      </c>
    </row>
    <row r="15" spans="1:6" ht="16.2" x14ac:dyDescent="0.2">
      <c r="F15" s="123"/>
    </row>
  </sheetData>
  <sheetProtection algorithmName="SHA-512" hashValue="CZHCLCIrDqFhCE4tRaUp4ugeOXOxLI5AFJJL9iuW7Flx7bku8MSA9Hvf13nVfIwACTI/YYNQMHQJA5LFiR6W5g==" saltValue="1XplWVTSuAvNCSVcpJYKUQ==" spinCount="100000" sheet="1" objects="1" scenarios="1"/>
  <mergeCells count="7">
    <mergeCell ref="A13:C13"/>
    <mergeCell ref="A1:D1"/>
    <mergeCell ref="A2:C2"/>
    <mergeCell ref="A4:A5"/>
    <mergeCell ref="A7:A8"/>
    <mergeCell ref="A10:B10"/>
    <mergeCell ref="A11:C11"/>
  </mergeCells>
  <phoneticPr fontId="6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&amp;R&amp;K00-023Ver.2026401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3F7C-F546-4691-838B-AFC7FEB70EC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3124E6EC-E9A4-4684-A4E3-AC090ECCDCB4}">
      <formula1>"選択してください,大学等,企業等"</formula1>
    </dataValidation>
    <dataValidation type="list" allowBlank="1" showInputMessage="1" showErrorMessage="1" sqref="B64" xr:uid="{7C35225E-1687-4D21-825E-C0BF5E70CA9D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23BF-D8FC-410C-83E1-123CEE86D98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AC3A7F9F-6831-44B5-B749-E177C7919DDE}">
      <formula1>"必ず選択してください,課税事業者,免税事業者,"</formula1>
    </dataValidation>
    <dataValidation type="list" allowBlank="1" showInputMessage="1" showErrorMessage="1" sqref="B4" xr:uid="{50BD9D40-5883-4A88-92FF-FBDE66A538BB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12AF-AE6B-4D62-951B-A13ECD5B26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7DF420CF-2D6F-4F30-B9C3-8A919BE7BD34}">
      <formula1>"選択してください,大学等,企業等"</formula1>
    </dataValidation>
    <dataValidation type="list" allowBlank="1" showInputMessage="1" showErrorMessage="1" sqref="B64" xr:uid="{D019C7C3-2F34-4EC9-B2B1-BD34949220E0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A79E-CD88-4020-8E35-BDD2DFB5C31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BF4479E4-299F-4187-8EFF-AD6207CE6DF0}">
      <formula1>"必ず選択してください,課税事業者,免税事業者,"</formula1>
    </dataValidation>
    <dataValidation type="list" allowBlank="1" showInputMessage="1" showErrorMessage="1" sqref="B4" xr:uid="{35C7C325-9837-46E9-AB43-8377983ADD5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8743-7DE1-4838-BCE8-9EADD7CF5BE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89C1B009-3F69-4B1B-B26D-5433F89E2B2C}">
      <formula1>"選択してください,大学等,企業等"</formula1>
    </dataValidation>
    <dataValidation type="list" allowBlank="1" showInputMessage="1" showErrorMessage="1" sqref="B64" xr:uid="{CAA32845-32AC-4BF9-9994-5E323B57B08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806F-8C73-42A4-A326-6B1A0DBEB17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AA41AC46-F2AF-41D2-BEB8-12BC082A2BA4}">
      <formula1>"選択してください,大学等,企業等"</formula1>
    </dataValidation>
    <dataValidation type="list" allowBlank="1" showInputMessage="1" showErrorMessage="1" sqref="B64" xr:uid="{9218F621-B39C-4F0E-B024-BD7E12FCD6C2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0FC64-D7EF-4491-945D-B1636832C0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D0345E51-24DE-46F6-A7FD-B881D5CC5F4A}">
      <formula1>"必ず選択してください,課税事業者,免税事業者,"</formula1>
    </dataValidation>
    <dataValidation type="list" allowBlank="1" showInputMessage="1" showErrorMessage="1" sqref="B4" xr:uid="{4FC57CD5-9C51-4FBA-BB3B-29F128257550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659B-6C94-49EF-B204-EFAFD4C54C0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FC484F03-94FD-4869-9407-F7E8287290E5}">
      <formula1>"選択してください,大学等,企業等"</formula1>
    </dataValidation>
    <dataValidation type="list" allowBlank="1" showInputMessage="1" showErrorMessage="1" sqref="B64" xr:uid="{23CF55BB-0F82-40D8-83E9-D0997376F92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67E6-8191-44BE-BDBB-E5293AEF58E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7144F064-5994-4FEB-842E-037DE06FC5D8}">
      <formula1>"必ず選択してください,課税事業者,免税事業者,"</formula1>
    </dataValidation>
    <dataValidation type="list" allowBlank="1" showInputMessage="1" showErrorMessage="1" sqref="B4" xr:uid="{46435CED-DB67-4F7B-8DD8-7071AC40EC31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3384-4AE8-433A-A4F7-C9099F64D21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A59BC4E2-159A-45AC-B749-E6D58E2B8265}">
      <formula1>"選択してください,大学等,企業等"</formula1>
    </dataValidation>
    <dataValidation type="list" allowBlank="1" showInputMessage="1" showErrorMessage="1" sqref="B64" xr:uid="{AFFB7069-8530-43F3-A071-3DE3FA0F75C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U39"/>
  <sheetViews>
    <sheetView showWhiteSpace="0" zoomScale="106" zoomScaleNormal="106" zoomScaleSheetLayoutView="100" zoomScalePageLayoutView="70" workbookViewId="0">
      <pane xSplit="9" ySplit="13" topLeftCell="J14" activePane="bottomRight" state="frozen"/>
      <selection pane="topRight" activeCell="J1" sqref="J1"/>
      <selection pane="bottomLeft" activeCell="A14" sqref="A14"/>
      <selection pane="bottomRight" sqref="A1:XFD1048576"/>
    </sheetView>
  </sheetViews>
  <sheetFormatPr defaultColWidth="9" defaultRowHeight="13.2" x14ac:dyDescent="0.2"/>
  <cols>
    <col min="1" max="5" width="9.33203125" style="18" customWidth="1"/>
    <col min="6" max="6" width="20.33203125" style="18" customWidth="1"/>
    <col min="7" max="7" width="15.109375" style="18" customWidth="1"/>
    <col min="8" max="8" width="13.109375" style="18" customWidth="1"/>
    <col min="9" max="9" width="15.6640625" style="18" customWidth="1"/>
    <col min="10" max="10" width="15.6640625" style="125" customWidth="1"/>
    <col min="11" max="11" width="23" style="176" customWidth="1"/>
    <col min="12" max="13" width="42.88671875" style="176" customWidth="1"/>
    <col min="14" max="14" width="15.6640625" style="176" customWidth="1"/>
    <col min="15" max="15" width="29.33203125" style="176" customWidth="1"/>
    <col min="16" max="16" width="18.33203125" style="176" customWidth="1"/>
    <col min="17" max="17" width="22" style="176" customWidth="1"/>
    <col min="18" max="18" width="30.44140625" style="176" customWidth="1"/>
    <col min="19" max="19" width="26.44140625" style="176" customWidth="1"/>
    <col min="20" max="21" width="20.6640625" style="176" customWidth="1"/>
    <col min="22" max="22" width="22.33203125" style="176" customWidth="1"/>
    <col min="23" max="23" width="22.33203125" style="18" customWidth="1"/>
    <col min="24" max="24" width="17" style="18" customWidth="1"/>
    <col min="25" max="25" width="15.6640625" style="18" customWidth="1"/>
    <col min="26" max="27" width="16.33203125" style="18" customWidth="1"/>
    <col min="28" max="28" width="39.6640625" style="176" customWidth="1"/>
    <col min="29" max="29" width="15.44140625" style="176" customWidth="1"/>
    <col min="30" max="30" width="22.44140625" style="176" customWidth="1"/>
    <col min="31" max="31" width="15.44140625" style="18" customWidth="1"/>
    <col min="32" max="32" width="13.44140625" style="18" customWidth="1"/>
    <col min="33" max="33" width="12.109375" style="18" customWidth="1"/>
    <col min="34" max="34" width="13.33203125" style="18" customWidth="1"/>
    <col min="35" max="35" width="13" style="18" customWidth="1"/>
    <col min="36" max="37" width="12.33203125" style="18" customWidth="1"/>
    <col min="38" max="38" width="9.44140625" style="18" customWidth="1"/>
    <col min="39" max="40" width="12.33203125" style="18" customWidth="1"/>
    <col min="41" max="41" width="63.33203125" style="18" customWidth="1"/>
    <col min="42" max="42" width="29.6640625" style="18" customWidth="1"/>
    <col min="43" max="43" width="12.44140625" style="18" customWidth="1"/>
    <col min="44" max="44" width="36.44140625" style="18" customWidth="1"/>
    <col min="45" max="45" width="16.33203125" style="18" customWidth="1"/>
    <col min="46" max="46" width="17.33203125" style="18" customWidth="1"/>
    <col min="47" max="47" width="17.44140625" style="176" customWidth="1"/>
    <col min="48" max="48" width="17.33203125" style="176" customWidth="1"/>
    <col min="49" max="49" width="26.33203125" style="18" customWidth="1"/>
    <col min="50" max="50" width="14.109375" style="18" customWidth="1"/>
    <col min="51" max="51" width="33.6640625" style="18" customWidth="1"/>
    <col min="52" max="52" width="20.6640625" style="18" customWidth="1"/>
    <col min="53" max="53" width="21" style="18" customWidth="1"/>
    <col min="54" max="54" width="20.33203125" style="176" customWidth="1"/>
    <col min="55" max="55" width="16.109375" style="176" customWidth="1"/>
    <col min="56" max="56" width="23.109375" style="18" customWidth="1"/>
    <col min="57" max="57" width="28.33203125" style="18" customWidth="1"/>
    <col min="58" max="58" width="19.6640625" style="18" customWidth="1"/>
    <col min="59" max="59" width="17.33203125" style="176" customWidth="1"/>
    <col min="60" max="60" width="16.33203125" style="176" customWidth="1"/>
    <col min="61" max="61" width="20.109375" style="18" customWidth="1"/>
    <col min="62" max="62" width="20.6640625" style="18" customWidth="1"/>
    <col min="63" max="63" width="21" style="18" customWidth="1"/>
    <col min="64" max="64" width="20.33203125" style="176" customWidth="1"/>
    <col min="65" max="65" width="16.109375" style="176" customWidth="1"/>
    <col min="66" max="66" width="23.109375" style="18" customWidth="1"/>
    <col min="67" max="67" width="28.33203125" style="18" customWidth="1"/>
    <col min="68" max="68" width="19.6640625" style="18" customWidth="1"/>
    <col min="69" max="69" width="17.33203125" style="176" customWidth="1"/>
    <col min="70" max="70" width="16.33203125" style="176" customWidth="1"/>
    <col min="71" max="71" width="20.109375" style="18" customWidth="1"/>
    <col min="72" max="72" width="22.88671875" style="18" customWidth="1"/>
    <col min="73" max="16384" width="9" style="18"/>
  </cols>
  <sheetData>
    <row r="1" spans="1:73" s="19" customFormat="1" ht="39" customHeight="1" thickTop="1" thickBot="1" x14ac:dyDescent="0.25">
      <c r="A1" s="60" t="s">
        <v>6</v>
      </c>
      <c r="B1" s="57" t="s">
        <v>7</v>
      </c>
      <c r="C1" s="58" t="s">
        <v>8</v>
      </c>
      <c r="D1" s="58" t="s">
        <v>9</v>
      </c>
      <c r="E1" s="58" t="s">
        <v>9</v>
      </c>
      <c r="F1" s="61" t="s">
        <v>10</v>
      </c>
      <c r="G1" s="62" t="s">
        <v>11</v>
      </c>
      <c r="H1" s="63" t="s">
        <v>12</v>
      </c>
      <c r="I1" s="64" t="s">
        <v>13</v>
      </c>
      <c r="J1" s="65" t="s">
        <v>113</v>
      </c>
      <c r="K1" s="173" t="s">
        <v>14</v>
      </c>
      <c r="L1" s="177" t="s">
        <v>15</v>
      </c>
      <c r="M1" s="179" t="s">
        <v>16</v>
      </c>
      <c r="N1" s="173" t="s">
        <v>17</v>
      </c>
      <c r="O1" s="181" t="s">
        <v>18</v>
      </c>
      <c r="P1" s="181" t="s">
        <v>19</v>
      </c>
      <c r="Q1" s="181" t="s">
        <v>20</v>
      </c>
      <c r="R1" s="181" t="s">
        <v>21</v>
      </c>
      <c r="S1" s="177" t="s">
        <v>22</v>
      </c>
      <c r="T1" s="181" t="s">
        <v>23</v>
      </c>
      <c r="U1" s="177" t="s">
        <v>24</v>
      </c>
      <c r="V1" s="177" t="s">
        <v>25</v>
      </c>
      <c r="W1" s="69" t="s">
        <v>114</v>
      </c>
      <c r="X1" s="70" t="s">
        <v>26</v>
      </c>
      <c r="Y1" s="70" t="s">
        <v>27</v>
      </c>
      <c r="Z1" s="70" t="s">
        <v>28</v>
      </c>
      <c r="AA1" s="70" t="s">
        <v>29</v>
      </c>
      <c r="AB1" s="177" t="s">
        <v>30</v>
      </c>
      <c r="AC1" s="181" t="s">
        <v>31</v>
      </c>
      <c r="AD1" s="181" t="s">
        <v>32</v>
      </c>
      <c r="AE1" s="67" t="s">
        <v>115</v>
      </c>
      <c r="AF1" s="127" t="s">
        <v>116</v>
      </c>
      <c r="AG1" s="66" t="s">
        <v>33</v>
      </c>
      <c r="AH1" s="68" t="s">
        <v>34</v>
      </c>
      <c r="AI1" s="68" t="s">
        <v>35</v>
      </c>
      <c r="AJ1" s="68" t="s">
        <v>36</v>
      </c>
      <c r="AK1" s="68" t="s">
        <v>37</v>
      </c>
      <c r="AL1" s="67" t="s">
        <v>38</v>
      </c>
      <c r="AM1" s="68" t="s">
        <v>39</v>
      </c>
      <c r="AN1" s="126" t="s">
        <v>117</v>
      </c>
      <c r="AO1" s="71" t="s">
        <v>40</v>
      </c>
      <c r="AP1" s="128" t="s">
        <v>116</v>
      </c>
      <c r="AQ1" s="72" t="s">
        <v>41</v>
      </c>
      <c r="AR1" s="73" t="s">
        <v>42</v>
      </c>
      <c r="AS1" s="73" t="s">
        <v>43</v>
      </c>
      <c r="AT1" s="74" t="s">
        <v>44</v>
      </c>
      <c r="AU1" s="189" t="s">
        <v>45</v>
      </c>
      <c r="AV1" s="189" t="s">
        <v>46</v>
      </c>
      <c r="AW1" s="74" t="s">
        <v>47</v>
      </c>
      <c r="AX1" s="75" t="s">
        <v>48</v>
      </c>
      <c r="AY1" s="76" t="s">
        <v>49</v>
      </c>
      <c r="AZ1" s="76" t="s">
        <v>50</v>
      </c>
      <c r="BA1" s="77" t="s">
        <v>51</v>
      </c>
      <c r="BB1" s="192" t="s">
        <v>45</v>
      </c>
      <c r="BC1" s="192" t="s">
        <v>46</v>
      </c>
      <c r="BD1" s="77" t="s">
        <v>52</v>
      </c>
      <c r="BE1" s="78" t="s">
        <v>53</v>
      </c>
      <c r="BF1" s="79" t="s">
        <v>54</v>
      </c>
      <c r="BG1" s="194" t="s">
        <v>45</v>
      </c>
      <c r="BH1" s="194" t="s">
        <v>46</v>
      </c>
      <c r="BI1" s="79" t="s">
        <v>55</v>
      </c>
      <c r="BJ1" s="80" t="s">
        <v>56</v>
      </c>
      <c r="BK1" s="80" t="s">
        <v>57</v>
      </c>
      <c r="BL1" s="195" t="s">
        <v>45</v>
      </c>
      <c r="BM1" s="195" t="s">
        <v>46</v>
      </c>
      <c r="BN1" s="81" t="s">
        <v>58</v>
      </c>
      <c r="BO1" s="82" t="s">
        <v>59</v>
      </c>
      <c r="BP1" s="82" t="s">
        <v>60</v>
      </c>
      <c r="BQ1" s="197" t="s">
        <v>45</v>
      </c>
      <c r="BR1" s="197" t="s">
        <v>46</v>
      </c>
      <c r="BS1" s="82" t="s">
        <v>61</v>
      </c>
      <c r="BT1" s="83" t="s">
        <v>62</v>
      </c>
    </row>
    <row r="2" spans="1:73" s="25" customFormat="1" ht="39" customHeight="1" thickTop="1" thickBot="1" x14ac:dyDescent="0.25">
      <c r="A2" s="23" t="s">
        <v>63</v>
      </c>
      <c r="B2" s="31" t="s">
        <v>64</v>
      </c>
      <c r="C2" s="31" t="s">
        <v>65</v>
      </c>
      <c r="D2" s="31" t="s">
        <v>65</v>
      </c>
      <c r="E2" s="32" t="s">
        <v>64</v>
      </c>
      <c r="F2" s="85" t="str">
        <f>F3</f>
        <v>AMED記入</v>
      </c>
      <c r="G2" s="86" t="s">
        <v>65</v>
      </c>
      <c r="H2" s="87" t="s">
        <v>65</v>
      </c>
      <c r="I2" s="88" t="s">
        <v>65</v>
      </c>
      <c r="J2" s="89"/>
      <c r="K2" s="174">
        <f>K3</f>
        <v>0</v>
      </c>
      <c r="L2" s="178">
        <f>L3</f>
        <v>0</v>
      </c>
      <c r="M2" s="178">
        <f t="shared" ref="M2:AA2" si="0">M3</f>
        <v>0</v>
      </c>
      <c r="N2" s="178" t="s">
        <v>112</v>
      </c>
      <c r="O2" s="178">
        <f t="shared" si="0"/>
        <v>0</v>
      </c>
      <c r="P2" s="178">
        <f t="shared" si="0"/>
        <v>0</v>
      </c>
      <c r="Q2" s="178">
        <f t="shared" si="0"/>
        <v>0</v>
      </c>
      <c r="R2" s="178">
        <f>R3</f>
        <v>0</v>
      </c>
      <c r="S2" s="178">
        <f t="shared" si="0"/>
        <v>0</v>
      </c>
      <c r="T2" s="178">
        <f t="shared" si="0"/>
        <v>0</v>
      </c>
      <c r="U2" s="178">
        <f t="shared" si="0"/>
        <v>0</v>
      </c>
      <c r="V2" s="178">
        <f t="shared" si="0"/>
        <v>0</v>
      </c>
      <c r="W2" s="34">
        <f t="shared" si="0"/>
        <v>0</v>
      </c>
      <c r="X2" s="34">
        <f t="shared" si="0"/>
        <v>0</v>
      </c>
      <c r="Y2" s="34">
        <f t="shared" si="0"/>
        <v>0</v>
      </c>
      <c r="Z2" s="34">
        <f t="shared" si="0"/>
        <v>0</v>
      </c>
      <c r="AA2" s="34">
        <f t="shared" si="0"/>
        <v>0</v>
      </c>
      <c r="AB2" s="178">
        <f>AB3</f>
        <v>0</v>
      </c>
      <c r="AC2" s="178">
        <f>AC3</f>
        <v>0</v>
      </c>
      <c r="AD2" s="178">
        <f>AD3</f>
        <v>0</v>
      </c>
      <c r="AE2" s="35">
        <f t="shared" ref="AE2" si="1">SUM(AG2:AJ2,AM2)</f>
        <v>31200000</v>
      </c>
      <c r="AF2" s="35"/>
      <c r="AG2" s="35">
        <f>SUM(AG3:AG38)</f>
        <v>3658806</v>
      </c>
      <c r="AH2" s="35">
        <f>SUM(AH3:AH38)</f>
        <v>410000</v>
      </c>
      <c r="AI2" s="35">
        <f>SUM(AI3:AI38)</f>
        <v>18833194</v>
      </c>
      <c r="AJ2" s="35">
        <f>SUM(AJ3:AJ38)</f>
        <v>1098000</v>
      </c>
      <c r="AK2" s="35">
        <f>SUM(AK3:AK38)</f>
        <v>24000000</v>
      </c>
      <c r="AL2" s="36">
        <f>IFERROR(AM2/SUM(AG2:AJ2)*100,0)</f>
        <v>30</v>
      </c>
      <c r="AM2" s="35">
        <f>SUM(AM3:AM38)</f>
        <v>7200000</v>
      </c>
      <c r="AN2" s="37">
        <f>SUM(AN3:AN38)</f>
        <v>3000000</v>
      </c>
      <c r="AO2" s="38">
        <f>AO3</f>
        <v>0</v>
      </c>
      <c r="AP2" s="38"/>
      <c r="AQ2" s="39">
        <f>AQ3</f>
        <v>0</v>
      </c>
      <c r="AR2" s="33">
        <f>AR3</f>
        <v>0</v>
      </c>
      <c r="AS2" s="33">
        <f t="shared" ref="AS2:BS2" si="2">AS3</f>
        <v>0</v>
      </c>
      <c r="AT2" s="33">
        <f t="shared" si="2"/>
        <v>0</v>
      </c>
      <c r="AU2" s="178">
        <f t="shared" si="2"/>
        <v>0</v>
      </c>
      <c r="AV2" s="178">
        <f t="shared" si="2"/>
        <v>0</v>
      </c>
      <c r="AW2" s="33">
        <f t="shared" si="2"/>
        <v>0</v>
      </c>
      <c r="AX2" s="33">
        <f t="shared" si="2"/>
        <v>0</v>
      </c>
      <c r="AY2" s="33">
        <f t="shared" si="2"/>
        <v>0</v>
      </c>
      <c r="AZ2" s="33">
        <f t="shared" si="2"/>
        <v>0</v>
      </c>
      <c r="BA2" s="33">
        <f t="shared" si="2"/>
        <v>0</v>
      </c>
      <c r="BB2" s="178">
        <f t="shared" si="2"/>
        <v>0</v>
      </c>
      <c r="BC2" s="178">
        <f t="shared" si="2"/>
        <v>0</v>
      </c>
      <c r="BD2" s="33">
        <f t="shared" si="2"/>
        <v>0</v>
      </c>
      <c r="BE2" s="33">
        <f t="shared" si="2"/>
        <v>0</v>
      </c>
      <c r="BF2" s="33">
        <f t="shared" si="2"/>
        <v>0</v>
      </c>
      <c r="BG2" s="178">
        <f t="shared" si="2"/>
        <v>0</v>
      </c>
      <c r="BH2" s="178">
        <f t="shared" si="2"/>
        <v>0</v>
      </c>
      <c r="BI2" s="33">
        <f t="shared" si="2"/>
        <v>0</v>
      </c>
      <c r="BJ2" s="33">
        <f t="shared" si="2"/>
        <v>0</v>
      </c>
      <c r="BK2" s="33">
        <f t="shared" si="2"/>
        <v>0</v>
      </c>
      <c r="BL2" s="178">
        <f t="shared" si="2"/>
        <v>0</v>
      </c>
      <c r="BM2" s="178">
        <f t="shared" si="2"/>
        <v>0</v>
      </c>
      <c r="BN2" s="33">
        <f t="shared" si="2"/>
        <v>0</v>
      </c>
      <c r="BO2" s="33">
        <f>BO3</f>
        <v>0</v>
      </c>
      <c r="BP2" s="33">
        <f t="shared" si="2"/>
        <v>0</v>
      </c>
      <c r="BQ2" s="178">
        <f t="shared" si="2"/>
        <v>0</v>
      </c>
      <c r="BR2" s="178">
        <f t="shared" si="2"/>
        <v>0</v>
      </c>
      <c r="BS2" s="33">
        <f t="shared" si="2"/>
        <v>0</v>
      </c>
      <c r="BT2" s="88"/>
      <c r="BU2" s="24" t="s">
        <v>66</v>
      </c>
    </row>
    <row r="3" spans="1:73" s="25" customFormat="1" ht="17.25" customHeight="1" thickTop="1" x14ac:dyDescent="0.2">
      <c r="A3" s="23" t="s">
        <v>118</v>
      </c>
      <c r="B3" s="29" t="s">
        <v>65</v>
      </c>
      <c r="C3" s="29" t="s">
        <v>65</v>
      </c>
      <c r="D3" s="29" t="s">
        <v>65</v>
      </c>
      <c r="E3" s="30" t="s">
        <v>65</v>
      </c>
      <c r="F3" s="40" t="str">
        <f>補助!F1</f>
        <v>AMED記入</v>
      </c>
      <c r="G3" s="41" t="s">
        <v>65</v>
      </c>
      <c r="H3" s="42" t="s">
        <v>65</v>
      </c>
      <c r="I3" s="84" t="s">
        <v>65</v>
      </c>
      <c r="J3" s="43"/>
      <c r="K3" s="175">
        <f>補助!B3</f>
        <v>0</v>
      </c>
      <c r="L3" s="175">
        <f>補助!B7</f>
        <v>0</v>
      </c>
      <c r="M3" s="180">
        <f>補助!B8</f>
        <v>0</v>
      </c>
      <c r="N3" s="180" t="s">
        <v>251</v>
      </c>
      <c r="O3" s="180">
        <f>補助!B9</f>
        <v>0</v>
      </c>
      <c r="P3" s="180">
        <f>補助!B16</f>
        <v>0</v>
      </c>
      <c r="Q3" s="180">
        <f>補助!B14</f>
        <v>0</v>
      </c>
      <c r="R3" s="183">
        <f>補助!F14</f>
        <v>0</v>
      </c>
      <c r="S3" s="180">
        <f>補助!B13</f>
        <v>0</v>
      </c>
      <c r="T3" s="180">
        <f>補助!B15</f>
        <v>0</v>
      </c>
      <c r="U3" s="180">
        <f>補助!F16</f>
        <v>0</v>
      </c>
      <c r="V3" s="180">
        <f>補助!F15</f>
        <v>0</v>
      </c>
      <c r="W3" s="93">
        <f>補助!B10</f>
        <v>0</v>
      </c>
      <c r="X3" s="93">
        <f>補助!B11</f>
        <v>0</v>
      </c>
      <c r="Y3" s="93">
        <f>補助!B12</f>
        <v>0</v>
      </c>
      <c r="Z3" s="93">
        <f>補助!E12</f>
        <v>0</v>
      </c>
      <c r="AA3" s="93">
        <f>補助!E11</f>
        <v>0</v>
      </c>
      <c r="AB3" s="175">
        <f>補助!B4</f>
        <v>0</v>
      </c>
      <c r="AC3" s="175">
        <f>補助!B5</f>
        <v>0</v>
      </c>
      <c r="AD3" s="175">
        <f>補助!B6</f>
        <v>0</v>
      </c>
      <c r="AE3" s="44">
        <f>SUM(AG3:AJ3,AM3,AN3)</f>
        <v>34200000</v>
      </c>
      <c r="AF3" s="44"/>
      <c r="AG3" s="44">
        <f>補助!F21</f>
        <v>3658806</v>
      </c>
      <c r="AH3" s="44">
        <f>補助!F23</f>
        <v>410000</v>
      </c>
      <c r="AI3" s="44">
        <f>補助!F24</f>
        <v>18833194</v>
      </c>
      <c r="AJ3" s="44">
        <f>補助!F26</f>
        <v>1098000</v>
      </c>
      <c r="AK3" s="44">
        <f>SUM(AG3:AJ3)</f>
        <v>24000000</v>
      </c>
      <c r="AL3" s="94">
        <f>補助!C28</f>
        <v>30</v>
      </c>
      <c r="AM3" s="44">
        <f>補助!F28</f>
        <v>7200000</v>
      </c>
      <c r="AN3" s="95">
        <f>補助!F29</f>
        <v>3000000</v>
      </c>
      <c r="AO3" s="96">
        <f>補助!B17</f>
        <v>0</v>
      </c>
      <c r="AP3" s="97"/>
      <c r="AQ3" s="98">
        <f>補助!E34</f>
        <v>0</v>
      </c>
      <c r="AR3" s="99">
        <f>補助!F34</f>
        <v>0</v>
      </c>
      <c r="AS3" s="99">
        <f>補助!B34</f>
        <v>0</v>
      </c>
      <c r="AT3" s="99">
        <f>補助!A34</f>
        <v>0</v>
      </c>
      <c r="AU3" s="190">
        <f>補助!A36</f>
        <v>0</v>
      </c>
      <c r="AV3" s="190">
        <f>補助!B36</f>
        <v>0</v>
      </c>
      <c r="AW3" s="100">
        <f>補助!E36</f>
        <v>0</v>
      </c>
      <c r="AX3" s="91">
        <f>補助!E40</f>
        <v>0</v>
      </c>
      <c r="AY3" s="91">
        <f>補助!F40</f>
        <v>0</v>
      </c>
      <c r="AZ3" s="99">
        <f>補助!B40</f>
        <v>0</v>
      </c>
      <c r="BA3" s="99">
        <f>補助!A40</f>
        <v>0</v>
      </c>
      <c r="BB3" s="190">
        <f>補助!A42</f>
        <v>0</v>
      </c>
      <c r="BC3" s="190">
        <f>補助!B42</f>
        <v>0</v>
      </c>
      <c r="BD3" s="100">
        <f>補助!E42</f>
        <v>0</v>
      </c>
      <c r="BE3" s="91">
        <f>補助!B46</f>
        <v>0</v>
      </c>
      <c r="BF3" s="91">
        <f>補助!A46</f>
        <v>0</v>
      </c>
      <c r="BG3" s="175">
        <f>補助!A48</f>
        <v>0</v>
      </c>
      <c r="BH3" s="175">
        <f>補助!B48</f>
        <v>0</v>
      </c>
      <c r="BI3" s="91">
        <f>補助!E48</f>
        <v>0</v>
      </c>
      <c r="BJ3" s="91">
        <f>補助!B52</f>
        <v>0</v>
      </c>
      <c r="BK3" s="91">
        <f>補助!A52</f>
        <v>0</v>
      </c>
      <c r="BL3" s="175">
        <f>補助!A54</f>
        <v>0</v>
      </c>
      <c r="BM3" s="175">
        <f>補助!B54</f>
        <v>0</v>
      </c>
      <c r="BN3" s="91">
        <f>補助!E54</f>
        <v>0</v>
      </c>
      <c r="BO3" s="91">
        <f>補助!B58</f>
        <v>0</v>
      </c>
      <c r="BP3" s="91">
        <f>補助!A58</f>
        <v>0</v>
      </c>
      <c r="BQ3" s="175">
        <f>補助!A60</f>
        <v>0</v>
      </c>
      <c r="BR3" s="175">
        <f>補助!B60</f>
        <v>0</v>
      </c>
      <c r="BS3" s="91">
        <f>補助!E60</f>
        <v>0</v>
      </c>
      <c r="BT3" s="84"/>
      <c r="BU3" s="26" t="s">
        <v>118</v>
      </c>
    </row>
    <row r="4" spans="1:73" s="25" customFormat="1" ht="17.25" customHeight="1" x14ac:dyDescent="0.2">
      <c r="A4" s="23" t="s">
        <v>119</v>
      </c>
      <c r="B4" s="29" t="s">
        <v>65</v>
      </c>
      <c r="C4" s="29" t="s">
        <v>65</v>
      </c>
      <c r="D4" s="29" t="s">
        <v>65</v>
      </c>
      <c r="E4" s="30" t="s">
        <v>65</v>
      </c>
      <c r="F4" s="45" t="str">
        <f>委託1!F1</f>
        <v>AMED記入</v>
      </c>
      <c r="G4" s="46" t="s">
        <v>65</v>
      </c>
      <c r="H4" s="47" t="s">
        <v>65</v>
      </c>
      <c r="I4" s="48" t="s">
        <v>65</v>
      </c>
      <c r="J4" s="124"/>
      <c r="K4" s="90">
        <f>委託1!B3</f>
        <v>0</v>
      </c>
      <c r="L4" s="90">
        <f>委託1!B8</f>
        <v>0</v>
      </c>
      <c r="M4" s="92">
        <f>委託1!B9</f>
        <v>0</v>
      </c>
      <c r="N4" s="180" t="str">
        <f>委託1!B4</f>
        <v>選択してください</v>
      </c>
      <c r="O4" s="92">
        <f>委託1!B10</f>
        <v>0</v>
      </c>
      <c r="P4" s="92">
        <f>委託1!B18</f>
        <v>0</v>
      </c>
      <c r="Q4" s="92">
        <f>委託1!B16</f>
        <v>0</v>
      </c>
      <c r="R4" s="92">
        <f>委託1!F16</f>
        <v>0</v>
      </c>
      <c r="S4" s="92">
        <f>委託1!B15</f>
        <v>0</v>
      </c>
      <c r="T4" s="92">
        <f>委託1!B17</f>
        <v>0</v>
      </c>
      <c r="U4" s="92">
        <f>委託1!F18</f>
        <v>0</v>
      </c>
      <c r="V4" s="92">
        <f>委託1!F17</f>
        <v>0</v>
      </c>
      <c r="W4" s="93">
        <f>委託1!B12</f>
        <v>0</v>
      </c>
      <c r="X4" s="93">
        <f>委託1!B13</f>
        <v>0</v>
      </c>
      <c r="Y4" s="93">
        <f>委託1!B14</f>
        <v>0</v>
      </c>
      <c r="Z4" s="93">
        <f>委託1!E14</f>
        <v>0</v>
      </c>
      <c r="AA4" s="93">
        <f>委託1!E13</f>
        <v>0</v>
      </c>
      <c r="AB4" s="90">
        <f>委託1!B5</f>
        <v>0</v>
      </c>
      <c r="AC4" s="281">
        <f>委託1!B6</f>
        <v>0</v>
      </c>
      <c r="AD4" s="90">
        <f>委託1!B7</f>
        <v>0</v>
      </c>
      <c r="AE4" s="44">
        <f t="shared" ref="AE4:AE38" si="3">SUM(AG4:AJ4,AM4,AN4)</f>
        <v>0</v>
      </c>
      <c r="AF4" s="44"/>
      <c r="AG4" s="44">
        <f>委託1!F22</f>
        <v>0</v>
      </c>
      <c r="AH4" s="44">
        <f>委託1!F24</f>
        <v>0</v>
      </c>
      <c r="AI4" s="44">
        <f>委託1!F25</f>
        <v>0</v>
      </c>
      <c r="AJ4" s="44">
        <f>委託1!F27</f>
        <v>0</v>
      </c>
      <c r="AK4" s="44">
        <f t="shared" ref="AK4:AK38" si="4">SUM(AG4:AJ4)</f>
        <v>0</v>
      </c>
      <c r="AL4" s="94">
        <f>委託1!C31</f>
        <v>30</v>
      </c>
      <c r="AM4" s="44">
        <f>委託1!F31</f>
        <v>0</v>
      </c>
      <c r="AN4" s="95">
        <f>委託1!F32</f>
        <v>0</v>
      </c>
      <c r="AO4" s="96">
        <f>委託1!B19</f>
        <v>0</v>
      </c>
      <c r="AP4" s="101"/>
      <c r="AQ4" s="98">
        <f>委託1!E36</f>
        <v>0</v>
      </c>
      <c r="AR4" s="99">
        <f>委託1!F36</f>
        <v>0</v>
      </c>
      <c r="AS4" s="99">
        <f>委託1!B36</f>
        <v>0</v>
      </c>
      <c r="AT4" s="99">
        <f>委託1!A36</f>
        <v>0</v>
      </c>
      <c r="AU4" s="188">
        <f>委託1!A38</f>
        <v>0</v>
      </c>
      <c r="AV4" s="188">
        <f>委託1!B38</f>
        <v>0</v>
      </c>
      <c r="AW4" s="100">
        <f>委託1!E38</f>
        <v>0</v>
      </c>
      <c r="AX4" s="91">
        <f>委託1!E42</f>
        <v>0</v>
      </c>
      <c r="AY4" s="91">
        <f>委託1!F42</f>
        <v>0</v>
      </c>
      <c r="AZ4" s="99">
        <f>委託1!B42</f>
        <v>0</v>
      </c>
      <c r="BA4" s="99">
        <f>委託1!A42</f>
        <v>0</v>
      </c>
      <c r="BB4" s="188">
        <f>委託1!A44</f>
        <v>0</v>
      </c>
      <c r="BC4" s="188">
        <f>委託1!B44</f>
        <v>0</v>
      </c>
      <c r="BD4" s="100">
        <f>委託1!E44</f>
        <v>0</v>
      </c>
      <c r="BE4" s="91">
        <f>委託1!B48</f>
        <v>0</v>
      </c>
      <c r="BF4" s="91">
        <f>委託1!A48</f>
        <v>0</v>
      </c>
      <c r="BG4" s="90">
        <f>委託1!A50</f>
        <v>0</v>
      </c>
      <c r="BH4" s="90">
        <f>委託1!B50</f>
        <v>0</v>
      </c>
      <c r="BI4" s="91">
        <f>委託1!E50</f>
        <v>0</v>
      </c>
      <c r="BJ4" s="91">
        <f>委託1!B54</f>
        <v>0</v>
      </c>
      <c r="BK4" s="91">
        <f>委託1!A54</f>
        <v>0</v>
      </c>
      <c r="BL4" s="90">
        <f>委託1!A56</f>
        <v>0</v>
      </c>
      <c r="BM4" s="90">
        <f>委託1!B56</f>
        <v>0</v>
      </c>
      <c r="BN4" s="91">
        <f>委託1!E56</f>
        <v>0</v>
      </c>
      <c r="BO4" s="91">
        <f>委託1!B60</f>
        <v>0</v>
      </c>
      <c r="BP4" s="91">
        <f>委託1!A60</f>
        <v>0</v>
      </c>
      <c r="BQ4" s="90">
        <f>委託1!A62</f>
        <v>0</v>
      </c>
      <c r="BR4" s="90">
        <f>委託1!B62</f>
        <v>0</v>
      </c>
      <c r="BS4" s="91">
        <f>委託1!E62</f>
        <v>0</v>
      </c>
      <c r="BT4" s="84"/>
      <c r="BU4" s="26" t="s">
        <v>119</v>
      </c>
    </row>
    <row r="5" spans="1:73" s="25" customFormat="1" ht="17.25" customHeight="1" x14ac:dyDescent="0.2">
      <c r="A5" s="23" t="s">
        <v>120</v>
      </c>
      <c r="B5" s="29" t="s">
        <v>65</v>
      </c>
      <c r="C5" s="29" t="s">
        <v>65</v>
      </c>
      <c r="D5" s="29" t="s">
        <v>65</v>
      </c>
      <c r="E5" s="30" t="s">
        <v>65</v>
      </c>
      <c r="F5" s="45" t="str">
        <f>委託2!F1</f>
        <v>AMED記入</v>
      </c>
      <c r="G5" s="46" t="s">
        <v>65</v>
      </c>
      <c r="H5" s="47" t="s">
        <v>65</v>
      </c>
      <c r="I5" s="48" t="s">
        <v>65</v>
      </c>
      <c r="J5" s="124"/>
      <c r="K5" s="90">
        <f>委託2!B3</f>
        <v>0</v>
      </c>
      <c r="L5" s="90">
        <f>委託2!B8</f>
        <v>0</v>
      </c>
      <c r="M5" s="92">
        <f>委託2!B9</f>
        <v>0</v>
      </c>
      <c r="N5" s="180" t="str">
        <f>委託2!B4</f>
        <v>選択してください</v>
      </c>
      <c r="O5" s="92">
        <f>委託2!B10</f>
        <v>0</v>
      </c>
      <c r="P5" s="92">
        <f>委託2!B18</f>
        <v>0</v>
      </c>
      <c r="Q5" s="92">
        <f>委託2!B16</f>
        <v>0</v>
      </c>
      <c r="R5" s="92">
        <f>委託2!F16</f>
        <v>0</v>
      </c>
      <c r="S5" s="92">
        <f>委託2!B15</f>
        <v>0</v>
      </c>
      <c r="T5" s="92">
        <f>委託2!B17</f>
        <v>0</v>
      </c>
      <c r="U5" s="92">
        <f>委託2!F18</f>
        <v>0</v>
      </c>
      <c r="V5" s="92">
        <f>委託2!F17</f>
        <v>0</v>
      </c>
      <c r="W5" s="93">
        <f>委託2!B12</f>
        <v>0</v>
      </c>
      <c r="X5" s="93">
        <f>委託2!B13</f>
        <v>0</v>
      </c>
      <c r="Y5" s="93">
        <f>委託2!B14</f>
        <v>0</v>
      </c>
      <c r="Z5" s="93">
        <f>委託2!E14</f>
        <v>0</v>
      </c>
      <c r="AA5" s="93">
        <f>委託2!E13</f>
        <v>0</v>
      </c>
      <c r="AB5" s="90">
        <f>委託2!B5</f>
        <v>0</v>
      </c>
      <c r="AC5" s="90">
        <f>委託2!B6</f>
        <v>0</v>
      </c>
      <c r="AD5" s="90">
        <f>委託2!B7</f>
        <v>0</v>
      </c>
      <c r="AE5" s="44">
        <f t="shared" si="3"/>
        <v>0</v>
      </c>
      <c r="AF5" s="44"/>
      <c r="AG5" s="44">
        <f>委託2!F22</f>
        <v>0</v>
      </c>
      <c r="AH5" s="44">
        <f>委託2!F24</f>
        <v>0</v>
      </c>
      <c r="AI5" s="44">
        <f>委託2!F25</f>
        <v>0</v>
      </c>
      <c r="AJ5" s="44">
        <f>委託2!F27</f>
        <v>0</v>
      </c>
      <c r="AK5" s="44">
        <f t="shared" si="4"/>
        <v>0</v>
      </c>
      <c r="AL5" s="94">
        <f>委託2!C31</f>
        <v>30</v>
      </c>
      <c r="AM5" s="44">
        <f>委託2!F31</f>
        <v>0</v>
      </c>
      <c r="AN5" s="95">
        <f>委託2!F32</f>
        <v>0</v>
      </c>
      <c r="AO5" s="96">
        <f>委託2!B19</f>
        <v>0</v>
      </c>
      <c r="AP5" s="101"/>
      <c r="AQ5" s="98">
        <f>委託2!E36</f>
        <v>0</v>
      </c>
      <c r="AR5" s="99">
        <f>委託2!F36</f>
        <v>0</v>
      </c>
      <c r="AS5" s="99">
        <f>委託2!B36</f>
        <v>0</v>
      </c>
      <c r="AT5" s="99">
        <f>委託2!A36</f>
        <v>0</v>
      </c>
      <c r="AU5" s="188">
        <f>委託2!A38</f>
        <v>0</v>
      </c>
      <c r="AV5" s="188">
        <f>委託2!B38</f>
        <v>0</v>
      </c>
      <c r="AW5" s="100">
        <f>委託2!E38</f>
        <v>0</v>
      </c>
      <c r="AX5" s="91">
        <f>委託2!E42</f>
        <v>0</v>
      </c>
      <c r="AY5" s="91">
        <f>委託2!F42</f>
        <v>0</v>
      </c>
      <c r="AZ5" s="99">
        <f>委託2!B42</f>
        <v>0</v>
      </c>
      <c r="BA5" s="99">
        <f>委託2!A42</f>
        <v>0</v>
      </c>
      <c r="BB5" s="188">
        <f>委託2!A44</f>
        <v>0</v>
      </c>
      <c r="BC5" s="188">
        <f>委託2!B44</f>
        <v>0</v>
      </c>
      <c r="BD5" s="100">
        <f>委託2!E44</f>
        <v>0</v>
      </c>
      <c r="BE5" s="91">
        <f>委託2!B48</f>
        <v>0</v>
      </c>
      <c r="BF5" s="91">
        <f>委託2!A48</f>
        <v>0</v>
      </c>
      <c r="BG5" s="90">
        <f>委託2!A50</f>
        <v>0</v>
      </c>
      <c r="BH5" s="90">
        <f>委託2!B50</f>
        <v>0</v>
      </c>
      <c r="BI5" s="91">
        <f>委託2!E50</f>
        <v>0</v>
      </c>
      <c r="BJ5" s="91">
        <f>委託2!B54</f>
        <v>0</v>
      </c>
      <c r="BK5" s="91">
        <f>委託2!A54</f>
        <v>0</v>
      </c>
      <c r="BL5" s="90">
        <f>委託2!A56</f>
        <v>0</v>
      </c>
      <c r="BM5" s="90">
        <f>委託2!B56</f>
        <v>0</v>
      </c>
      <c r="BN5" s="91">
        <f>委託2!E56</f>
        <v>0</v>
      </c>
      <c r="BO5" s="91">
        <f>委託2!B60</f>
        <v>0</v>
      </c>
      <c r="BP5" s="91">
        <f>委託2!A60</f>
        <v>0</v>
      </c>
      <c r="BQ5" s="90">
        <f>委託2!A62</f>
        <v>0</v>
      </c>
      <c r="BR5" s="90">
        <f>委託2!B62</f>
        <v>0</v>
      </c>
      <c r="BS5" s="91">
        <f>委託2!E62</f>
        <v>0</v>
      </c>
      <c r="BT5" s="84"/>
      <c r="BU5" s="26" t="s">
        <v>120</v>
      </c>
    </row>
    <row r="6" spans="1:73" s="25" customFormat="1" ht="17.25" customHeight="1" x14ac:dyDescent="0.2">
      <c r="A6" s="23" t="s">
        <v>121</v>
      </c>
      <c r="B6" s="29" t="s">
        <v>65</v>
      </c>
      <c r="C6" s="29" t="s">
        <v>65</v>
      </c>
      <c r="D6" s="29" t="s">
        <v>65</v>
      </c>
      <c r="E6" s="30" t="s">
        <v>65</v>
      </c>
      <c r="F6" s="45" t="str">
        <f>委託3!F1</f>
        <v>AMED記入</v>
      </c>
      <c r="G6" s="46" t="s">
        <v>65</v>
      </c>
      <c r="H6" s="47" t="s">
        <v>65</v>
      </c>
      <c r="I6" s="48" t="s">
        <v>65</v>
      </c>
      <c r="J6" s="124"/>
      <c r="K6" s="90">
        <f>委託3!B3</f>
        <v>0</v>
      </c>
      <c r="L6" s="90">
        <f>委託3!B8</f>
        <v>0</v>
      </c>
      <c r="M6" s="92">
        <f>委託3!B9</f>
        <v>0</v>
      </c>
      <c r="N6" s="180" t="str">
        <f>委託3!B4</f>
        <v>選択してください</v>
      </c>
      <c r="O6" s="92">
        <f>委託3!B10</f>
        <v>0</v>
      </c>
      <c r="P6" s="92">
        <f>委託3!B18</f>
        <v>0</v>
      </c>
      <c r="Q6" s="92">
        <f>委託3!B16</f>
        <v>0</v>
      </c>
      <c r="R6" s="92">
        <f>委託3!F16</f>
        <v>0</v>
      </c>
      <c r="S6" s="92">
        <f>委託3!B15</f>
        <v>0</v>
      </c>
      <c r="T6" s="92">
        <f>委託3!B17</f>
        <v>0</v>
      </c>
      <c r="U6" s="92">
        <f>委託3!F18</f>
        <v>0</v>
      </c>
      <c r="V6" s="92">
        <f>委託3!F17</f>
        <v>0</v>
      </c>
      <c r="W6" s="93">
        <f>委託3!B12</f>
        <v>0</v>
      </c>
      <c r="X6" s="93">
        <f>委託3!B13</f>
        <v>0</v>
      </c>
      <c r="Y6" s="93">
        <f>委託3!B14</f>
        <v>0</v>
      </c>
      <c r="Z6" s="93">
        <f>委託3!E14</f>
        <v>0</v>
      </c>
      <c r="AA6" s="93">
        <f>委託3!E13</f>
        <v>0</v>
      </c>
      <c r="AB6" s="90">
        <f>委託3!B5</f>
        <v>0</v>
      </c>
      <c r="AC6" s="90">
        <f>委託3!B6</f>
        <v>0</v>
      </c>
      <c r="AD6" s="90">
        <f>委託3!B7</f>
        <v>0</v>
      </c>
      <c r="AE6" s="44">
        <f t="shared" si="3"/>
        <v>0</v>
      </c>
      <c r="AF6" s="44"/>
      <c r="AG6" s="44">
        <f>委託3!F22</f>
        <v>0</v>
      </c>
      <c r="AH6" s="44">
        <f>委託3!F24</f>
        <v>0</v>
      </c>
      <c r="AI6" s="44">
        <f>委託3!F25</f>
        <v>0</v>
      </c>
      <c r="AJ6" s="44">
        <f>委託3!F27</f>
        <v>0</v>
      </c>
      <c r="AK6" s="44">
        <f t="shared" si="4"/>
        <v>0</v>
      </c>
      <c r="AL6" s="94">
        <f>委託3!C31</f>
        <v>30</v>
      </c>
      <c r="AM6" s="44">
        <f>委託3!F31</f>
        <v>0</v>
      </c>
      <c r="AN6" s="95">
        <f>委託3!F32</f>
        <v>0</v>
      </c>
      <c r="AO6" s="96">
        <f>委託3!B19</f>
        <v>0</v>
      </c>
      <c r="AP6" s="101"/>
      <c r="AQ6" s="98">
        <f>委託3!E36</f>
        <v>0</v>
      </c>
      <c r="AR6" s="99">
        <f>委託3!F36</f>
        <v>0</v>
      </c>
      <c r="AS6" s="99">
        <f>委託3!B36</f>
        <v>0</v>
      </c>
      <c r="AT6" s="99">
        <f>委託3!A36</f>
        <v>0</v>
      </c>
      <c r="AU6" s="188">
        <f>委託3!A38</f>
        <v>0</v>
      </c>
      <c r="AV6" s="188">
        <f>委託3!B38</f>
        <v>0</v>
      </c>
      <c r="AW6" s="100">
        <f>委託3!E38</f>
        <v>0</v>
      </c>
      <c r="AX6" s="91">
        <f>委託3!E42</f>
        <v>0</v>
      </c>
      <c r="AY6" s="91">
        <f>委託3!F42</f>
        <v>0</v>
      </c>
      <c r="AZ6" s="99">
        <f>委託3!B42</f>
        <v>0</v>
      </c>
      <c r="BA6" s="99">
        <f>委託3!A42</f>
        <v>0</v>
      </c>
      <c r="BB6" s="188">
        <f>委託3!A44</f>
        <v>0</v>
      </c>
      <c r="BC6" s="188">
        <f>委託3!B44</f>
        <v>0</v>
      </c>
      <c r="BD6" s="100">
        <f>委託3!E44</f>
        <v>0</v>
      </c>
      <c r="BE6" s="91">
        <f>委託3!B48</f>
        <v>0</v>
      </c>
      <c r="BF6" s="91">
        <f>委託3!A48</f>
        <v>0</v>
      </c>
      <c r="BG6" s="90">
        <f>委託3!A50</f>
        <v>0</v>
      </c>
      <c r="BH6" s="90">
        <f>委託3!B50</f>
        <v>0</v>
      </c>
      <c r="BI6" s="91">
        <f>委託3!E50</f>
        <v>0</v>
      </c>
      <c r="BJ6" s="91">
        <f>委託3!B54</f>
        <v>0</v>
      </c>
      <c r="BK6" s="91">
        <f>委託3!A54</f>
        <v>0</v>
      </c>
      <c r="BL6" s="90">
        <f>委託3!A56</f>
        <v>0</v>
      </c>
      <c r="BM6" s="90">
        <f>委託3!B56</f>
        <v>0</v>
      </c>
      <c r="BN6" s="91">
        <f>委託3!E56</f>
        <v>0</v>
      </c>
      <c r="BO6" s="91">
        <f>委託3!B60</f>
        <v>0</v>
      </c>
      <c r="BP6" s="91">
        <f>委託3!A60</f>
        <v>0</v>
      </c>
      <c r="BQ6" s="90">
        <f>委託3!A62</f>
        <v>0</v>
      </c>
      <c r="BR6" s="90">
        <f>委託3!B62</f>
        <v>0</v>
      </c>
      <c r="BS6" s="91">
        <f>委託3!E62</f>
        <v>0</v>
      </c>
      <c r="BT6" s="84"/>
      <c r="BU6" s="26" t="s">
        <v>121</v>
      </c>
    </row>
    <row r="7" spans="1:73" s="25" customFormat="1" ht="17.25" customHeight="1" x14ac:dyDescent="0.2">
      <c r="A7" s="23" t="s">
        <v>122</v>
      </c>
      <c r="B7" s="29" t="s">
        <v>65</v>
      </c>
      <c r="C7" s="29" t="s">
        <v>65</v>
      </c>
      <c r="D7" s="29" t="s">
        <v>65</v>
      </c>
      <c r="E7" s="30" t="s">
        <v>65</v>
      </c>
      <c r="F7" s="45" t="str">
        <f>委託4!F1</f>
        <v>AMED記入</v>
      </c>
      <c r="G7" s="46" t="s">
        <v>65</v>
      </c>
      <c r="H7" s="47" t="s">
        <v>65</v>
      </c>
      <c r="I7" s="48" t="s">
        <v>65</v>
      </c>
      <c r="J7" s="124"/>
      <c r="K7" s="90">
        <f>委託4!B3</f>
        <v>0</v>
      </c>
      <c r="L7" s="90">
        <f>委託4!B8</f>
        <v>0</v>
      </c>
      <c r="M7" s="92">
        <f>委託4!B9</f>
        <v>0</v>
      </c>
      <c r="N7" s="180" t="str">
        <f>委託4!B4</f>
        <v>選択してください</v>
      </c>
      <c r="O7" s="92">
        <f>委託4!B10</f>
        <v>0</v>
      </c>
      <c r="P7" s="92">
        <f>委託4!B18</f>
        <v>0</v>
      </c>
      <c r="Q7" s="92">
        <f>委託4!B16</f>
        <v>0</v>
      </c>
      <c r="R7" s="92">
        <f>委託4!F16</f>
        <v>0</v>
      </c>
      <c r="S7" s="92">
        <f>委託4!B15</f>
        <v>0</v>
      </c>
      <c r="T7" s="92">
        <f>委託4!B17</f>
        <v>0</v>
      </c>
      <c r="U7" s="92">
        <f>委託4!F18</f>
        <v>0</v>
      </c>
      <c r="V7" s="92">
        <f>委託4!F17</f>
        <v>0</v>
      </c>
      <c r="W7" s="93">
        <f>委託4!B12</f>
        <v>0</v>
      </c>
      <c r="X7" s="93">
        <f>委託4!B13</f>
        <v>0</v>
      </c>
      <c r="Y7" s="93">
        <f>委託4!B14</f>
        <v>0</v>
      </c>
      <c r="Z7" s="93">
        <f>委託4!E14</f>
        <v>0</v>
      </c>
      <c r="AA7" s="93">
        <f>委託4!E13</f>
        <v>0</v>
      </c>
      <c r="AB7" s="90">
        <f>委託4!B5</f>
        <v>0</v>
      </c>
      <c r="AC7" s="90">
        <f>委託4!B6</f>
        <v>0</v>
      </c>
      <c r="AD7" s="90">
        <f>委託4!B7</f>
        <v>0</v>
      </c>
      <c r="AE7" s="44">
        <f t="shared" si="3"/>
        <v>0</v>
      </c>
      <c r="AF7" s="44"/>
      <c r="AG7" s="44">
        <f>委託4!F22</f>
        <v>0</v>
      </c>
      <c r="AH7" s="44">
        <f>委託4!F24</f>
        <v>0</v>
      </c>
      <c r="AI7" s="44">
        <f>委託4!F25</f>
        <v>0</v>
      </c>
      <c r="AJ7" s="44">
        <f>委託4!F27</f>
        <v>0</v>
      </c>
      <c r="AK7" s="44">
        <f t="shared" si="4"/>
        <v>0</v>
      </c>
      <c r="AL7" s="94">
        <f>委託4!C31</f>
        <v>30</v>
      </c>
      <c r="AM7" s="44">
        <f>委託4!F31</f>
        <v>0</v>
      </c>
      <c r="AN7" s="95">
        <f>委託4!F32</f>
        <v>0</v>
      </c>
      <c r="AO7" s="96">
        <f>委託4!B19</f>
        <v>0</v>
      </c>
      <c r="AP7" s="101"/>
      <c r="AQ7" s="98">
        <f>委託4!E36</f>
        <v>0</v>
      </c>
      <c r="AR7" s="99">
        <f>委託4!F36</f>
        <v>0</v>
      </c>
      <c r="AS7" s="99">
        <f>委託4!B36</f>
        <v>0</v>
      </c>
      <c r="AT7" s="99">
        <f>委託4!A36</f>
        <v>0</v>
      </c>
      <c r="AU7" s="188">
        <f>委託4!A38</f>
        <v>0</v>
      </c>
      <c r="AV7" s="188">
        <f>委託4!B38</f>
        <v>0</v>
      </c>
      <c r="AW7" s="100">
        <f>委託4!E38</f>
        <v>0</v>
      </c>
      <c r="AX7" s="185">
        <f>委託4!E42</f>
        <v>0</v>
      </c>
      <c r="AY7" s="91">
        <f>委託4!F42</f>
        <v>0</v>
      </c>
      <c r="AZ7" s="99">
        <f>委託4!B42</f>
        <v>0</v>
      </c>
      <c r="BA7" s="99">
        <f>委託4!A42</f>
        <v>0</v>
      </c>
      <c r="BB7" s="188">
        <f>委託4!A44</f>
        <v>0</v>
      </c>
      <c r="BC7" s="188">
        <f>委託4!B44</f>
        <v>0</v>
      </c>
      <c r="BD7" s="100">
        <f>委託4!E44</f>
        <v>0</v>
      </c>
      <c r="BE7" s="91">
        <f>委託4!B48</f>
        <v>0</v>
      </c>
      <c r="BF7" s="91">
        <f>委託4!A48</f>
        <v>0</v>
      </c>
      <c r="BG7" s="90">
        <f>委託4!A50</f>
        <v>0</v>
      </c>
      <c r="BH7" s="90">
        <f>委託4!B50</f>
        <v>0</v>
      </c>
      <c r="BI7" s="91">
        <f>委託4!E50</f>
        <v>0</v>
      </c>
      <c r="BJ7" s="91">
        <f>委託4!B54</f>
        <v>0</v>
      </c>
      <c r="BK7" s="91">
        <f>委託4!A54</f>
        <v>0</v>
      </c>
      <c r="BL7" s="90">
        <f>委託4!A56</f>
        <v>0</v>
      </c>
      <c r="BM7" s="90">
        <f>委託4!B56</f>
        <v>0</v>
      </c>
      <c r="BN7" s="91">
        <f>委託4!E56</f>
        <v>0</v>
      </c>
      <c r="BO7" s="91">
        <f>委託4!B60</f>
        <v>0</v>
      </c>
      <c r="BP7" s="91">
        <f>委託4!A60</f>
        <v>0</v>
      </c>
      <c r="BQ7" s="90">
        <f>委託4!A62</f>
        <v>0</v>
      </c>
      <c r="BR7" s="90">
        <f>委託4!B62</f>
        <v>0</v>
      </c>
      <c r="BS7" s="91">
        <f>委託4!E62</f>
        <v>0</v>
      </c>
      <c r="BT7" s="84"/>
      <c r="BU7" s="26" t="s">
        <v>122</v>
      </c>
    </row>
    <row r="8" spans="1:73" s="25" customFormat="1" ht="17.25" customHeight="1" x14ac:dyDescent="0.2">
      <c r="A8" s="23" t="s">
        <v>123</v>
      </c>
      <c r="B8" s="29" t="s">
        <v>65</v>
      </c>
      <c r="C8" s="29" t="s">
        <v>65</v>
      </c>
      <c r="D8" s="29" t="s">
        <v>65</v>
      </c>
      <c r="E8" s="30" t="s">
        <v>65</v>
      </c>
      <c r="F8" s="45" t="str">
        <f>委託5!F1</f>
        <v>AMED記入</v>
      </c>
      <c r="G8" s="46" t="s">
        <v>65</v>
      </c>
      <c r="H8" s="47" t="s">
        <v>65</v>
      </c>
      <c r="I8" s="48" t="s">
        <v>65</v>
      </c>
      <c r="J8" s="124"/>
      <c r="K8" s="90">
        <f>委託5!B3</f>
        <v>0</v>
      </c>
      <c r="L8" s="90">
        <f>委託5!B8</f>
        <v>0</v>
      </c>
      <c r="M8" s="92">
        <f>委託5!B9</f>
        <v>0</v>
      </c>
      <c r="N8" s="180" t="str">
        <f>委託5!B4</f>
        <v>選択してください</v>
      </c>
      <c r="O8" s="92">
        <f>委託5!B10</f>
        <v>0</v>
      </c>
      <c r="P8" s="92">
        <f>委託5!B18</f>
        <v>0</v>
      </c>
      <c r="Q8" s="92">
        <f>委託5!B16</f>
        <v>0</v>
      </c>
      <c r="R8" s="92">
        <f>委託5!F16</f>
        <v>0</v>
      </c>
      <c r="S8" s="92">
        <f>委託5!B15</f>
        <v>0</v>
      </c>
      <c r="T8" s="92">
        <f>委託5!B17</f>
        <v>0</v>
      </c>
      <c r="U8" s="92">
        <f>委託5!F18</f>
        <v>0</v>
      </c>
      <c r="V8" s="92">
        <f>委託5!F17</f>
        <v>0</v>
      </c>
      <c r="W8" s="93">
        <f>委託5!B12</f>
        <v>0</v>
      </c>
      <c r="X8" s="93">
        <f>委託5!B13</f>
        <v>0</v>
      </c>
      <c r="Y8" s="93">
        <f>委託5!B14</f>
        <v>0</v>
      </c>
      <c r="Z8" s="93">
        <f>委託5!E14</f>
        <v>0</v>
      </c>
      <c r="AA8" s="93">
        <f>委託5!E13</f>
        <v>0</v>
      </c>
      <c r="AB8" s="90">
        <f>委託5!B5</f>
        <v>0</v>
      </c>
      <c r="AC8" s="90">
        <f>委託5!B6</f>
        <v>0</v>
      </c>
      <c r="AD8" s="90">
        <f>委託5!B7</f>
        <v>0</v>
      </c>
      <c r="AE8" s="44">
        <f t="shared" si="3"/>
        <v>0</v>
      </c>
      <c r="AF8" s="44"/>
      <c r="AG8" s="44">
        <f>委託5!F22</f>
        <v>0</v>
      </c>
      <c r="AH8" s="44">
        <f>委託5!F24</f>
        <v>0</v>
      </c>
      <c r="AI8" s="44">
        <f>委託5!F25</f>
        <v>0</v>
      </c>
      <c r="AJ8" s="44">
        <f>委託5!F27</f>
        <v>0</v>
      </c>
      <c r="AK8" s="44">
        <f t="shared" si="4"/>
        <v>0</v>
      </c>
      <c r="AL8" s="94">
        <f>委託5!C31</f>
        <v>30</v>
      </c>
      <c r="AM8" s="44">
        <f>委託5!F31</f>
        <v>0</v>
      </c>
      <c r="AN8" s="95">
        <f>委託5!F32</f>
        <v>0</v>
      </c>
      <c r="AO8" s="96">
        <f>委託5!B19</f>
        <v>0</v>
      </c>
      <c r="AP8" s="101"/>
      <c r="AQ8" s="98">
        <f>委託5!E36</f>
        <v>0</v>
      </c>
      <c r="AR8" s="99">
        <f>委託5!F36</f>
        <v>0</v>
      </c>
      <c r="AS8" s="99">
        <f>委託5!B36</f>
        <v>0</v>
      </c>
      <c r="AT8" s="99">
        <f>委託5!A36</f>
        <v>0</v>
      </c>
      <c r="AU8" s="188">
        <f>委託5!A38</f>
        <v>0</v>
      </c>
      <c r="AV8" s="188">
        <f>委託5!B38</f>
        <v>0</v>
      </c>
      <c r="AW8" s="100">
        <f>委託5!E38</f>
        <v>0</v>
      </c>
      <c r="AX8" s="91">
        <f>委託5!E42</f>
        <v>0</v>
      </c>
      <c r="AY8" s="91">
        <f>委託5!F42</f>
        <v>0</v>
      </c>
      <c r="AZ8" s="99">
        <f>委託5!B42</f>
        <v>0</v>
      </c>
      <c r="BA8" s="99">
        <f>委託5!A42</f>
        <v>0</v>
      </c>
      <c r="BB8" s="188">
        <f>委託5!A44</f>
        <v>0</v>
      </c>
      <c r="BC8" s="188">
        <f>委託5!B44</f>
        <v>0</v>
      </c>
      <c r="BD8" s="100">
        <f>委託5!E44</f>
        <v>0</v>
      </c>
      <c r="BE8" s="91">
        <f>委託5!B48</f>
        <v>0</v>
      </c>
      <c r="BF8" s="91">
        <f>委託5!A48</f>
        <v>0</v>
      </c>
      <c r="BG8" s="90">
        <f>委託5!A50</f>
        <v>0</v>
      </c>
      <c r="BH8" s="90">
        <f>委託5!B50</f>
        <v>0</v>
      </c>
      <c r="BI8" s="91">
        <f>委託5!E50</f>
        <v>0</v>
      </c>
      <c r="BJ8" s="91">
        <f>委託5!B54</f>
        <v>0</v>
      </c>
      <c r="BK8" s="91">
        <f>委託5!A54</f>
        <v>0</v>
      </c>
      <c r="BL8" s="90">
        <f>委託5!A56</f>
        <v>0</v>
      </c>
      <c r="BM8" s="90">
        <f>委託5!B56</f>
        <v>0</v>
      </c>
      <c r="BN8" s="91">
        <f>委託5!E56</f>
        <v>0</v>
      </c>
      <c r="BO8" s="91">
        <f>委託5!B60</f>
        <v>0</v>
      </c>
      <c r="BP8" s="91">
        <f>委託5!A60</f>
        <v>0</v>
      </c>
      <c r="BQ8" s="90">
        <f>委託5!A62</f>
        <v>0</v>
      </c>
      <c r="BR8" s="90">
        <f>委託5!B62</f>
        <v>0</v>
      </c>
      <c r="BS8" s="91">
        <f>委託5!E62</f>
        <v>0</v>
      </c>
      <c r="BT8" s="84"/>
      <c r="BU8" s="26" t="s">
        <v>123</v>
      </c>
    </row>
    <row r="9" spans="1:73" s="25" customFormat="1" ht="17.25" customHeight="1" x14ac:dyDescent="0.2">
      <c r="A9" s="23" t="s">
        <v>124</v>
      </c>
      <c r="B9" s="29" t="s">
        <v>65</v>
      </c>
      <c r="C9" s="29" t="s">
        <v>65</v>
      </c>
      <c r="D9" s="29" t="s">
        <v>65</v>
      </c>
      <c r="E9" s="30" t="s">
        <v>65</v>
      </c>
      <c r="F9" s="45" t="str">
        <f>委託6!F1</f>
        <v>AMED記入</v>
      </c>
      <c r="G9" s="46" t="s">
        <v>65</v>
      </c>
      <c r="H9" s="47" t="s">
        <v>65</v>
      </c>
      <c r="I9" s="48" t="s">
        <v>65</v>
      </c>
      <c r="J9" s="124"/>
      <c r="K9" s="90">
        <f>委託6!B3</f>
        <v>0</v>
      </c>
      <c r="L9" s="90">
        <f>委託6!B8</f>
        <v>0</v>
      </c>
      <c r="M9" s="92">
        <f>委託6!B9</f>
        <v>0</v>
      </c>
      <c r="N9" s="180" t="str">
        <f>委託6!B4</f>
        <v>選択してください</v>
      </c>
      <c r="O9" s="92">
        <f>委託6!B10</f>
        <v>0</v>
      </c>
      <c r="P9" s="92">
        <f>委託6!B18</f>
        <v>0</v>
      </c>
      <c r="Q9" s="92">
        <f>委託6!B16</f>
        <v>0</v>
      </c>
      <c r="R9" s="92">
        <f>委託6!F16</f>
        <v>0</v>
      </c>
      <c r="S9" s="92">
        <f>委託6!B15</f>
        <v>0</v>
      </c>
      <c r="T9" s="92">
        <f>委託6!B17</f>
        <v>0</v>
      </c>
      <c r="U9" s="92">
        <f>委託6!F18</f>
        <v>0</v>
      </c>
      <c r="V9" s="92">
        <f>委託6!F17</f>
        <v>0</v>
      </c>
      <c r="W9" s="93">
        <f>委託6!B12</f>
        <v>0</v>
      </c>
      <c r="X9" s="93">
        <f>委託6!B13</f>
        <v>0</v>
      </c>
      <c r="Y9" s="93">
        <f>委託6!B14</f>
        <v>0</v>
      </c>
      <c r="Z9" s="93">
        <f>委託6!E14</f>
        <v>0</v>
      </c>
      <c r="AA9" s="93">
        <f>委託6!E13</f>
        <v>0</v>
      </c>
      <c r="AB9" s="90">
        <f>委託6!B5</f>
        <v>0</v>
      </c>
      <c r="AC9" s="90">
        <f>委託6!B6</f>
        <v>0</v>
      </c>
      <c r="AD9" s="90">
        <f>委託6!B7</f>
        <v>0</v>
      </c>
      <c r="AE9" s="44">
        <f t="shared" si="3"/>
        <v>0</v>
      </c>
      <c r="AF9" s="44"/>
      <c r="AG9" s="44">
        <f>委託6!F22</f>
        <v>0</v>
      </c>
      <c r="AH9" s="44">
        <f>委託6!F24</f>
        <v>0</v>
      </c>
      <c r="AI9" s="44">
        <f>委託6!F25</f>
        <v>0</v>
      </c>
      <c r="AJ9" s="44">
        <f>委託6!F27</f>
        <v>0</v>
      </c>
      <c r="AK9" s="44">
        <f t="shared" si="4"/>
        <v>0</v>
      </c>
      <c r="AL9" s="94">
        <f>委託6!C31</f>
        <v>30</v>
      </c>
      <c r="AM9" s="44">
        <f>委託6!F31</f>
        <v>0</v>
      </c>
      <c r="AN9" s="95">
        <f>委託6!F32</f>
        <v>0</v>
      </c>
      <c r="AO9" s="96">
        <f>委託6!B19</f>
        <v>0</v>
      </c>
      <c r="AP9" s="101"/>
      <c r="AQ9" s="98">
        <f>委託6!E36</f>
        <v>0</v>
      </c>
      <c r="AR9" s="99">
        <f>委託6!F36</f>
        <v>0</v>
      </c>
      <c r="AS9" s="99">
        <f>委託6!B36</f>
        <v>0</v>
      </c>
      <c r="AT9" s="187">
        <f>委託6!A36</f>
        <v>0</v>
      </c>
      <c r="AU9" s="188">
        <f>委託6!A38</f>
        <v>0</v>
      </c>
      <c r="AV9" s="188">
        <f>委託6!B38</f>
        <v>0</v>
      </c>
      <c r="AW9" s="100">
        <f>委託6!E38</f>
        <v>0</v>
      </c>
      <c r="AX9" s="91">
        <f>委託6!E42</f>
        <v>0</v>
      </c>
      <c r="AY9" s="91">
        <f>委託6!F42</f>
        <v>0</v>
      </c>
      <c r="AZ9" s="99">
        <f>委託6!B42</f>
        <v>0</v>
      </c>
      <c r="BA9" s="99">
        <f>委託6!A42</f>
        <v>0</v>
      </c>
      <c r="BB9" s="188">
        <f>委託6!A44</f>
        <v>0</v>
      </c>
      <c r="BC9" s="188">
        <f>委託6!B44</f>
        <v>0</v>
      </c>
      <c r="BD9" s="100">
        <f>委託6!E44</f>
        <v>0</v>
      </c>
      <c r="BE9" s="91">
        <f>委託6!B48</f>
        <v>0</v>
      </c>
      <c r="BF9" s="91">
        <f>委託6!A48</f>
        <v>0</v>
      </c>
      <c r="BG9" s="90">
        <f>委託6!A50</f>
        <v>0</v>
      </c>
      <c r="BH9" s="90">
        <f>委託6!B50</f>
        <v>0</v>
      </c>
      <c r="BI9" s="91">
        <f>委託6!E50</f>
        <v>0</v>
      </c>
      <c r="BJ9" s="91">
        <f>委託6!B54</f>
        <v>0</v>
      </c>
      <c r="BK9" s="91">
        <f>委託6!A54</f>
        <v>0</v>
      </c>
      <c r="BL9" s="90">
        <f>委託6!A56</f>
        <v>0</v>
      </c>
      <c r="BM9" s="90">
        <f>委託6!B56</f>
        <v>0</v>
      </c>
      <c r="BN9" s="91">
        <f>委託6!E56</f>
        <v>0</v>
      </c>
      <c r="BO9" s="91">
        <f>委託6!B60</f>
        <v>0</v>
      </c>
      <c r="BP9" s="91">
        <f>委託6!A60</f>
        <v>0</v>
      </c>
      <c r="BQ9" s="90">
        <f>委託6!A62</f>
        <v>0</v>
      </c>
      <c r="BR9" s="90">
        <f>委託6!B62</f>
        <v>0</v>
      </c>
      <c r="BS9" s="91">
        <f>委託6!E62</f>
        <v>0</v>
      </c>
      <c r="BT9" s="84"/>
      <c r="BU9" s="26" t="s">
        <v>124</v>
      </c>
    </row>
    <row r="10" spans="1:73" s="25" customFormat="1" ht="17.25" customHeight="1" x14ac:dyDescent="0.2">
      <c r="A10" s="23" t="s">
        <v>125</v>
      </c>
      <c r="B10" s="29" t="s">
        <v>65</v>
      </c>
      <c r="C10" s="29" t="s">
        <v>65</v>
      </c>
      <c r="D10" s="29" t="s">
        <v>65</v>
      </c>
      <c r="E10" s="30" t="s">
        <v>65</v>
      </c>
      <c r="F10" s="45" t="str">
        <f>委託7!F1</f>
        <v>AMED記入</v>
      </c>
      <c r="G10" s="46" t="s">
        <v>65</v>
      </c>
      <c r="H10" s="47" t="s">
        <v>65</v>
      </c>
      <c r="I10" s="48" t="s">
        <v>65</v>
      </c>
      <c r="J10" s="124"/>
      <c r="K10" s="90">
        <f>委託7!B3</f>
        <v>0</v>
      </c>
      <c r="L10" s="90">
        <f>委託7!B8</f>
        <v>0</v>
      </c>
      <c r="M10" s="92">
        <f>委託7!B9</f>
        <v>0</v>
      </c>
      <c r="N10" s="180" t="str">
        <f>委託7!B4</f>
        <v>選択してください</v>
      </c>
      <c r="O10" s="92">
        <f>委託7!B10</f>
        <v>0</v>
      </c>
      <c r="P10" s="92">
        <f>委託7!B18</f>
        <v>0</v>
      </c>
      <c r="Q10" s="92">
        <f>委託7!B16</f>
        <v>0</v>
      </c>
      <c r="R10" s="92">
        <f>委託7!F16</f>
        <v>0</v>
      </c>
      <c r="S10" s="92">
        <f>委託7!B15</f>
        <v>0</v>
      </c>
      <c r="T10" s="92">
        <f>委託7!B17</f>
        <v>0</v>
      </c>
      <c r="U10" s="92">
        <f>委託7!F18</f>
        <v>0</v>
      </c>
      <c r="V10" s="92">
        <f>委託7!F17</f>
        <v>0</v>
      </c>
      <c r="W10" s="93">
        <f>委託7!B12</f>
        <v>0</v>
      </c>
      <c r="X10" s="93">
        <f>委託7!B13</f>
        <v>0</v>
      </c>
      <c r="Y10" s="93">
        <f>委託7!B14</f>
        <v>0</v>
      </c>
      <c r="Z10" s="93">
        <f>委託7!E14</f>
        <v>0</v>
      </c>
      <c r="AA10" s="93">
        <f>委託7!E13</f>
        <v>0</v>
      </c>
      <c r="AB10" s="90">
        <f>委託7!B5</f>
        <v>0</v>
      </c>
      <c r="AC10" s="90">
        <f>委託7!B6</f>
        <v>0</v>
      </c>
      <c r="AD10" s="90">
        <f>委託7!B7</f>
        <v>0</v>
      </c>
      <c r="AE10" s="44">
        <f t="shared" si="3"/>
        <v>0</v>
      </c>
      <c r="AF10" s="44"/>
      <c r="AG10" s="44">
        <f>委託7!F22</f>
        <v>0</v>
      </c>
      <c r="AH10" s="44">
        <f>委託7!F24</f>
        <v>0</v>
      </c>
      <c r="AI10" s="44">
        <f>委託7!F25</f>
        <v>0</v>
      </c>
      <c r="AJ10" s="44">
        <f>委託7!F27</f>
        <v>0</v>
      </c>
      <c r="AK10" s="44">
        <f t="shared" si="4"/>
        <v>0</v>
      </c>
      <c r="AL10" s="94">
        <f>委託7!C31</f>
        <v>30</v>
      </c>
      <c r="AM10" s="44">
        <f>委託7!F31</f>
        <v>0</v>
      </c>
      <c r="AN10" s="95">
        <f>委託7!F32</f>
        <v>0</v>
      </c>
      <c r="AO10" s="96">
        <f>委託7!B19</f>
        <v>0</v>
      </c>
      <c r="AP10" s="101"/>
      <c r="AQ10" s="98">
        <f>委託7!E36</f>
        <v>0</v>
      </c>
      <c r="AR10" s="99">
        <f>委託7!F36</f>
        <v>0</v>
      </c>
      <c r="AS10" s="99">
        <f>委託7!B36</f>
        <v>0</v>
      </c>
      <c r="AT10" s="99">
        <f>委託7!A36</f>
        <v>0</v>
      </c>
      <c r="AU10" s="188">
        <f>委託7!A38</f>
        <v>0</v>
      </c>
      <c r="AV10" s="188">
        <f>委託7!B38</f>
        <v>0</v>
      </c>
      <c r="AW10" s="100">
        <f>委託7!E38</f>
        <v>0</v>
      </c>
      <c r="AX10" s="91">
        <f>委託7!E42</f>
        <v>0</v>
      </c>
      <c r="AY10" s="91">
        <f>委託7!F42</f>
        <v>0</v>
      </c>
      <c r="AZ10" s="99">
        <f>委託7!B42</f>
        <v>0</v>
      </c>
      <c r="BA10" s="99">
        <f>委託7!A42</f>
        <v>0</v>
      </c>
      <c r="BB10" s="188">
        <f>委託7!A44</f>
        <v>0</v>
      </c>
      <c r="BC10" s="188">
        <f>委託7!B44</f>
        <v>0</v>
      </c>
      <c r="BD10" s="100">
        <f>委託7!E44</f>
        <v>0</v>
      </c>
      <c r="BE10" s="91">
        <f>委託7!B48</f>
        <v>0</v>
      </c>
      <c r="BF10" s="91">
        <f>委託7!A48</f>
        <v>0</v>
      </c>
      <c r="BG10" s="90">
        <f>委託7!A50</f>
        <v>0</v>
      </c>
      <c r="BH10" s="90">
        <f>委託7!B50</f>
        <v>0</v>
      </c>
      <c r="BI10" s="91">
        <f>委託7!E50</f>
        <v>0</v>
      </c>
      <c r="BJ10" s="91">
        <f>委託7!B54</f>
        <v>0</v>
      </c>
      <c r="BK10" s="91">
        <f>委託7!A54</f>
        <v>0</v>
      </c>
      <c r="BL10" s="90">
        <f>委託7!A56</f>
        <v>0</v>
      </c>
      <c r="BM10" s="90">
        <f>委託7!B56</f>
        <v>0</v>
      </c>
      <c r="BN10" s="91">
        <f>委託7!E56</f>
        <v>0</v>
      </c>
      <c r="BO10" s="91">
        <f>委託7!B60</f>
        <v>0</v>
      </c>
      <c r="BP10" s="91">
        <f>委託7!A60</f>
        <v>0</v>
      </c>
      <c r="BQ10" s="90">
        <f>委託7!A62</f>
        <v>0</v>
      </c>
      <c r="BR10" s="90">
        <f>委託7!B62</f>
        <v>0</v>
      </c>
      <c r="BS10" s="91">
        <f>委託7!E62</f>
        <v>0</v>
      </c>
      <c r="BT10" s="84"/>
      <c r="BU10" s="26" t="s">
        <v>125</v>
      </c>
    </row>
    <row r="11" spans="1:73" s="25" customFormat="1" ht="17.25" customHeight="1" x14ac:dyDescent="0.2">
      <c r="A11" s="23" t="s">
        <v>126</v>
      </c>
      <c r="B11" s="29" t="s">
        <v>65</v>
      </c>
      <c r="C11" s="29" t="s">
        <v>65</v>
      </c>
      <c r="D11" s="29" t="s">
        <v>65</v>
      </c>
      <c r="E11" s="30" t="s">
        <v>65</v>
      </c>
      <c r="F11" s="45" t="str">
        <f>委託8!F1</f>
        <v>AMED記入</v>
      </c>
      <c r="G11" s="46" t="s">
        <v>65</v>
      </c>
      <c r="H11" s="47" t="s">
        <v>65</v>
      </c>
      <c r="I11" s="48" t="s">
        <v>65</v>
      </c>
      <c r="J11" s="124"/>
      <c r="K11" s="90">
        <f>委託8!B3</f>
        <v>0</v>
      </c>
      <c r="L11" s="90">
        <f>委託8!B8</f>
        <v>0</v>
      </c>
      <c r="M11" s="92">
        <f>委託8!B9</f>
        <v>0</v>
      </c>
      <c r="N11" s="180" t="str">
        <f>委託8!B4</f>
        <v>選択してください</v>
      </c>
      <c r="O11" s="92">
        <f>委託8!B10</f>
        <v>0</v>
      </c>
      <c r="P11" s="92">
        <f>委託8!B18</f>
        <v>0</v>
      </c>
      <c r="Q11" s="92">
        <f>委託8!B16</f>
        <v>0</v>
      </c>
      <c r="R11" s="92">
        <f>委託8!F16</f>
        <v>0</v>
      </c>
      <c r="S11" s="92">
        <f>委託8!B15</f>
        <v>0</v>
      </c>
      <c r="T11" s="92">
        <f>委託8!B17</f>
        <v>0</v>
      </c>
      <c r="U11" s="92">
        <f>委託8!F18</f>
        <v>0</v>
      </c>
      <c r="V11" s="92">
        <f>委託8!F17</f>
        <v>0</v>
      </c>
      <c r="W11" s="93">
        <f>委託8!B12</f>
        <v>0</v>
      </c>
      <c r="X11" s="93">
        <f>委託8!B13</f>
        <v>0</v>
      </c>
      <c r="Y11" s="93">
        <f>委託8!B14</f>
        <v>0</v>
      </c>
      <c r="Z11" s="93">
        <f>委託8!E14</f>
        <v>0</v>
      </c>
      <c r="AA11" s="93">
        <f>委託8!E13</f>
        <v>0</v>
      </c>
      <c r="AB11" s="90">
        <f>委託8!B5</f>
        <v>0</v>
      </c>
      <c r="AC11" s="90">
        <f>委託8!B6</f>
        <v>0</v>
      </c>
      <c r="AD11" s="90">
        <f>委託8!B7</f>
        <v>0</v>
      </c>
      <c r="AE11" s="44">
        <f t="shared" si="3"/>
        <v>0</v>
      </c>
      <c r="AF11" s="44"/>
      <c r="AG11" s="44">
        <f>委託8!F22</f>
        <v>0</v>
      </c>
      <c r="AH11" s="44">
        <f>委託8!F24</f>
        <v>0</v>
      </c>
      <c r="AI11" s="44">
        <f>委託8!F25</f>
        <v>0</v>
      </c>
      <c r="AJ11" s="44">
        <f>委託8!F27</f>
        <v>0</v>
      </c>
      <c r="AK11" s="44">
        <f t="shared" si="4"/>
        <v>0</v>
      </c>
      <c r="AL11" s="186">
        <f>委託8!C31</f>
        <v>30</v>
      </c>
      <c r="AM11" s="44">
        <f>委託8!F31</f>
        <v>0</v>
      </c>
      <c r="AN11" s="95">
        <f>委託8!F32</f>
        <v>0</v>
      </c>
      <c r="AO11" s="96">
        <f>委託8!B19</f>
        <v>0</v>
      </c>
      <c r="AP11" s="101"/>
      <c r="AQ11" s="98">
        <f>委託8!E36</f>
        <v>0</v>
      </c>
      <c r="AR11" s="99">
        <f>委託8!F36</f>
        <v>0</v>
      </c>
      <c r="AS11" s="99">
        <f>委託8!B36</f>
        <v>0</v>
      </c>
      <c r="AT11" s="99">
        <f>委託8!A36</f>
        <v>0</v>
      </c>
      <c r="AU11" s="188">
        <f>委託8!A38</f>
        <v>0</v>
      </c>
      <c r="AV11" s="188">
        <f>委託8!B38</f>
        <v>0</v>
      </c>
      <c r="AW11" s="100">
        <f>委託8!E38</f>
        <v>0</v>
      </c>
      <c r="AX11" s="91">
        <f>委託8!E42</f>
        <v>0</v>
      </c>
      <c r="AY11" s="91">
        <f>委託8!F42</f>
        <v>0</v>
      </c>
      <c r="AZ11" s="99">
        <f>委託8!B42</f>
        <v>0</v>
      </c>
      <c r="BA11" s="99">
        <f>委託8!A42</f>
        <v>0</v>
      </c>
      <c r="BB11" s="188">
        <f>委託8!A44</f>
        <v>0</v>
      </c>
      <c r="BC11" s="188">
        <f>委託8!B44</f>
        <v>0</v>
      </c>
      <c r="BD11" s="100">
        <f>委託8!E44</f>
        <v>0</v>
      </c>
      <c r="BE11" s="185">
        <f>委託8!B48</f>
        <v>0</v>
      </c>
      <c r="BF11" s="91">
        <f>委託8!A48</f>
        <v>0</v>
      </c>
      <c r="BG11" s="90">
        <f>委託8!A50</f>
        <v>0</v>
      </c>
      <c r="BH11" s="90">
        <f>委託8!B50</f>
        <v>0</v>
      </c>
      <c r="BI11" s="91">
        <f>委託8!E50</f>
        <v>0</v>
      </c>
      <c r="BJ11" s="91">
        <f>委託8!B54</f>
        <v>0</v>
      </c>
      <c r="BK11" s="91">
        <f>委託8!A54</f>
        <v>0</v>
      </c>
      <c r="BL11" s="90">
        <f>委託8!A56</f>
        <v>0</v>
      </c>
      <c r="BM11" s="90">
        <f>委託8!B56</f>
        <v>0</v>
      </c>
      <c r="BN11" s="91">
        <f>委託8!E56</f>
        <v>0</v>
      </c>
      <c r="BO11" s="91">
        <f>委託8!B60</f>
        <v>0</v>
      </c>
      <c r="BP11" s="91">
        <f>委託8!A60</f>
        <v>0</v>
      </c>
      <c r="BQ11" s="90">
        <f>委託8!A62</f>
        <v>0</v>
      </c>
      <c r="BR11" s="90">
        <f>委託8!B62</f>
        <v>0</v>
      </c>
      <c r="BS11" s="91">
        <f>委託8!E62</f>
        <v>0</v>
      </c>
      <c r="BT11" s="84"/>
      <c r="BU11" s="26" t="s">
        <v>126</v>
      </c>
    </row>
    <row r="12" spans="1:73" s="25" customFormat="1" ht="17.25" customHeight="1" x14ac:dyDescent="0.2">
      <c r="A12" s="23" t="s">
        <v>127</v>
      </c>
      <c r="B12" s="29" t="s">
        <v>65</v>
      </c>
      <c r="C12" s="29" t="s">
        <v>65</v>
      </c>
      <c r="D12" s="29" t="s">
        <v>65</v>
      </c>
      <c r="E12" s="30" t="s">
        <v>65</v>
      </c>
      <c r="F12" s="45" t="str">
        <f>委託9!F1</f>
        <v>AMED記入</v>
      </c>
      <c r="G12" s="46" t="s">
        <v>65</v>
      </c>
      <c r="H12" s="47" t="s">
        <v>65</v>
      </c>
      <c r="I12" s="48" t="s">
        <v>65</v>
      </c>
      <c r="J12" s="124"/>
      <c r="K12" s="90">
        <f>委託9!B3</f>
        <v>0</v>
      </c>
      <c r="L12" s="90">
        <f>委託9!B8</f>
        <v>0</v>
      </c>
      <c r="M12" s="182">
        <f>委託9!B9</f>
        <v>0</v>
      </c>
      <c r="N12" s="180" t="str">
        <f>委託9!B4</f>
        <v>選択してください</v>
      </c>
      <c r="O12" s="92">
        <f>委託9!B10</f>
        <v>0</v>
      </c>
      <c r="P12" s="182">
        <f>委託9!B18</f>
        <v>0</v>
      </c>
      <c r="Q12" s="92">
        <f>委託9!B16</f>
        <v>0</v>
      </c>
      <c r="R12" s="92">
        <f>委託9!F16</f>
        <v>0</v>
      </c>
      <c r="S12" s="92">
        <f>委託9!B15</f>
        <v>0</v>
      </c>
      <c r="T12" s="92">
        <f>委託9!B17</f>
        <v>0</v>
      </c>
      <c r="U12" s="92">
        <f>委託9!F18</f>
        <v>0</v>
      </c>
      <c r="V12" s="92">
        <f>委託9!F17</f>
        <v>0</v>
      </c>
      <c r="W12" s="93">
        <f>委託9!B12</f>
        <v>0</v>
      </c>
      <c r="X12" s="93">
        <f>委託9!B13</f>
        <v>0</v>
      </c>
      <c r="Y12" s="93">
        <f>委託9!B14</f>
        <v>0</v>
      </c>
      <c r="Z12" s="93">
        <f>委託9!E14</f>
        <v>0</v>
      </c>
      <c r="AA12" s="93">
        <f>委託9!E13</f>
        <v>0</v>
      </c>
      <c r="AB12" s="90">
        <f>委託9!B5</f>
        <v>0</v>
      </c>
      <c r="AC12" s="90">
        <f>委託9!B6</f>
        <v>0</v>
      </c>
      <c r="AD12" s="90">
        <f>委託9!B7</f>
        <v>0</v>
      </c>
      <c r="AE12" s="44">
        <f t="shared" si="3"/>
        <v>0</v>
      </c>
      <c r="AF12" s="44"/>
      <c r="AG12" s="44">
        <f>委託9!F22</f>
        <v>0</v>
      </c>
      <c r="AH12" s="44">
        <f>委託9!F24</f>
        <v>0</v>
      </c>
      <c r="AI12" s="44">
        <f>委託9!F25</f>
        <v>0</v>
      </c>
      <c r="AJ12" s="44">
        <f>委託9!F27</f>
        <v>0</v>
      </c>
      <c r="AK12" s="44">
        <f t="shared" si="4"/>
        <v>0</v>
      </c>
      <c r="AL12" s="94">
        <f>委託9!C31</f>
        <v>30</v>
      </c>
      <c r="AM12" s="44">
        <f>委託9!F31</f>
        <v>0</v>
      </c>
      <c r="AN12" s="95">
        <f>委託9!F32</f>
        <v>0</v>
      </c>
      <c r="AO12" s="96">
        <f>委託9!B19</f>
        <v>0</v>
      </c>
      <c r="AP12" s="101"/>
      <c r="AQ12" s="98">
        <f>委託9!E36</f>
        <v>0</v>
      </c>
      <c r="AR12" s="99">
        <f>委託9!F36</f>
        <v>0</v>
      </c>
      <c r="AS12" s="99">
        <f>委託9!B36</f>
        <v>0</v>
      </c>
      <c r="AT12" s="99">
        <f>委託9!A36</f>
        <v>0</v>
      </c>
      <c r="AU12" s="188">
        <f>委託9!A38</f>
        <v>0</v>
      </c>
      <c r="AV12" s="188">
        <f>委託9!B38</f>
        <v>0</v>
      </c>
      <c r="AW12" s="100">
        <f>委託9!E38</f>
        <v>0</v>
      </c>
      <c r="AX12" s="91">
        <f>委託9!E42</f>
        <v>0</v>
      </c>
      <c r="AY12" s="91">
        <f>委託9!F42</f>
        <v>0</v>
      </c>
      <c r="AZ12" s="99">
        <f>委託9!B42</f>
        <v>0</v>
      </c>
      <c r="BA12" s="99">
        <f>委託9!A42</f>
        <v>0</v>
      </c>
      <c r="BB12" s="188">
        <f>委託9!A44</f>
        <v>0</v>
      </c>
      <c r="BC12" s="188">
        <f>委託9!B44</f>
        <v>0</v>
      </c>
      <c r="BD12" s="100">
        <f>委託9!E44</f>
        <v>0</v>
      </c>
      <c r="BE12" s="91">
        <f>委託9!B48</f>
        <v>0</v>
      </c>
      <c r="BF12" s="91">
        <f>委託9!A48</f>
        <v>0</v>
      </c>
      <c r="BG12" s="90">
        <f>委託9!A50</f>
        <v>0</v>
      </c>
      <c r="BH12" s="90">
        <f>委託9!B50</f>
        <v>0</v>
      </c>
      <c r="BI12" s="91">
        <f>委託9!E50</f>
        <v>0</v>
      </c>
      <c r="BJ12" s="91">
        <f>委託9!B54</f>
        <v>0</v>
      </c>
      <c r="BK12" s="91">
        <f>委託9!A54</f>
        <v>0</v>
      </c>
      <c r="BL12" s="90">
        <f>委託9!A56</f>
        <v>0</v>
      </c>
      <c r="BM12" s="90">
        <f>委託9!B56</f>
        <v>0</v>
      </c>
      <c r="BN12" s="91">
        <f>委託9!E56</f>
        <v>0</v>
      </c>
      <c r="BO12" s="91">
        <f>委託9!B60</f>
        <v>0</v>
      </c>
      <c r="BP12" s="91">
        <f>委託9!A60</f>
        <v>0</v>
      </c>
      <c r="BQ12" s="90">
        <f>委託9!A62</f>
        <v>0</v>
      </c>
      <c r="BR12" s="90">
        <f>委託9!B62</f>
        <v>0</v>
      </c>
      <c r="BS12" s="91">
        <f>委託9!E62</f>
        <v>0</v>
      </c>
      <c r="BT12" s="84"/>
      <c r="BU12" s="26" t="s">
        <v>127</v>
      </c>
    </row>
    <row r="13" spans="1:73" s="25" customFormat="1" ht="17.25" customHeight="1" x14ac:dyDescent="0.2">
      <c r="A13" s="23" t="s">
        <v>128</v>
      </c>
      <c r="B13" s="29" t="s">
        <v>65</v>
      </c>
      <c r="C13" s="29" t="s">
        <v>65</v>
      </c>
      <c r="D13" s="29" t="s">
        <v>65</v>
      </c>
      <c r="E13" s="30" t="s">
        <v>65</v>
      </c>
      <c r="F13" s="45" t="str">
        <f>委託10!F1</f>
        <v>AMED記入</v>
      </c>
      <c r="G13" s="46" t="s">
        <v>65</v>
      </c>
      <c r="H13" s="47" t="s">
        <v>65</v>
      </c>
      <c r="I13" s="48" t="s">
        <v>65</v>
      </c>
      <c r="J13" s="124"/>
      <c r="K13" s="90">
        <f>委託10!B3</f>
        <v>0</v>
      </c>
      <c r="L13" s="90">
        <f>委託10!B8</f>
        <v>0</v>
      </c>
      <c r="M13" s="92">
        <f>委託10!B9</f>
        <v>0</v>
      </c>
      <c r="N13" s="180" t="str">
        <f>委託10!B4</f>
        <v>選択してください</v>
      </c>
      <c r="O13" s="92">
        <f>委託10!B10</f>
        <v>0</v>
      </c>
      <c r="P13" s="92">
        <f>委託10!B18</f>
        <v>0</v>
      </c>
      <c r="Q13" s="92">
        <f>委託10!B16</f>
        <v>0</v>
      </c>
      <c r="R13" s="92">
        <f>委託10!F16</f>
        <v>0</v>
      </c>
      <c r="S13" s="92">
        <f>委託10!B15</f>
        <v>0</v>
      </c>
      <c r="T13" s="92">
        <f>委託10!B17</f>
        <v>0</v>
      </c>
      <c r="U13" s="92">
        <f>委託10!F18</f>
        <v>0</v>
      </c>
      <c r="V13" s="92">
        <f>委託10!F17</f>
        <v>0</v>
      </c>
      <c r="W13" s="93">
        <f>委託10!B12</f>
        <v>0</v>
      </c>
      <c r="X13" s="93">
        <f>委託10!B13</f>
        <v>0</v>
      </c>
      <c r="Y13" s="93">
        <f>委託10!B14</f>
        <v>0</v>
      </c>
      <c r="Z13" s="93">
        <f>委託10!E14</f>
        <v>0</v>
      </c>
      <c r="AA13" s="93">
        <f>委託10!E13</f>
        <v>0</v>
      </c>
      <c r="AB13" s="90">
        <f>委託10!B5</f>
        <v>0</v>
      </c>
      <c r="AC13" s="90">
        <f>委託10!B6</f>
        <v>0</v>
      </c>
      <c r="AD13" s="90">
        <f>委託10!B7</f>
        <v>0</v>
      </c>
      <c r="AE13" s="44">
        <f t="shared" si="3"/>
        <v>0</v>
      </c>
      <c r="AF13" s="44"/>
      <c r="AG13" s="44">
        <f>委託10!F22</f>
        <v>0</v>
      </c>
      <c r="AH13" s="44">
        <f>委託10!F24</f>
        <v>0</v>
      </c>
      <c r="AI13" s="44">
        <f>委託10!F25</f>
        <v>0</v>
      </c>
      <c r="AJ13" s="44">
        <f>委託10!F27</f>
        <v>0</v>
      </c>
      <c r="AK13" s="44">
        <f t="shared" si="4"/>
        <v>0</v>
      </c>
      <c r="AL13" s="94">
        <f>委託10!C31</f>
        <v>30</v>
      </c>
      <c r="AM13" s="44">
        <f>委託10!F31</f>
        <v>0</v>
      </c>
      <c r="AN13" s="95">
        <f>委託10!F32</f>
        <v>0</v>
      </c>
      <c r="AO13" s="96">
        <f>委託10!B19</f>
        <v>0</v>
      </c>
      <c r="AP13" s="101"/>
      <c r="AQ13" s="98">
        <f>委託10!E36</f>
        <v>0</v>
      </c>
      <c r="AR13" s="99">
        <f>委託10!F36</f>
        <v>0</v>
      </c>
      <c r="AS13" s="99">
        <f>委託10!B36</f>
        <v>0</v>
      </c>
      <c r="AT13" s="99">
        <f>委託10!A36</f>
        <v>0</v>
      </c>
      <c r="AU13" s="188">
        <f>委託10!A38</f>
        <v>0</v>
      </c>
      <c r="AV13" s="188">
        <f>委託10!B38</f>
        <v>0</v>
      </c>
      <c r="AW13" s="100">
        <f>委託10!E38</f>
        <v>0</v>
      </c>
      <c r="AX13" s="91">
        <f>委託10!E42</f>
        <v>0</v>
      </c>
      <c r="AY13" s="91">
        <f>委託10!F42</f>
        <v>0</v>
      </c>
      <c r="AZ13" s="99">
        <f>委託10!B42</f>
        <v>0</v>
      </c>
      <c r="BA13" s="187">
        <f>委託10!A42</f>
        <v>0</v>
      </c>
      <c r="BB13" s="188">
        <f>委託10!A44</f>
        <v>0</v>
      </c>
      <c r="BC13" s="188">
        <f>委託10!B44</f>
        <v>0</v>
      </c>
      <c r="BD13" s="100">
        <f>委託10!E44</f>
        <v>0</v>
      </c>
      <c r="BE13" s="91">
        <f>委託10!B48</f>
        <v>0</v>
      </c>
      <c r="BF13" s="91">
        <f>委託10!A48</f>
        <v>0</v>
      </c>
      <c r="BG13" s="90">
        <f>委託10!A50</f>
        <v>0</v>
      </c>
      <c r="BH13" s="90">
        <f>委託10!B50</f>
        <v>0</v>
      </c>
      <c r="BI13" s="91">
        <f>委託10!E50</f>
        <v>0</v>
      </c>
      <c r="BJ13" s="91">
        <f>委託10!B54</f>
        <v>0</v>
      </c>
      <c r="BK13" s="91">
        <f>委託10!A54</f>
        <v>0</v>
      </c>
      <c r="BL13" s="90">
        <f>委託10!A56</f>
        <v>0</v>
      </c>
      <c r="BM13" s="90">
        <f>委託10!B56</f>
        <v>0</v>
      </c>
      <c r="BN13" s="91">
        <f>委託10!E56</f>
        <v>0</v>
      </c>
      <c r="BO13" s="91">
        <f>委託10!B60</f>
        <v>0</v>
      </c>
      <c r="BP13" s="91">
        <f>委託10!A60</f>
        <v>0</v>
      </c>
      <c r="BQ13" s="90">
        <f>委託10!A62</f>
        <v>0</v>
      </c>
      <c r="BR13" s="90">
        <f>委託10!B62</f>
        <v>0</v>
      </c>
      <c r="BS13" s="91">
        <f>委託10!E62</f>
        <v>0</v>
      </c>
      <c r="BT13" s="84"/>
      <c r="BU13" s="26" t="s">
        <v>128</v>
      </c>
    </row>
    <row r="14" spans="1:73" s="25" customFormat="1" ht="17.25" customHeight="1" x14ac:dyDescent="0.2">
      <c r="A14" s="23" t="s">
        <v>129</v>
      </c>
      <c r="B14" s="29" t="s">
        <v>65</v>
      </c>
      <c r="C14" s="29" t="s">
        <v>65</v>
      </c>
      <c r="D14" s="29" t="s">
        <v>65</v>
      </c>
      <c r="E14" s="30" t="s">
        <v>65</v>
      </c>
      <c r="F14" s="45" t="str">
        <f>委託11!F1</f>
        <v>AMED記入</v>
      </c>
      <c r="G14" s="46" t="s">
        <v>65</v>
      </c>
      <c r="H14" s="47" t="s">
        <v>65</v>
      </c>
      <c r="I14" s="48" t="s">
        <v>65</v>
      </c>
      <c r="J14" s="124"/>
      <c r="K14" s="90">
        <f>委託11!B3</f>
        <v>0</v>
      </c>
      <c r="L14" s="90">
        <f>委託11!B8</f>
        <v>0</v>
      </c>
      <c r="M14" s="92">
        <f>委託11!B9</f>
        <v>0</v>
      </c>
      <c r="N14" s="180" t="str">
        <f>委託11!B4</f>
        <v>選択してください</v>
      </c>
      <c r="O14" s="92">
        <f>委託11!B10</f>
        <v>0</v>
      </c>
      <c r="P14" s="92">
        <f>委託11!B18</f>
        <v>0</v>
      </c>
      <c r="Q14" s="92">
        <f>委託11!B16</f>
        <v>0</v>
      </c>
      <c r="R14" s="92">
        <f>委託11!F16</f>
        <v>0</v>
      </c>
      <c r="S14" s="92">
        <f>委託11!B15</f>
        <v>0</v>
      </c>
      <c r="T14" s="92">
        <f>委託11!B17</f>
        <v>0</v>
      </c>
      <c r="U14" s="92">
        <f>委託11!F18</f>
        <v>0</v>
      </c>
      <c r="V14" s="92">
        <f>委託11!F17</f>
        <v>0</v>
      </c>
      <c r="W14" s="93">
        <f>委託11!B12</f>
        <v>0</v>
      </c>
      <c r="X14" s="93">
        <f>委託11!B13</f>
        <v>0</v>
      </c>
      <c r="Y14" s="93">
        <f>委託11!B14</f>
        <v>0</v>
      </c>
      <c r="Z14" s="93">
        <f>委託11!E14</f>
        <v>0</v>
      </c>
      <c r="AA14" s="93">
        <f>委託11!E13</f>
        <v>0</v>
      </c>
      <c r="AB14" s="90">
        <f>委託11!B5</f>
        <v>0</v>
      </c>
      <c r="AC14" s="90">
        <f>委託11!B6</f>
        <v>0</v>
      </c>
      <c r="AD14" s="90">
        <f>委託11!B7</f>
        <v>0</v>
      </c>
      <c r="AE14" s="44">
        <f t="shared" si="3"/>
        <v>0</v>
      </c>
      <c r="AF14" s="44"/>
      <c r="AG14" s="44">
        <f>委託11!F22</f>
        <v>0</v>
      </c>
      <c r="AH14" s="44">
        <f>委託11!F24</f>
        <v>0</v>
      </c>
      <c r="AI14" s="44">
        <f>委託11!F25</f>
        <v>0</v>
      </c>
      <c r="AJ14" s="44">
        <f>委託11!F27</f>
        <v>0</v>
      </c>
      <c r="AK14" s="44">
        <f t="shared" si="4"/>
        <v>0</v>
      </c>
      <c r="AL14" s="94">
        <f>委託11!C31</f>
        <v>30</v>
      </c>
      <c r="AM14" s="44">
        <f>委託11!F31</f>
        <v>0</v>
      </c>
      <c r="AN14" s="95">
        <f>委託11!F32</f>
        <v>0</v>
      </c>
      <c r="AO14" s="96">
        <f>委託11!B19</f>
        <v>0</v>
      </c>
      <c r="AP14" s="101"/>
      <c r="AQ14" s="98">
        <f>委託11!E36</f>
        <v>0</v>
      </c>
      <c r="AR14" s="99">
        <f>委託11!F36</f>
        <v>0</v>
      </c>
      <c r="AS14" s="99">
        <f>委託11!B36</f>
        <v>0</v>
      </c>
      <c r="AT14" s="99">
        <f>委託11!A36</f>
        <v>0</v>
      </c>
      <c r="AU14" s="191">
        <f>委託11!A38</f>
        <v>0</v>
      </c>
      <c r="AV14" s="188">
        <f>委託11!B38</f>
        <v>0</v>
      </c>
      <c r="AW14" s="100">
        <f>委託11!E38</f>
        <v>0</v>
      </c>
      <c r="AX14" s="91">
        <f>委託11!E42</f>
        <v>0</v>
      </c>
      <c r="AY14" s="91">
        <f>委託11!F42</f>
        <v>0</v>
      </c>
      <c r="AZ14" s="99">
        <f>委託11!B42</f>
        <v>0</v>
      </c>
      <c r="BA14" s="99">
        <f>委託11!A42</f>
        <v>0</v>
      </c>
      <c r="BB14" s="188">
        <f>委託11!A44</f>
        <v>0</v>
      </c>
      <c r="BC14" s="188">
        <f>委託11!B44</f>
        <v>0</v>
      </c>
      <c r="BD14" s="100">
        <f>委託11!E44</f>
        <v>0</v>
      </c>
      <c r="BE14" s="91">
        <f>委託11!B48</f>
        <v>0</v>
      </c>
      <c r="BF14" s="91">
        <f>委託11!A48</f>
        <v>0</v>
      </c>
      <c r="BG14" s="90">
        <f>委託11!A50</f>
        <v>0</v>
      </c>
      <c r="BH14" s="90">
        <f>委託11!B50</f>
        <v>0</v>
      </c>
      <c r="BI14" s="91">
        <f>委託11!E50</f>
        <v>0</v>
      </c>
      <c r="BJ14" s="91">
        <f>委託11!B54</f>
        <v>0</v>
      </c>
      <c r="BK14" s="91">
        <f>委託11!A54</f>
        <v>0</v>
      </c>
      <c r="BL14" s="90">
        <f>委託11!A56</f>
        <v>0</v>
      </c>
      <c r="BM14" s="90">
        <f>委託11!B56</f>
        <v>0</v>
      </c>
      <c r="BN14" s="91">
        <f>委託11!E56</f>
        <v>0</v>
      </c>
      <c r="BO14" s="91">
        <f>委託11!B60</f>
        <v>0</v>
      </c>
      <c r="BP14" s="91">
        <f>委託11!A60</f>
        <v>0</v>
      </c>
      <c r="BQ14" s="90">
        <f>委託11!A62</f>
        <v>0</v>
      </c>
      <c r="BR14" s="90">
        <f>委託11!B62</f>
        <v>0</v>
      </c>
      <c r="BS14" s="91">
        <f>委託11!E62</f>
        <v>0</v>
      </c>
      <c r="BT14" s="84"/>
      <c r="BU14" s="26" t="s">
        <v>129</v>
      </c>
    </row>
    <row r="15" spans="1:73" s="25" customFormat="1" ht="17.25" customHeight="1" x14ac:dyDescent="0.2">
      <c r="A15" s="23" t="s">
        <v>130</v>
      </c>
      <c r="B15" s="29" t="s">
        <v>65</v>
      </c>
      <c r="C15" s="29" t="s">
        <v>65</v>
      </c>
      <c r="D15" s="29" t="s">
        <v>65</v>
      </c>
      <c r="E15" s="30" t="s">
        <v>65</v>
      </c>
      <c r="F15" s="45" t="str">
        <f>委託12!F1</f>
        <v>AMED記入</v>
      </c>
      <c r="G15" s="46" t="s">
        <v>65</v>
      </c>
      <c r="H15" s="47" t="s">
        <v>65</v>
      </c>
      <c r="I15" s="48" t="s">
        <v>65</v>
      </c>
      <c r="J15" s="124"/>
      <c r="K15" s="90">
        <f>委託12!B3</f>
        <v>0</v>
      </c>
      <c r="L15" s="90">
        <f>委託12!B8</f>
        <v>0</v>
      </c>
      <c r="M15" s="92">
        <f>委託12!B9</f>
        <v>0</v>
      </c>
      <c r="N15" s="180" t="str">
        <f>委託12!B4</f>
        <v>選択してください</v>
      </c>
      <c r="O15" s="92">
        <f>委託12!B10</f>
        <v>0</v>
      </c>
      <c r="P15" s="92">
        <f>委託12!B18</f>
        <v>0</v>
      </c>
      <c r="Q15" s="92">
        <f>委託12!B16</f>
        <v>0</v>
      </c>
      <c r="R15" s="92">
        <f>委託12!F16</f>
        <v>0</v>
      </c>
      <c r="S15" s="92">
        <f>委託12!B15</f>
        <v>0</v>
      </c>
      <c r="T15" s="92">
        <f>委託12!B17</f>
        <v>0</v>
      </c>
      <c r="U15" s="92">
        <f>委託12!F18</f>
        <v>0</v>
      </c>
      <c r="V15" s="92">
        <f>委託12!F17</f>
        <v>0</v>
      </c>
      <c r="W15" s="93">
        <f>委託12!B12</f>
        <v>0</v>
      </c>
      <c r="X15" s="93">
        <f>委託12!B13</f>
        <v>0</v>
      </c>
      <c r="Y15" s="184">
        <f>委託12!B14</f>
        <v>0</v>
      </c>
      <c r="Z15" s="93">
        <f>委託12!E14</f>
        <v>0</v>
      </c>
      <c r="AA15" s="93">
        <f>委託12!E13</f>
        <v>0</v>
      </c>
      <c r="AB15" s="90">
        <f>委託12!B5</f>
        <v>0</v>
      </c>
      <c r="AC15" s="90">
        <f>委託12!B6</f>
        <v>0</v>
      </c>
      <c r="AD15" s="90">
        <f>委託12!B7</f>
        <v>0</v>
      </c>
      <c r="AE15" s="44">
        <f t="shared" si="3"/>
        <v>0</v>
      </c>
      <c r="AF15" s="44"/>
      <c r="AG15" s="44">
        <f>委託12!F22</f>
        <v>0</v>
      </c>
      <c r="AH15" s="44">
        <f>委託12!F24</f>
        <v>0</v>
      </c>
      <c r="AI15" s="44">
        <f>委託12!F25</f>
        <v>0</v>
      </c>
      <c r="AJ15" s="44">
        <f>委託12!F27</f>
        <v>0</v>
      </c>
      <c r="AK15" s="44">
        <f t="shared" si="4"/>
        <v>0</v>
      </c>
      <c r="AL15" s="94">
        <f>委託12!C31</f>
        <v>30</v>
      </c>
      <c r="AM15" s="44">
        <f>委託12!F31</f>
        <v>0</v>
      </c>
      <c r="AN15" s="95">
        <f>委託12!F32</f>
        <v>0</v>
      </c>
      <c r="AO15" s="96">
        <f>委託12!B19</f>
        <v>0</v>
      </c>
      <c r="AP15" s="101"/>
      <c r="AQ15" s="98">
        <f>委託12!E36</f>
        <v>0</v>
      </c>
      <c r="AR15" s="99">
        <f>委託12!F36</f>
        <v>0</v>
      </c>
      <c r="AS15" s="99">
        <f>委託12!B36</f>
        <v>0</v>
      </c>
      <c r="AT15" s="99">
        <f>委託12!A36</f>
        <v>0</v>
      </c>
      <c r="AU15" s="188">
        <f>委託12!A38</f>
        <v>0</v>
      </c>
      <c r="AV15" s="188">
        <f>委託12!B38</f>
        <v>0</v>
      </c>
      <c r="AW15" s="100">
        <f>委託12!E38</f>
        <v>0</v>
      </c>
      <c r="AX15" s="91">
        <f>委託12!E42</f>
        <v>0</v>
      </c>
      <c r="AY15" s="91">
        <f>委託12!F42</f>
        <v>0</v>
      </c>
      <c r="AZ15" s="99">
        <f>委託12!B42</f>
        <v>0</v>
      </c>
      <c r="BA15" s="99">
        <f>委託12!A42</f>
        <v>0</v>
      </c>
      <c r="BB15" s="188">
        <f>委託12!A44</f>
        <v>0</v>
      </c>
      <c r="BC15" s="188">
        <f>委託12!B44</f>
        <v>0</v>
      </c>
      <c r="BD15" s="100">
        <f>委託12!E44</f>
        <v>0</v>
      </c>
      <c r="BE15" s="91">
        <f>委託12!B48</f>
        <v>0</v>
      </c>
      <c r="BF15" s="91">
        <f>委託12!A48</f>
        <v>0</v>
      </c>
      <c r="BG15" s="90">
        <f>委託12!A50</f>
        <v>0</v>
      </c>
      <c r="BH15" s="90">
        <f>委託12!B50</f>
        <v>0</v>
      </c>
      <c r="BI15" s="91">
        <f>委託12!E50</f>
        <v>0</v>
      </c>
      <c r="BJ15" s="91">
        <f>委託12!B54</f>
        <v>0</v>
      </c>
      <c r="BK15" s="91">
        <f>委託12!A54</f>
        <v>0</v>
      </c>
      <c r="BL15" s="90">
        <f>委託12!A56</f>
        <v>0</v>
      </c>
      <c r="BM15" s="90">
        <f>委託12!B56</f>
        <v>0</v>
      </c>
      <c r="BN15" s="91">
        <f>委託12!E56</f>
        <v>0</v>
      </c>
      <c r="BO15" s="91">
        <f>委託12!B60</f>
        <v>0</v>
      </c>
      <c r="BP15" s="185">
        <f>委託12!A60</f>
        <v>0</v>
      </c>
      <c r="BQ15" s="90">
        <f>委託12!A62</f>
        <v>0</v>
      </c>
      <c r="BR15" s="90">
        <f>委託12!B62</f>
        <v>0</v>
      </c>
      <c r="BS15" s="91">
        <f>委託12!E62</f>
        <v>0</v>
      </c>
      <c r="BT15" s="84"/>
      <c r="BU15" s="26" t="s">
        <v>130</v>
      </c>
    </row>
    <row r="16" spans="1:73" s="25" customFormat="1" ht="17.25" customHeight="1" x14ac:dyDescent="0.2">
      <c r="A16" s="23" t="s">
        <v>131</v>
      </c>
      <c r="B16" s="29" t="s">
        <v>65</v>
      </c>
      <c r="C16" s="29" t="s">
        <v>65</v>
      </c>
      <c r="D16" s="29" t="s">
        <v>65</v>
      </c>
      <c r="E16" s="30" t="s">
        <v>65</v>
      </c>
      <c r="F16" s="45" t="str">
        <f>委託13!F1</f>
        <v>AMED記入</v>
      </c>
      <c r="G16" s="46" t="s">
        <v>65</v>
      </c>
      <c r="H16" s="47" t="s">
        <v>65</v>
      </c>
      <c r="I16" s="48" t="s">
        <v>65</v>
      </c>
      <c r="J16" s="124"/>
      <c r="K16" s="90">
        <f>委託13!B3</f>
        <v>0</v>
      </c>
      <c r="L16" s="90">
        <f>委託13!B8</f>
        <v>0</v>
      </c>
      <c r="M16" s="92">
        <f>委託13!B9</f>
        <v>0</v>
      </c>
      <c r="N16" s="180" t="str">
        <f>委託13!B4</f>
        <v>選択してください</v>
      </c>
      <c r="O16" s="92">
        <f>委託13!B10</f>
        <v>0</v>
      </c>
      <c r="P16" s="92">
        <f>委託13!B18</f>
        <v>0</v>
      </c>
      <c r="Q16" s="92">
        <f>委託13!B16</f>
        <v>0</v>
      </c>
      <c r="R16" s="92">
        <f>委託13!F16</f>
        <v>0</v>
      </c>
      <c r="S16" s="92">
        <f>委託13!B15</f>
        <v>0</v>
      </c>
      <c r="T16" s="92">
        <f>委託13!B17</f>
        <v>0</v>
      </c>
      <c r="U16" s="92">
        <f>委託13!F18</f>
        <v>0</v>
      </c>
      <c r="V16" s="92">
        <f>委託13!F17</f>
        <v>0</v>
      </c>
      <c r="W16" s="93">
        <f>委託13!B12</f>
        <v>0</v>
      </c>
      <c r="X16" s="93">
        <f>委託13!B13</f>
        <v>0</v>
      </c>
      <c r="Y16" s="93">
        <f>委託13!B14</f>
        <v>0</v>
      </c>
      <c r="Z16" s="93">
        <f>委託13!E14</f>
        <v>0</v>
      </c>
      <c r="AA16" s="93">
        <f>委託13!E13</f>
        <v>0</v>
      </c>
      <c r="AB16" s="90">
        <f>委託13!B5</f>
        <v>0</v>
      </c>
      <c r="AC16" s="90">
        <f>委託13!B6</f>
        <v>0</v>
      </c>
      <c r="AD16" s="90">
        <f>委託13!B7</f>
        <v>0</v>
      </c>
      <c r="AE16" s="44">
        <f t="shared" si="3"/>
        <v>0</v>
      </c>
      <c r="AF16" s="44"/>
      <c r="AG16" s="44">
        <f>委託13!F22</f>
        <v>0</v>
      </c>
      <c r="AH16" s="44">
        <f>委託13!F24</f>
        <v>0</v>
      </c>
      <c r="AI16" s="44">
        <f>委託13!F25</f>
        <v>0</v>
      </c>
      <c r="AJ16" s="44">
        <f>委託13!F27</f>
        <v>0</v>
      </c>
      <c r="AK16" s="44">
        <f t="shared" si="4"/>
        <v>0</v>
      </c>
      <c r="AL16" s="94">
        <f>委託13!C31</f>
        <v>30</v>
      </c>
      <c r="AM16" s="44">
        <f>委託13!F31</f>
        <v>0</v>
      </c>
      <c r="AN16" s="95">
        <f>委託13!F32</f>
        <v>0</v>
      </c>
      <c r="AO16" s="96">
        <f>委託13!B19</f>
        <v>0</v>
      </c>
      <c r="AP16" s="101"/>
      <c r="AQ16" s="98">
        <f>委託13!E36</f>
        <v>0</v>
      </c>
      <c r="AR16" s="99">
        <f>委託13!F36</f>
        <v>0</v>
      </c>
      <c r="AS16" s="99">
        <f>委託13!B36</f>
        <v>0</v>
      </c>
      <c r="AT16" s="99">
        <f>委託13!A36</f>
        <v>0</v>
      </c>
      <c r="AU16" s="188">
        <f>委託13!A38</f>
        <v>0</v>
      </c>
      <c r="AV16" s="188">
        <f>委託13!B38</f>
        <v>0</v>
      </c>
      <c r="AW16" s="100">
        <f>委託13!E38</f>
        <v>0</v>
      </c>
      <c r="AX16" s="91">
        <f>委託13!E42</f>
        <v>0</v>
      </c>
      <c r="AY16" s="91">
        <f>委託13!F42</f>
        <v>0</v>
      </c>
      <c r="AZ16" s="99">
        <f>委託13!B42</f>
        <v>0</v>
      </c>
      <c r="BA16" s="99">
        <f>委託13!A42</f>
        <v>0</v>
      </c>
      <c r="BB16" s="188">
        <f>委託13!A44</f>
        <v>0</v>
      </c>
      <c r="BC16" s="188">
        <f>委託13!B44</f>
        <v>0</v>
      </c>
      <c r="BD16" s="100">
        <f>委託13!E44</f>
        <v>0</v>
      </c>
      <c r="BE16" s="91">
        <f>委託13!B48</f>
        <v>0</v>
      </c>
      <c r="BF16" s="91">
        <f>委託13!A48</f>
        <v>0</v>
      </c>
      <c r="BG16" s="90">
        <f>委託13!A50</f>
        <v>0</v>
      </c>
      <c r="BH16" s="90">
        <f>委託13!B50</f>
        <v>0</v>
      </c>
      <c r="BI16" s="91">
        <f>委託13!E50</f>
        <v>0</v>
      </c>
      <c r="BJ16" s="91">
        <f>委託13!B54</f>
        <v>0</v>
      </c>
      <c r="BK16" s="91">
        <f>委託13!A54</f>
        <v>0</v>
      </c>
      <c r="BL16" s="90">
        <f>委託13!A56</f>
        <v>0</v>
      </c>
      <c r="BM16" s="90">
        <f>委託13!B56</f>
        <v>0</v>
      </c>
      <c r="BN16" s="91">
        <f>委託13!E56</f>
        <v>0</v>
      </c>
      <c r="BO16" s="91">
        <f>委託13!B60</f>
        <v>0</v>
      </c>
      <c r="BP16" s="91">
        <f>委託13!A60</f>
        <v>0</v>
      </c>
      <c r="BQ16" s="90">
        <f>委託13!A62</f>
        <v>0</v>
      </c>
      <c r="BR16" s="90">
        <f>委託13!B62</f>
        <v>0</v>
      </c>
      <c r="BS16" s="91">
        <f>委託13!E62</f>
        <v>0</v>
      </c>
      <c r="BT16" s="84"/>
      <c r="BU16" s="26" t="s">
        <v>131</v>
      </c>
    </row>
    <row r="17" spans="1:73" s="25" customFormat="1" ht="17.25" customHeight="1" x14ac:dyDescent="0.2">
      <c r="A17" s="23" t="s">
        <v>132</v>
      </c>
      <c r="B17" s="29" t="s">
        <v>65</v>
      </c>
      <c r="C17" s="29" t="s">
        <v>65</v>
      </c>
      <c r="D17" s="29" t="s">
        <v>65</v>
      </c>
      <c r="E17" s="30" t="s">
        <v>65</v>
      </c>
      <c r="F17" s="45" t="str">
        <f>委託14!F1</f>
        <v>AMED記入</v>
      </c>
      <c r="G17" s="46" t="s">
        <v>65</v>
      </c>
      <c r="H17" s="47" t="s">
        <v>65</v>
      </c>
      <c r="I17" s="48" t="s">
        <v>65</v>
      </c>
      <c r="J17" s="124"/>
      <c r="K17" s="90">
        <f>委託14!B3</f>
        <v>0</v>
      </c>
      <c r="L17" s="90">
        <f>委託14!B8</f>
        <v>0</v>
      </c>
      <c r="M17" s="92">
        <f>委託14!B9</f>
        <v>0</v>
      </c>
      <c r="N17" s="180" t="str">
        <f>委託14!B4</f>
        <v>選択してください</v>
      </c>
      <c r="O17" s="92">
        <f>委託14!B10</f>
        <v>0</v>
      </c>
      <c r="P17" s="92">
        <f>委託14!B18</f>
        <v>0</v>
      </c>
      <c r="Q17" s="92">
        <f>委託14!B16</f>
        <v>0</v>
      </c>
      <c r="R17" s="92">
        <f>委託14!F16</f>
        <v>0</v>
      </c>
      <c r="S17" s="92">
        <f>委託14!B15</f>
        <v>0</v>
      </c>
      <c r="T17" s="92">
        <f>委託14!B17</f>
        <v>0</v>
      </c>
      <c r="U17" s="92">
        <f>委託14!F18</f>
        <v>0</v>
      </c>
      <c r="V17" s="92">
        <f>委託14!F17</f>
        <v>0</v>
      </c>
      <c r="W17" s="93">
        <f>委託14!B12</f>
        <v>0</v>
      </c>
      <c r="X17" s="93">
        <f>委託14!B13</f>
        <v>0</v>
      </c>
      <c r="Y17" s="93">
        <f>委託14!B14</f>
        <v>0</v>
      </c>
      <c r="Z17" s="93">
        <f>委託14!E14</f>
        <v>0</v>
      </c>
      <c r="AA17" s="93">
        <f>委託14!E13</f>
        <v>0</v>
      </c>
      <c r="AB17" s="90">
        <f>委託14!B5</f>
        <v>0</v>
      </c>
      <c r="AC17" s="90">
        <f>委託14!B6</f>
        <v>0</v>
      </c>
      <c r="AD17" s="90">
        <f>委託14!B7</f>
        <v>0</v>
      </c>
      <c r="AE17" s="44">
        <f t="shared" si="3"/>
        <v>0</v>
      </c>
      <c r="AF17" s="44"/>
      <c r="AG17" s="44">
        <f>委託14!F22</f>
        <v>0</v>
      </c>
      <c r="AH17" s="44">
        <f>委託14!F24</f>
        <v>0</v>
      </c>
      <c r="AI17" s="44">
        <f>委託14!F25</f>
        <v>0</v>
      </c>
      <c r="AJ17" s="44">
        <f>委託14!F27</f>
        <v>0</v>
      </c>
      <c r="AK17" s="44">
        <f t="shared" si="4"/>
        <v>0</v>
      </c>
      <c r="AL17" s="94">
        <f>委託14!C31</f>
        <v>30</v>
      </c>
      <c r="AM17" s="44">
        <f>委託14!F31</f>
        <v>0</v>
      </c>
      <c r="AN17" s="95">
        <f>委託14!F32</f>
        <v>0</v>
      </c>
      <c r="AO17" s="96">
        <f>委託14!B19</f>
        <v>0</v>
      </c>
      <c r="AP17" s="101"/>
      <c r="AQ17" s="98">
        <f>委託14!E36</f>
        <v>0</v>
      </c>
      <c r="AR17" s="99">
        <f>委託14!F36</f>
        <v>0</v>
      </c>
      <c r="AS17" s="99">
        <f>委託14!B36</f>
        <v>0</v>
      </c>
      <c r="AT17" s="99">
        <f>委託14!A36</f>
        <v>0</v>
      </c>
      <c r="AU17" s="188">
        <f>委託14!A38</f>
        <v>0</v>
      </c>
      <c r="AV17" s="188">
        <f>委託14!B38</f>
        <v>0</v>
      </c>
      <c r="AW17" s="100">
        <f>委託14!E38</f>
        <v>0</v>
      </c>
      <c r="AX17" s="91">
        <f>委託14!E42</f>
        <v>0</v>
      </c>
      <c r="AY17" s="91">
        <f>委託14!F42</f>
        <v>0</v>
      </c>
      <c r="AZ17" s="99">
        <f>委託14!B42</f>
        <v>0</v>
      </c>
      <c r="BA17" s="99">
        <f>委託14!A42</f>
        <v>0</v>
      </c>
      <c r="BB17" s="188">
        <f>委託14!A44</f>
        <v>0</v>
      </c>
      <c r="BC17" s="188">
        <f>委託14!B44</f>
        <v>0</v>
      </c>
      <c r="BD17" s="100">
        <f>委託14!E44</f>
        <v>0</v>
      </c>
      <c r="BE17" s="91">
        <f>委託14!B48</f>
        <v>0</v>
      </c>
      <c r="BF17" s="91">
        <f>委託14!A48</f>
        <v>0</v>
      </c>
      <c r="BG17" s="90">
        <f>委託14!A50</f>
        <v>0</v>
      </c>
      <c r="BH17" s="90">
        <f>委託14!B50</f>
        <v>0</v>
      </c>
      <c r="BI17" s="91">
        <f>委託14!E50</f>
        <v>0</v>
      </c>
      <c r="BJ17" s="91">
        <f>委託14!B54</f>
        <v>0</v>
      </c>
      <c r="BK17" s="91">
        <f>委託14!A54</f>
        <v>0</v>
      </c>
      <c r="BL17" s="90">
        <f>委託14!A56</f>
        <v>0</v>
      </c>
      <c r="BM17" s="90">
        <f>委託14!B56</f>
        <v>0</v>
      </c>
      <c r="BN17" s="91">
        <f>委託14!E56</f>
        <v>0</v>
      </c>
      <c r="BO17" s="91">
        <f>委託14!B60</f>
        <v>0</v>
      </c>
      <c r="BP17" s="91">
        <f>委託14!A60</f>
        <v>0</v>
      </c>
      <c r="BQ17" s="90">
        <f>委託14!A62</f>
        <v>0</v>
      </c>
      <c r="BR17" s="90">
        <f>委託14!B62</f>
        <v>0</v>
      </c>
      <c r="BS17" s="91">
        <f>委託14!E62</f>
        <v>0</v>
      </c>
      <c r="BT17" s="84"/>
      <c r="BU17" s="26" t="s">
        <v>132</v>
      </c>
    </row>
    <row r="18" spans="1:73" s="25" customFormat="1" ht="17.25" customHeight="1" x14ac:dyDescent="0.2">
      <c r="A18" s="23" t="s">
        <v>133</v>
      </c>
      <c r="B18" s="29" t="s">
        <v>65</v>
      </c>
      <c r="C18" s="29" t="s">
        <v>65</v>
      </c>
      <c r="D18" s="29" t="s">
        <v>65</v>
      </c>
      <c r="E18" s="30" t="s">
        <v>65</v>
      </c>
      <c r="F18" s="45" t="str">
        <f>委託15!F1</f>
        <v>AMED記入</v>
      </c>
      <c r="G18" s="46" t="s">
        <v>65</v>
      </c>
      <c r="H18" s="47" t="s">
        <v>65</v>
      </c>
      <c r="I18" s="48" t="s">
        <v>65</v>
      </c>
      <c r="J18" s="124"/>
      <c r="K18" s="90">
        <f>委託15!B3</f>
        <v>0</v>
      </c>
      <c r="L18" s="90">
        <f>委託15!B8</f>
        <v>0</v>
      </c>
      <c r="M18" s="92">
        <f>委託15!B9</f>
        <v>0</v>
      </c>
      <c r="N18" s="180" t="str">
        <f>委託15!B4</f>
        <v>選択してください</v>
      </c>
      <c r="O18" s="182">
        <f>委託15!B10</f>
        <v>0</v>
      </c>
      <c r="P18" s="92">
        <f>委託15!B18</f>
        <v>0</v>
      </c>
      <c r="Q18" s="92">
        <f>委託15!B16</f>
        <v>0</v>
      </c>
      <c r="R18" s="92">
        <f>委託15!F16</f>
        <v>0</v>
      </c>
      <c r="S18" s="92">
        <f>委託15!B15</f>
        <v>0</v>
      </c>
      <c r="T18" s="92">
        <f>委託15!B17</f>
        <v>0</v>
      </c>
      <c r="U18" s="92">
        <f>委託15!F18</f>
        <v>0</v>
      </c>
      <c r="V18" s="92">
        <f>委託15!F17</f>
        <v>0</v>
      </c>
      <c r="W18" s="93">
        <f>委託15!B12</f>
        <v>0</v>
      </c>
      <c r="X18" s="93">
        <f>委託15!B13</f>
        <v>0</v>
      </c>
      <c r="Y18" s="93">
        <f>委託15!B14</f>
        <v>0</v>
      </c>
      <c r="Z18" s="93">
        <f>委託15!E14</f>
        <v>0</v>
      </c>
      <c r="AA18" s="93">
        <f>委託15!E13</f>
        <v>0</v>
      </c>
      <c r="AB18" s="90">
        <f>委託15!B5</f>
        <v>0</v>
      </c>
      <c r="AC18" s="90">
        <f>委託15!B6</f>
        <v>0</v>
      </c>
      <c r="AD18" s="90">
        <f>委託15!B7</f>
        <v>0</v>
      </c>
      <c r="AE18" s="44">
        <f t="shared" si="3"/>
        <v>0</v>
      </c>
      <c r="AF18" s="44"/>
      <c r="AG18" s="44">
        <f>委託15!F22</f>
        <v>0</v>
      </c>
      <c r="AH18" s="44">
        <f>委託15!F24</f>
        <v>0</v>
      </c>
      <c r="AI18" s="44">
        <f>委託15!F25</f>
        <v>0</v>
      </c>
      <c r="AJ18" s="44">
        <f>委託15!F27</f>
        <v>0</v>
      </c>
      <c r="AK18" s="44">
        <f t="shared" si="4"/>
        <v>0</v>
      </c>
      <c r="AL18" s="94">
        <f>委託15!C31</f>
        <v>30</v>
      </c>
      <c r="AM18" s="44">
        <f>委託15!F31</f>
        <v>0</v>
      </c>
      <c r="AN18" s="95">
        <f>委託15!F32</f>
        <v>0</v>
      </c>
      <c r="AO18" s="96">
        <f>委託15!B19</f>
        <v>0</v>
      </c>
      <c r="AP18" s="101"/>
      <c r="AQ18" s="98">
        <f>委託15!E36</f>
        <v>0</v>
      </c>
      <c r="AR18" s="99">
        <f>委託15!F36</f>
        <v>0</v>
      </c>
      <c r="AS18" s="99">
        <f>委託15!B36</f>
        <v>0</v>
      </c>
      <c r="AT18" s="99">
        <f>委託15!A36</f>
        <v>0</v>
      </c>
      <c r="AU18" s="188">
        <f>委託15!A38</f>
        <v>0</v>
      </c>
      <c r="AV18" s="188">
        <f>委託15!B38</f>
        <v>0</v>
      </c>
      <c r="AW18" s="100">
        <f>委託15!E38</f>
        <v>0</v>
      </c>
      <c r="AX18" s="91">
        <f>委託15!E42</f>
        <v>0</v>
      </c>
      <c r="AY18" s="91">
        <f>委託15!F42</f>
        <v>0</v>
      </c>
      <c r="AZ18" s="99">
        <f>委託15!B42</f>
        <v>0</v>
      </c>
      <c r="BA18" s="99">
        <f>委託15!A42</f>
        <v>0</v>
      </c>
      <c r="BB18" s="188">
        <f>委託15!A44</f>
        <v>0</v>
      </c>
      <c r="BC18" s="188">
        <f>委託15!B44</f>
        <v>0</v>
      </c>
      <c r="BD18" s="100">
        <f>委託15!E44</f>
        <v>0</v>
      </c>
      <c r="BE18" s="91">
        <f>委託15!B48</f>
        <v>0</v>
      </c>
      <c r="BF18" s="91">
        <f>委託15!A48</f>
        <v>0</v>
      </c>
      <c r="BG18" s="90">
        <f>委託15!A50</f>
        <v>0</v>
      </c>
      <c r="BH18" s="90">
        <f>委託15!B50</f>
        <v>0</v>
      </c>
      <c r="BI18" s="91">
        <f>委託15!E50</f>
        <v>0</v>
      </c>
      <c r="BJ18" s="91">
        <f>委託15!B54</f>
        <v>0</v>
      </c>
      <c r="BK18" s="91">
        <f>委託15!A54</f>
        <v>0</v>
      </c>
      <c r="BL18" s="90">
        <f>委託15!A56</f>
        <v>0</v>
      </c>
      <c r="BM18" s="90">
        <f>委託15!B56</f>
        <v>0</v>
      </c>
      <c r="BN18" s="91">
        <f>委託15!E56</f>
        <v>0</v>
      </c>
      <c r="BO18" s="91">
        <f>委託15!B60</f>
        <v>0</v>
      </c>
      <c r="BP18" s="91">
        <f>委託15!A60</f>
        <v>0</v>
      </c>
      <c r="BQ18" s="90">
        <f>委託15!A62</f>
        <v>0</v>
      </c>
      <c r="BR18" s="90">
        <f>委託15!B62</f>
        <v>0</v>
      </c>
      <c r="BS18" s="91">
        <f>委託15!E62</f>
        <v>0</v>
      </c>
      <c r="BT18" s="84"/>
      <c r="BU18" s="26" t="s">
        <v>133</v>
      </c>
    </row>
    <row r="19" spans="1:73" s="25" customFormat="1" ht="17.25" customHeight="1" x14ac:dyDescent="0.2">
      <c r="A19" s="23" t="s">
        <v>134</v>
      </c>
      <c r="B19" s="29" t="s">
        <v>65</v>
      </c>
      <c r="C19" s="29" t="s">
        <v>65</v>
      </c>
      <c r="D19" s="29" t="s">
        <v>65</v>
      </c>
      <c r="E19" s="30" t="s">
        <v>65</v>
      </c>
      <c r="F19" s="45" t="str">
        <f>委託16!F1</f>
        <v>AMED記入</v>
      </c>
      <c r="G19" s="46" t="s">
        <v>65</v>
      </c>
      <c r="H19" s="47" t="s">
        <v>65</v>
      </c>
      <c r="I19" s="48" t="s">
        <v>65</v>
      </c>
      <c r="J19" s="124"/>
      <c r="K19" s="90">
        <f>委託16!B3</f>
        <v>0</v>
      </c>
      <c r="L19" s="90">
        <f>委託16!B8</f>
        <v>0</v>
      </c>
      <c r="M19" s="90">
        <f>委託16!B9</f>
        <v>0</v>
      </c>
      <c r="N19" s="180" t="str">
        <f>委託16!B4</f>
        <v>選択してください</v>
      </c>
      <c r="O19" s="92">
        <f>委託16!B10</f>
        <v>0</v>
      </c>
      <c r="P19" s="92">
        <f>委託16!B18</f>
        <v>0</v>
      </c>
      <c r="Q19" s="92">
        <f>委託16!B16</f>
        <v>0</v>
      </c>
      <c r="R19" s="92">
        <f>委託16!F16</f>
        <v>0</v>
      </c>
      <c r="S19" s="92">
        <f>委託16!B15</f>
        <v>0</v>
      </c>
      <c r="T19" s="92">
        <f>委託16!B17</f>
        <v>0</v>
      </c>
      <c r="U19" s="92">
        <f>委託16!F18</f>
        <v>0</v>
      </c>
      <c r="V19" s="92">
        <f>委託16!F17</f>
        <v>0</v>
      </c>
      <c r="W19" s="93">
        <f>委託16!B12</f>
        <v>0</v>
      </c>
      <c r="X19" s="93">
        <f>委託16!B13</f>
        <v>0</v>
      </c>
      <c r="Y19" s="93">
        <f>委託16!B14</f>
        <v>0</v>
      </c>
      <c r="Z19" s="93">
        <f>委託16!E14</f>
        <v>0</v>
      </c>
      <c r="AA19" s="93">
        <f>委託16!E13</f>
        <v>0</v>
      </c>
      <c r="AB19" s="90">
        <f>委託16!B5</f>
        <v>0</v>
      </c>
      <c r="AC19" s="90">
        <f>委託16!B6</f>
        <v>0</v>
      </c>
      <c r="AD19" s="90">
        <f>委託16!B7</f>
        <v>0</v>
      </c>
      <c r="AE19" s="44">
        <f t="shared" si="3"/>
        <v>0</v>
      </c>
      <c r="AF19" s="44"/>
      <c r="AG19" s="44">
        <f>委託16!F22</f>
        <v>0</v>
      </c>
      <c r="AH19" s="44">
        <f>委託16!F24</f>
        <v>0</v>
      </c>
      <c r="AI19" s="44">
        <f>委託16!F25</f>
        <v>0</v>
      </c>
      <c r="AJ19" s="44">
        <f>委託16!F27</f>
        <v>0</v>
      </c>
      <c r="AK19" s="44">
        <f t="shared" si="4"/>
        <v>0</v>
      </c>
      <c r="AL19" s="94">
        <f>委託16!C31</f>
        <v>30</v>
      </c>
      <c r="AM19" s="44">
        <f>委託16!F31</f>
        <v>0</v>
      </c>
      <c r="AN19" s="95">
        <f>委託16!F32</f>
        <v>0</v>
      </c>
      <c r="AO19" s="96">
        <f>委託16!B19</f>
        <v>0</v>
      </c>
      <c r="AP19" s="101"/>
      <c r="AQ19" s="98">
        <f>委託16!E36</f>
        <v>0</v>
      </c>
      <c r="AR19" s="99">
        <f>委託16!F36</f>
        <v>0</v>
      </c>
      <c r="AS19" s="99">
        <f>委託16!B36</f>
        <v>0</v>
      </c>
      <c r="AT19" s="99">
        <f>委託16!A36</f>
        <v>0</v>
      </c>
      <c r="AU19" s="188">
        <f>委託16!A38</f>
        <v>0</v>
      </c>
      <c r="AV19" s="188">
        <f>委託16!B38</f>
        <v>0</v>
      </c>
      <c r="AW19" s="100">
        <f>委託16!E38</f>
        <v>0</v>
      </c>
      <c r="AX19" s="91">
        <f>委託16!E42</f>
        <v>0</v>
      </c>
      <c r="AY19" s="91">
        <f>委託16!F42</f>
        <v>0</v>
      </c>
      <c r="AZ19" s="99">
        <f>委託16!B42</f>
        <v>0</v>
      </c>
      <c r="BA19" s="99">
        <f>委託16!A42</f>
        <v>0</v>
      </c>
      <c r="BB19" s="188">
        <f>委託16!A44</f>
        <v>0</v>
      </c>
      <c r="BC19" s="188">
        <f>委託16!B44</f>
        <v>0</v>
      </c>
      <c r="BD19" s="100">
        <f>委託16!E44</f>
        <v>0</v>
      </c>
      <c r="BE19" s="91">
        <f>委託16!B48</f>
        <v>0</v>
      </c>
      <c r="BF19" s="91">
        <f>委託16!A48</f>
        <v>0</v>
      </c>
      <c r="BG19" s="90">
        <f>委託16!A50</f>
        <v>0</v>
      </c>
      <c r="BH19" s="90">
        <f>委託16!B50</f>
        <v>0</v>
      </c>
      <c r="BI19" s="91">
        <f>委託16!E50</f>
        <v>0</v>
      </c>
      <c r="BJ19" s="91">
        <f>委託16!B54</f>
        <v>0</v>
      </c>
      <c r="BK19" s="91">
        <f>委託16!A54</f>
        <v>0</v>
      </c>
      <c r="BL19" s="90">
        <f>委託16!A56</f>
        <v>0</v>
      </c>
      <c r="BM19" s="90">
        <f>委託16!B56</f>
        <v>0</v>
      </c>
      <c r="BN19" s="91">
        <f>委託16!E56</f>
        <v>0</v>
      </c>
      <c r="BO19" s="91">
        <f>委託16!B60</f>
        <v>0</v>
      </c>
      <c r="BP19" s="91">
        <f>委託16!A60</f>
        <v>0</v>
      </c>
      <c r="BQ19" s="90">
        <f>委託16!A62</f>
        <v>0</v>
      </c>
      <c r="BR19" s="90">
        <f>委託16!B62</f>
        <v>0</v>
      </c>
      <c r="BS19" s="91">
        <f>委託16!E62</f>
        <v>0</v>
      </c>
      <c r="BT19" s="84"/>
      <c r="BU19" s="26" t="s">
        <v>134</v>
      </c>
    </row>
    <row r="20" spans="1:73" s="25" customFormat="1" ht="17.25" customHeight="1" x14ac:dyDescent="0.2">
      <c r="A20" s="23" t="s">
        <v>135</v>
      </c>
      <c r="B20" s="29" t="s">
        <v>65</v>
      </c>
      <c r="C20" s="29" t="s">
        <v>65</v>
      </c>
      <c r="D20" s="29" t="s">
        <v>65</v>
      </c>
      <c r="E20" s="30" t="s">
        <v>65</v>
      </c>
      <c r="F20" s="45" t="str">
        <f>委託17!F1</f>
        <v>AMED記入</v>
      </c>
      <c r="G20" s="46" t="s">
        <v>65</v>
      </c>
      <c r="H20" s="47" t="s">
        <v>65</v>
      </c>
      <c r="I20" s="48" t="s">
        <v>65</v>
      </c>
      <c r="J20" s="124"/>
      <c r="K20" s="90">
        <f>委託17!B3</f>
        <v>0</v>
      </c>
      <c r="L20" s="90">
        <f>委託17!B8</f>
        <v>0</v>
      </c>
      <c r="M20" s="90">
        <f>委託17!B9</f>
        <v>0</v>
      </c>
      <c r="N20" s="180" t="str">
        <f>委託17!B4</f>
        <v>選択してください</v>
      </c>
      <c r="O20" s="92">
        <f>委託17!B10</f>
        <v>0</v>
      </c>
      <c r="P20" s="92">
        <f>委託17!B18</f>
        <v>0</v>
      </c>
      <c r="Q20" s="92">
        <f>委託17!B16</f>
        <v>0</v>
      </c>
      <c r="R20" s="92">
        <f>委託17!F16</f>
        <v>0</v>
      </c>
      <c r="S20" s="92">
        <f>委託17!B15</f>
        <v>0</v>
      </c>
      <c r="T20" s="92">
        <f>委託17!B17</f>
        <v>0</v>
      </c>
      <c r="U20" s="92">
        <f>委託17!F18</f>
        <v>0</v>
      </c>
      <c r="V20" s="92">
        <f>委託17!F17</f>
        <v>0</v>
      </c>
      <c r="W20" s="93">
        <f>委託17!B12</f>
        <v>0</v>
      </c>
      <c r="X20" s="93">
        <f>委託17!B13</f>
        <v>0</v>
      </c>
      <c r="Y20" s="93">
        <f>委託17!B14</f>
        <v>0</v>
      </c>
      <c r="Z20" s="93">
        <f>委託17!E14</f>
        <v>0</v>
      </c>
      <c r="AA20" s="93">
        <f>委託17!E13</f>
        <v>0</v>
      </c>
      <c r="AB20" s="90">
        <f>委託17!B5</f>
        <v>0</v>
      </c>
      <c r="AC20" s="90">
        <f>委託17!B6</f>
        <v>0</v>
      </c>
      <c r="AD20" s="90">
        <f>委託17!B7</f>
        <v>0</v>
      </c>
      <c r="AE20" s="44">
        <f t="shared" si="3"/>
        <v>0</v>
      </c>
      <c r="AF20" s="44"/>
      <c r="AG20" s="44">
        <f>委託17!F22</f>
        <v>0</v>
      </c>
      <c r="AH20" s="44">
        <f>委託17!F24</f>
        <v>0</v>
      </c>
      <c r="AI20" s="44">
        <f>委託17!F25</f>
        <v>0</v>
      </c>
      <c r="AJ20" s="44">
        <f>委託17!F27</f>
        <v>0</v>
      </c>
      <c r="AK20" s="44">
        <f t="shared" si="4"/>
        <v>0</v>
      </c>
      <c r="AL20" s="94">
        <f>委託17!C31</f>
        <v>30</v>
      </c>
      <c r="AM20" s="44">
        <f>委託17!F31</f>
        <v>0</v>
      </c>
      <c r="AN20" s="95">
        <f>委託17!F32</f>
        <v>0</v>
      </c>
      <c r="AO20" s="96">
        <f>委託17!B19</f>
        <v>0</v>
      </c>
      <c r="AP20" s="101"/>
      <c r="AQ20" s="98">
        <f>委託17!E36</f>
        <v>0</v>
      </c>
      <c r="AR20" s="99">
        <f>委託17!F36</f>
        <v>0</v>
      </c>
      <c r="AS20" s="99">
        <f>委託17!B36</f>
        <v>0</v>
      </c>
      <c r="AT20" s="99">
        <f>委託17!A36</f>
        <v>0</v>
      </c>
      <c r="AU20" s="188">
        <f>委託17!A38</f>
        <v>0</v>
      </c>
      <c r="AV20" s="188">
        <f>委託17!B38</f>
        <v>0</v>
      </c>
      <c r="AW20" s="100">
        <f>委託17!E38</f>
        <v>0</v>
      </c>
      <c r="AX20" s="91">
        <f>委託17!E42</f>
        <v>0</v>
      </c>
      <c r="AY20" s="91">
        <f>委託17!F42</f>
        <v>0</v>
      </c>
      <c r="AZ20" s="99">
        <f>委託17!B42</f>
        <v>0</v>
      </c>
      <c r="BA20" s="99">
        <f>委託17!A42</f>
        <v>0</v>
      </c>
      <c r="BB20" s="188">
        <f>委託17!A44</f>
        <v>0</v>
      </c>
      <c r="BC20" s="188">
        <f>委託17!B44</f>
        <v>0</v>
      </c>
      <c r="BD20" s="100">
        <f>委託17!E44</f>
        <v>0</v>
      </c>
      <c r="BE20" s="91">
        <f>委託17!B48</f>
        <v>0</v>
      </c>
      <c r="BF20" s="91">
        <f>委託17!A48</f>
        <v>0</v>
      </c>
      <c r="BG20" s="90">
        <f>委託17!A50</f>
        <v>0</v>
      </c>
      <c r="BH20" s="90">
        <f>委託17!B50</f>
        <v>0</v>
      </c>
      <c r="BI20" s="91">
        <f>委託17!E50</f>
        <v>0</v>
      </c>
      <c r="BJ20" s="91">
        <f>委託17!B54</f>
        <v>0</v>
      </c>
      <c r="BK20" s="91">
        <f>委託17!A54</f>
        <v>0</v>
      </c>
      <c r="BL20" s="90">
        <f>委託17!A56</f>
        <v>0</v>
      </c>
      <c r="BM20" s="90">
        <f>委託17!B56</f>
        <v>0</v>
      </c>
      <c r="BN20" s="91">
        <f>委託17!E56</f>
        <v>0</v>
      </c>
      <c r="BO20" s="91">
        <f>委託17!B60</f>
        <v>0</v>
      </c>
      <c r="BP20" s="91">
        <f>委託17!A60</f>
        <v>0</v>
      </c>
      <c r="BQ20" s="90">
        <f>委託17!A62</f>
        <v>0</v>
      </c>
      <c r="BR20" s="90">
        <f>委託17!B62</f>
        <v>0</v>
      </c>
      <c r="BS20" s="91">
        <f>委託17!E62</f>
        <v>0</v>
      </c>
      <c r="BT20" s="84"/>
      <c r="BU20" s="26" t="s">
        <v>135</v>
      </c>
    </row>
    <row r="21" spans="1:73" s="25" customFormat="1" ht="17.25" customHeight="1" x14ac:dyDescent="0.2">
      <c r="A21" s="23" t="s">
        <v>136</v>
      </c>
      <c r="B21" s="29" t="s">
        <v>65</v>
      </c>
      <c r="C21" s="29" t="s">
        <v>65</v>
      </c>
      <c r="D21" s="29" t="s">
        <v>65</v>
      </c>
      <c r="E21" s="30" t="s">
        <v>65</v>
      </c>
      <c r="F21" s="45" t="str">
        <f>委託18!F1</f>
        <v>AMED記入</v>
      </c>
      <c r="G21" s="46" t="s">
        <v>65</v>
      </c>
      <c r="H21" s="47" t="s">
        <v>65</v>
      </c>
      <c r="I21" s="48" t="s">
        <v>65</v>
      </c>
      <c r="J21" s="124"/>
      <c r="K21" s="90">
        <f>委託18!B3</f>
        <v>0</v>
      </c>
      <c r="L21" s="90">
        <f>委託18!B8</f>
        <v>0</v>
      </c>
      <c r="M21" s="90">
        <f>委託18!B9</f>
        <v>0</v>
      </c>
      <c r="N21" s="180" t="str">
        <f>委託18!B4</f>
        <v>選択してください</v>
      </c>
      <c r="O21" s="92">
        <f>委託18!B10</f>
        <v>0</v>
      </c>
      <c r="P21" s="182">
        <f>委託18!B18</f>
        <v>0</v>
      </c>
      <c r="Q21" s="92">
        <f>委託18!B16</f>
        <v>0</v>
      </c>
      <c r="R21" s="92">
        <f>委託18!F16</f>
        <v>0</v>
      </c>
      <c r="S21" s="92">
        <f>委託18!B15</f>
        <v>0</v>
      </c>
      <c r="T21" s="92">
        <f>委託18!B17</f>
        <v>0</v>
      </c>
      <c r="U21" s="92">
        <f>委託18!F18</f>
        <v>0</v>
      </c>
      <c r="V21" s="92">
        <f>委託18!F17</f>
        <v>0</v>
      </c>
      <c r="W21" s="93">
        <f>委託18!B12</f>
        <v>0</v>
      </c>
      <c r="X21" s="93">
        <f>委託18!B13</f>
        <v>0</v>
      </c>
      <c r="Y21" s="93">
        <f>委託18!B14</f>
        <v>0</v>
      </c>
      <c r="Z21" s="93">
        <f>委託18!E14</f>
        <v>0</v>
      </c>
      <c r="AA21" s="93">
        <f>委託18!E13</f>
        <v>0</v>
      </c>
      <c r="AB21" s="90">
        <f>委託18!B5</f>
        <v>0</v>
      </c>
      <c r="AC21" s="90">
        <f>委託18!B6</f>
        <v>0</v>
      </c>
      <c r="AD21" s="90">
        <f>委託18!B7</f>
        <v>0</v>
      </c>
      <c r="AE21" s="44">
        <f t="shared" si="3"/>
        <v>0</v>
      </c>
      <c r="AF21" s="44"/>
      <c r="AG21" s="44">
        <f>委託18!F22</f>
        <v>0</v>
      </c>
      <c r="AH21" s="44">
        <f>委託18!F24</f>
        <v>0</v>
      </c>
      <c r="AI21" s="44">
        <f>委託18!F25</f>
        <v>0</v>
      </c>
      <c r="AJ21" s="44">
        <f>委託18!F27</f>
        <v>0</v>
      </c>
      <c r="AK21" s="44">
        <f t="shared" si="4"/>
        <v>0</v>
      </c>
      <c r="AL21" s="94">
        <f>委託18!C31</f>
        <v>30</v>
      </c>
      <c r="AM21" s="44">
        <f>委託18!F31</f>
        <v>0</v>
      </c>
      <c r="AN21" s="95">
        <f>委託18!F32</f>
        <v>0</v>
      </c>
      <c r="AO21" s="96">
        <f>委託18!B19</f>
        <v>0</v>
      </c>
      <c r="AP21" s="101"/>
      <c r="AQ21" s="98">
        <f>委託18!E36</f>
        <v>0</v>
      </c>
      <c r="AR21" s="99">
        <f>委託18!F36</f>
        <v>0</v>
      </c>
      <c r="AS21" s="99">
        <f>委託18!B36</f>
        <v>0</v>
      </c>
      <c r="AT21" s="99">
        <f>委託18!A36</f>
        <v>0</v>
      </c>
      <c r="AU21" s="188">
        <f>委託18!A38</f>
        <v>0</v>
      </c>
      <c r="AV21" s="188">
        <f>委託18!B38</f>
        <v>0</v>
      </c>
      <c r="AW21" s="100">
        <f>委託18!E38</f>
        <v>0</v>
      </c>
      <c r="AX21" s="185">
        <f>委託18!E42</f>
        <v>0</v>
      </c>
      <c r="AY21" s="91">
        <f>委託18!F42</f>
        <v>0</v>
      </c>
      <c r="AZ21" s="99">
        <f>委託18!B42</f>
        <v>0</v>
      </c>
      <c r="BA21" s="99">
        <f>委託18!A42</f>
        <v>0</v>
      </c>
      <c r="BB21" s="188">
        <f>委託18!A44</f>
        <v>0</v>
      </c>
      <c r="BC21" s="188">
        <f>委託18!B44</f>
        <v>0</v>
      </c>
      <c r="BD21" s="100">
        <f>委託18!E44</f>
        <v>0</v>
      </c>
      <c r="BE21" s="91">
        <f>委託18!B48</f>
        <v>0</v>
      </c>
      <c r="BF21" s="91">
        <f>委託18!A48</f>
        <v>0</v>
      </c>
      <c r="BG21" s="90">
        <f>委託18!A50</f>
        <v>0</v>
      </c>
      <c r="BH21" s="90">
        <f>委託18!B50</f>
        <v>0</v>
      </c>
      <c r="BI21" s="91">
        <f>委託18!E50</f>
        <v>0</v>
      </c>
      <c r="BJ21" s="91">
        <f>委託18!B54</f>
        <v>0</v>
      </c>
      <c r="BK21" s="91">
        <f>委託18!A54</f>
        <v>0</v>
      </c>
      <c r="BL21" s="90">
        <f>委託18!A56</f>
        <v>0</v>
      </c>
      <c r="BM21" s="90">
        <f>委託18!B56</f>
        <v>0</v>
      </c>
      <c r="BN21" s="91">
        <f>委託18!E56</f>
        <v>0</v>
      </c>
      <c r="BO21" s="91">
        <f>委託18!B60</f>
        <v>0</v>
      </c>
      <c r="BP21" s="91">
        <f>委託18!A60</f>
        <v>0</v>
      </c>
      <c r="BQ21" s="90">
        <f>委託18!A62</f>
        <v>0</v>
      </c>
      <c r="BR21" s="90">
        <f>委託18!B62</f>
        <v>0</v>
      </c>
      <c r="BS21" s="91">
        <f>委託18!E62</f>
        <v>0</v>
      </c>
      <c r="BT21" s="84"/>
      <c r="BU21" s="26" t="s">
        <v>136</v>
      </c>
    </row>
    <row r="22" spans="1:73" s="25" customFormat="1" ht="17.25" customHeight="1" x14ac:dyDescent="0.2">
      <c r="A22" s="23" t="s">
        <v>137</v>
      </c>
      <c r="B22" s="29" t="s">
        <v>65</v>
      </c>
      <c r="C22" s="29" t="s">
        <v>65</v>
      </c>
      <c r="D22" s="29" t="s">
        <v>65</v>
      </c>
      <c r="E22" s="30" t="s">
        <v>65</v>
      </c>
      <c r="F22" s="45" t="str">
        <f>委託19!F1</f>
        <v>AMED記入</v>
      </c>
      <c r="G22" s="46" t="s">
        <v>65</v>
      </c>
      <c r="H22" s="47" t="s">
        <v>65</v>
      </c>
      <c r="I22" s="48" t="s">
        <v>65</v>
      </c>
      <c r="J22" s="124"/>
      <c r="K22" s="90">
        <f>委託19!B3</f>
        <v>0</v>
      </c>
      <c r="L22" s="90">
        <f>委託19!B8</f>
        <v>0</v>
      </c>
      <c r="M22" s="90">
        <f>委託19!B9</f>
        <v>0</v>
      </c>
      <c r="N22" s="180" t="str">
        <f>委託19!B4</f>
        <v>選択してください</v>
      </c>
      <c r="O22" s="92">
        <f>委託19!B10</f>
        <v>0</v>
      </c>
      <c r="P22" s="92">
        <f>委託19!B18</f>
        <v>0</v>
      </c>
      <c r="Q22" s="92">
        <f>委託19!B16</f>
        <v>0</v>
      </c>
      <c r="R22" s="92">
        <f>委託19!F16</f>
        <v>0</v>
      </c>
      <c r="S22" s="92">
        <f>委託19!B15</f>
        <v>0</v>
      </c>
      <c r="T22" s="92">
        <f>委託19!B17</f>
        <v>0</v>
      </c>
      <c r="U22" s="92">
        <f>委託19!F18</f>
        <v>0</v>
      </c>
      <c r="V22" s="92">
        <f>委託19!F17</f>
        <v>0</v>
      </c>
      <c r="W22" s="93">
        <f>委託19!B12</f>
        <v>0</v>
      </c>
      <c r="X22" s="93">
        <f>委託19!B13</f>
        <v>0</v>
      </c>
      <c r="Y22" s="93">
        <f>委託19!B14</f>
        <v>0</v>
      </c>
      <c r="Z22" s="93">
        <f>委託19!E14</f>
        <v>0</v>
      </c>
      <c r="AA22" s="93">
        <f>委託19!E13</f>
        <v>0</v>
      </c>
      <c r="AB22" s="90">
        <f>委託19!B5</f>
        <v>0</v>
      </c>
      <c r="AC22" s="90">
        <f>委託19!B6</f>
        <v>0</v>
      </c>
      <c r="AD22" s="196">
        <f>委託19!B7</f>
        <v>0</v>
      </c>
      <c r="AE22" s="44">
        <f t="shared" si="3"/>
        <v>0</v>
      </c>
      <c r="AF22" s="44"/>
      <c r="AG22" s="44">
        <f>委託19!F22</f>
        <v>0</v>
      </c>
      <c r="AH22" s="44">
        <f>委託19!F24</f>
        <v>0</v>
      </c>
      <c r="AI22" s="44">
        <f>委託19!F25</f>
        <v>0</v>
      </c>
      <c r="AJ22" s="44">
        <f>委託19!F27</f>
        <v>0</v>
      </c>
      <c r="AK22" s="44">
        <f t="shared" si="4"/>
        <v>0</v>
      </c>
      <c r="AL22" s="94">
        <f>委託19!C31</f>
        <v>30</v>
      </c>
      <c r="AM22" s="44">
        <f>委託19!F31</f>
        <v>0</v>
      </c>
      <c r="AN22" s="95">
        <f>委託19!F32</f>
        <v>0</v>
      </c>
      <c r="AO22" s="96">
        <f>委託19!B19</f>
        <v>0</v>
      </c>
      <c r="AP22" s="101"/>
      <c r="AQ22" s="98">
        <f>委託19!E36</f>
        <v>0</v>
      </c>
      <c r="AR22" s="99">
        <f>委託19!F36</f>
        <v>0</v>
      </c>
      <c r="AS22" s="99">
        <f>委託19!B36</f>
        <v>0</v>
      </c>
      <c r="AT22" s="99">
        <f>委託19!A36</f>
        <v>0</v>
      </c>
      <c r="AU22" s="188">
        <f>委託19!A38</f>
        <v>0</v>
      </c>
      <c r="AV22" s="188">
        <f>委託19!B38</f>
        <v>0</v>
      </c>
      <c r="AW22" s="100">
        <f>委託19!E38</f>
        <v>0</v>
      </c>
      <c r="AX22" s="91">
        <f>委託19!E42</f>
        <v>0</v>
      </c>
      <c r="AY22" s="91">
        <f>委託19!F42</f>
        <v>0</v>
      </c>
      <c r="AZ22" s="99">
        <f>委託19!B42</f>
        <v>0</v>
      </c>
      <c r="BA22" s="99">
        <f>委託19!A42</f>
        <v>0</v>
      </c>
      <c r="BB22" s="188">
        <f>委託19!A44</f>
        <v>0</v>
      </c>
      <c r="BC22" s="188">
        <f>委託19!B44</f>
        <v>0</v>
      </c>
      <c r="BD22" s="100">
        <f>委託19!E44</f>
        <v>0</v>
      </c>
      <c r="BE22" s="91">
        <f>委託19!B48</f>
        <v>0</v>
      </c>
      <c r="BF22" s="91">
        <f>委託19!A48</f>
        <v>0</v>
      </c>
      <c r="BG22" s="90">
        <f>委託19!A50</f>
        <v>0</v>
      </c>
      <c r="BH22" s="90">
        <f>委託19!B50</f>
        <v>0</v>
      </c>
      <c r="BI22" s="91">
        <f>委託19!E50</f>
        <v>0</v>
      </c>
      <c r="BJ22" s="91">
        <f>委託19!B54</f>
        <v>0</v>
      </c>
      <c r="BK22" s="91">
        <f>委託19!A54</f>
        <v>0</v>
      </c>
      <c r="BL22" s="90">
        <f>委託19!A56</f>
        <v>0</v>
      </c>
      <c r="BM22" s="90">
        <f>委託19!B56</f>
        <v>0</v>
      </c>
      <c r="BN22" s="91">
        <f>委託19!E56</f>
        <v>0</v>
      </c>
      <c r="BO22" s="91">
        <f>委託19!B60</f>
        <v>0</v>
      </c>
      <c r="BP22" s="91">
        <f>委託19!A60</f>
        <v>0</v>
      </c>
      <c r="BQ22" s="90">
        <f>委託19!A62</f>
        <v>0</v>
      </c>
      <c r="BR22" s="90">
        <f>委託19!B62</f>
        <v>0</v>
      </c>
      <c r="BS22" s="91">
        <f>委託19!E62</f>
        <v>0</v>
      </c>
      <c r="BT22" s="84"/>
      <c r="BU22" s="26" t="s">
        <v>137</v>
      </c>
    </row>
    <row r="23" spans="1:73" s="25" customFormat="1" ht="17.25" customHeight="1" x14ac:dyDescent="0.2">
      <c r="A23" s="23" t="s">
        <v>138</v>
      </c>
      <c r="B23" s="29" t="s">
        <v>65</v>
      </c>
      <c r="C23" s="29" t="s">
        <v>65</v>
      </c>
      <c r="D23" s="29" t="s">
        <v>65</v>
      </c>
      <c r="E23" s="30" t="s">
        <v>65</v>
      </c>
      <c r="F23" s="45" t="str">
        <f>委託20!F1</f>
        <v>AMED記入</v>
      </c>
      <c r="G23" s="46" t="s">
        <v>65</v>
      </c>
      <c r="H23" s="47" t="s">
        <v>65</v>
      </c>
      <c r="I23" s="48" t="s">
        <v>65</v>
      </c>
      <c r="J23" s="124"/>
      <c r="K23" s="90">
        <f>委託20!B3</f>
        <v>0</v>
      </c>
      <c r="L23" s="90">
        <f>委託20!B8</f>
        <v>0</v>
      </c>
      <c r="M23" s="90">
        <f>委託20!B9</f>
        <v>0</v>
      </c>
      <c r="N23" s="180" t="str">
        <f>委託20!B4</f>
        <v>選択してください</v>
      </c>
      <c r="O23" s="92">
        <f>委託20!B10</f>
        <v>0</v>
      </c>
      <c r="P23" s="92">
        <f>委託20!B18</f>
        <v>0</v>
      </c>
      <c r="Q23" s="92">
        <f>委託20!B16</f>
        <v>0</v>
      </c>
      <c r="R23" s="92">
        <f>委託20!F16</f>
        <v>0</v>
      </c>
      <c r="S23" s="92">
        <f>委託20!B15</f>
        <v>0</v>
      </c>
      <c r="T23" s="92">
        <f>委託20!B17</f>
        <v>0</v>
      </c>
      <c r="U23" s="92">
        <f>委託20!F18</f>
        <v>0</v>
      </c>
      <c r="V23" s="92">
        <f>委託20!F17</f>
        <v>0</v>
      </c>
      <c r="W23" s="93">
        <f>委託20!B12</f>
        <v>0</v>
      </c>
      <c r="X23" s="184">
        <f>委託20!B13</f>
        <v>0</v>
      </c>
      <c r="Y23" s="93">
        <f>委託20!B14</f>
        <v>0</v>
      </c>
      <c r="Z23" s="93">
        <f>委託20!E14</f>
        <v>0</v>
      </c>
      <c r="AA23" s="93">
        <f>委託20!E13</f>
        <v>0</v>
      </c>
      <c r="AB23" s="90">
        <f>委託20!B5</f>
        <v>0</v>
      </c>
      <c r="AC23" s="90">
        <f>委託20!B6</f>
        <v>0</v>
      </c>
      <c r="AD23" s="90">
        <f>委託20!B7</f>
        <v>0</v>
      </c>
      <c r="AE23" s="44">
        <f t="shared" si="3"/>
        <v>0</v>
      </c>
      <c r="AF23" s="44"/>
      <c r="AG23" s="44">
        <f>委託20!F22</f>
        <v>0</v>
      </c>
      <c r="AH23" s="44">
        <f>委託20!F24</f>
        <v>0</v>
      </c>
      <c r="AI23" s="44">
        <f>委託20!F25</f>
        <v>0</v>
      </c>
      <c r="AJ23" s="44">
        <f>委託20!F27</f>
        <v>0</v>
      </c>
      <c r="AK23" s="44">
        <f t="shared" si="4"/>
        <v>0</v>
      </c>
      <c r="AL23" s="94">
        <f>委託20!C31</f>
        <v>30</v>
      </c>
      <c r="AM23" s="44">
        <f>委託20!F31</f>
        <v>0</v>
      </c>
      <c r="AN23" s="95">
        <f>委託20!F32</f>
        <v>0</v>
      </c>
      <c r="AO23" s="96">
        <f>委託20!B19</f>
        <v>0</v>
      </c>
      <c r="AP23" s="101"/>
      <c r="AQ23" s="98">
        <f>委託20!E36</f>
        <v>0</v>
      </c>
      <c r="AR23" s="99">
        <f>委託20!F36</f>
        <v>0</v>
      </c>
      <c r="AS23" s="99">
        <f>委託20!B36</f>
        <v>0</v>
      </c>
      <c r="AT23" s="99">
        <f>委託20!A36</f>
        <v>0</v>
      </c>
      <c r="AU23" s="188">
        <f>委託20!A38</f>
        <v>0</v>
      </c>
      <c r="AV23" s="188">
        <f>委託20!B38</f>
        <v>0</v>
      </c>
      <c r="AW23" s="100">
        <f>委託20!E38</f>
        <v>0</v>
      </c>
      <c r="AX23" s="91">
        <f>委託20!E42</f>
        <v>0</v>
      </c>
      <c r="AY23" s="91">
        <f>委託20!F42</f>
        <v>0</v>
      </c>
      <c r="AZ23" s="99">
        <f>委託20!B42</f>
        <v>0</v>
      </c>
      <c r="BA23" s="99">
        <f>委託20!A42</f>
        <v>0</v>
      </c>
      <c r="BB23" s="188">
        <f>委託20!A44</f>
        <v>0</v>
      </c>
      <c r="BC23" s="188">
        <f>委託20!B44</f>
        <v>0</v>
      </c>
      <c r="BD23" s="100">
        <f>委託20!E44</f>
        <v>0</v>
      </c>
      <c r="BE23" s="91">
        <f>委託20!B48</f>
        <v>0</v>
      </c>
      <c r="BF23" s="91">
        <f>委託20!A48</f>
        <v>0</v>
      </c>
      <c r="BG23" s="90">
        <f>委託20!A50</f>
        <v>0</v>
      </c>
      <c r="BH23" s="90">
        <f>委託20!B50</f>
        <v>0</v>
      </c>
      <c r="BI23" s="91">
        <f>委託20!E50</f>
        <v>0</v>
      </c>
      <c r="BJ23" s="91">
        <f>委託20!B54</f>
        <v>0</v>
      </c>
      <c r="BK23" s="91">
        <f>委託20!A54</f>
        <v>0</v>
      </c>
      <c r="BL23" s="90">
        <f>委託20!A56</f>
        <v>0</v>
      </c>
      <c r="BM23" s="90">
        <f>委託20!B56</f>
        <v>0</v>
      </c>
      <c r="BN23" s="91">
        <f>委託20!E56</f>
        <v>0</v>
      </c>
      <c r="BO23" s="91">
        <f>委託20!B60</f>
        <v>0</v>
      </c>
      <c r="BP23" s="91">
        <f>委託20!A60</f>
        <v>0</v>
      </c>
      <c r="BQ23" s="90">
        <f>委託20!A62</f>
        <v>0</v>
      </c>
      <c r="BR23" s="90">
        <f>委託20!B62</f>
        <v>0</v>
      </c>
      <c r="BS23" s="91">
        <f>委託20!E62</f>
        <v>0</v>
      </c>
      <c r="BT23" s="84"/>
      <c r="BU23" s="26" t="s">
        <v>138</v>
      </c>
    </row>
    <row r="24" spans="1:73" s="25" customFormat="1" ht="17.25" customHeight="1" x14ac:dyDescent="0.2">
      <c r="A24" s="23" t="s">
        <v>139</v>
      </c>
      <c r="B24" s="29" t="s">
        <v>65</v>
      </c>
      <c r="C24" s="29" t="s">
        <v>65</v>
      </c>
      <c r="D24" s="29" t="s">
        <v>65</v>
      </c>
      <c r="E24" s="30" t="s">
        <v>65</v>
      </c>
      <c r="F24" s="45" t="str">
        <f>委託21!F1</f>
        <v>AMED記入</v>
      </c>
      <c r="G24" s="46" t="s">
        <v>65</v>
      </c>
      <c r="H24" s="47" t="s">
        <v>65</v>
      </c>
      <c r="I24" s="48" t="s">
        <v>65</v>
      </c>
      <c r="J24" s="124"/>
      <c r="K24" s="90">
        <f>委託21!B3</f>
        <v>0</v>
      </c>
      <c r="L24" s="90">
        <f>委託21!B8</f>
        <v>0</v>
      </c>
      <c r="M24" s="90">
        <f>委託21!B9</f>
        <v>0</v>
      </c>
      <c r="N24" s="180" t="str">
        <f>委託21!B4</f>
        <v>選択してください</v>
      </c>
      <c r="O24" s="92">
        <f>委託21!B10</f>
        <v>0</v>
      </c>
      <c r="P24" s="92">
        <f>委託21!B18</f>
        <v>0</v>
      </c>
      <c r="Q24" s="92">
        <f>委託21!B16</f>
        <v>0</v>
      </c>
      <c r="R24" s="92">
        <f>委託21!F16</f>
        <v>0</v>
      </c>
      <c r="S24" s="92">
        <f>委託21!B15</f>
        <v>0</v>
      </c>
      <c r="T24" s="92">
        <f>委託21!B17</f>
        <v>0</v>
      </c>
      <c r="U24" s="92">
        <f>委託21!F18</f>
        <v>0</v>
      </c>
      <c r="V24" s="92">
        <f>委託21!F17</f>
        <v>0</v>
      </c>
      <c r="W24" s="93">
        <f>委託21!B12</f>
        <v>0</v>
      </c>
      <c r="X24" s="93">
        <f>委託21!B13</f>
        <v>0</v>
      </c>
      <c r="Y24" s="93">
        <f>委託21!B14</f>
        <v>0</v>
      </c>
      <c r="Z24" s="93">
        <f>委託21!E14</f>
        <v>0</v>
      </c>
      <c r="AA24" s="93">
        <f>委託21!E13</f>
        <v>0</v>
      </c>
      <c r="AB24" s="90">
        <f>委託21!B5</f>
        <v>0</v>
      </c>
      <c r="AC24" s="90">
        <f>委託21!B6</f>
        <v>0</v>
      </c>
      <c r="AD24" s="90">
        <f>委託21!B7</f>
        <v>0</v>
      </c>
      <c r="AE24" s="44">
        <f t="shared" si="3"/>
        <v>0</v>
      </c>
      <c r="AF24" s="44"/>
      <c r="AG24" s="44">
        <f>委託21!F22</f>
        <v>0</v>
      </c>
      <c r="AH24" s="44">
        <f>委託21!F24</f>
        <v>0</v>
      </c>
      <c r="AI24" s="44">
        <f>委託21!F25</f>
        <v>0</v>
      </c>
      <c r="AJ24" s="44">
        <f>委託21!F27</f>
        <v>0</v>
      </c>
      <c r="AK24" s="44">
        <f t="shared" si="4"/>
        <v>0</v>
      </c>
      <c r="AL24" s="94">
        <f>委託21!C31</f>
        <v>30</v>
      </c>
      <c r="AM24" s="44">
        <f>委託21!F31</f>
        <v>0</v>
      </c>
      <c r="AN24" s="95">
        <f>委託21!F32</f>
        <v>0</v>
      </c>
      <c r="AO24" s="96">
        <f>委託21!B19</f>
        <v>0</v>
      </c>
      <c r="AP24" s="101"/>
      <c r="AQ24" s="98">
        <f>委託21!E36</f>
        <v>0</v>
      </c>
      <c r="AR24" s="99">
        <f>委託21!F36</f>
        <v>0</v>
      </c>
      <c r="AS24" s="99">
        <f>委託21!B36</f>
        <v>0</v>
      </c>
      <c r="AT24" s="99">
        <f>委託21!A36</f>
        <v>0</v>
      </c>
      <c r="AU24" s="188">
        <f>委託21!A38</f>
        <v>0</v>
      </c>
      <c r="AV24" s="188">
        <f>委託21!B38</f>
        <v>0</v>
      </c>
      <c r="AW24" s="100">
        <f>委託21!E38</f>
        <v>0</v>
      </c>
      <c r="AX24" s="91">
        <f>委託21!E42</f>
        <v>0</v>
      </c>
      <c r="AY24" s="91">
        <f>委託21!F42</f>
        <v>0</v>
      </c>
      <c r="AZ24" s="99">
        <f>委託21!B42</f>
        <v>0</v>
      </c>
      <c r="BA24" s="99">
        <f>委託21!A42</f>
        <v>0</v>
      </c>
      <c r="BB24" s="188">
        <f>委託21!A44</f>
        <v>0</v>
      </c>
      <c r="BC24" s="188">
        <f>委託21!B44</f>
        <v>0</v>
      </c>
      <c r="BD24" s="193">
        <f>委託21!E44</f>
        <v>0</v>
      </c>
      <c r="BE24" s="91">
        <f>委託21!B48</f>
        <v>0</v>
      </c>
      <c r="BF24" s="91">
        <f>委託21!A48</f>
        <v>0</v>
      </c>
      <c r="BG24" s="90">
        <f>委託21!A50</f>
        <v>0</v>
      </c>
      <c r="BH24" s="90">
        <f>委託21!B50</f>
        <v>0</v>
      </c>
      <c r="BI24" s="91">
        <f>委託21!E50</f>
        <v>0</v>
      </c>
      <c r="BJ24" s="91">
        <f>委託21!B54</f>
        <v>0</v>
      </c>
      <c r="BK24" s="91">
        <f>委託21!A54</f>
        <v>0</v>
      </c>
      <c r="BL24" s="90">
        <f>委託21!A56</f>
        <v>0</v>
      </c>
      <c r="BM24" s="90">
        <f>委託21!B56</f>
        <v>0</v>
      </c>
      <c r="BN24" s="91">
        <f>委託21!E56</f>
        <v>0</v>
      </c>
      <c r="BO24" s="185">
        <f>委託21!B60</f>
        <v>0</v>
      </c>
      <c r="BP24" s="91">
        <f>委託21!A60</f>
        <v>0</v>
      </c>
      <c r="BQ24" s="90">
        <f>委託21!A62</f>
        <v>0</v>
      </c>
      <c r="BR24" s="90">
        <f>委託21!B62</f>
        <v>0</v>
      </c>
      <c r="BS24" s="91">
        <f>委託21!E62</f>
        <v>0</v>
      </c>
      <c r="BT24" s="84"/>
      <c r="BU24" s="26" t="s">
        <v>139</v>
      </c>
    </row>
    <row r="25" spans="1:73" s="25" customFormat="1" ht="17.25" customHeight="1" x14ac:dyDescent="0.2">
      <c r="A25" s="23" t="s">
        <v>140</v>
      </c>
      <c r="B25" s="29" t="s">
        <v>65</v>
      </c>
      <c r="C25" s="29" t="s">
        <v>65</v>
      </c>
      <c r="D25" s="29" t="s">
        <v>65</v>
      </c>
      <c r="E25" s="30" t="s">
        <v>65</v>
      </c>
      <c r="F25" s="45" t="str">
        <f>委託22!F1</f>
        <v>AMED記入</v>
      </c>
      <c r="G25" s="46" t="s">
        <v>65</v>
      </c>
      <c r="H25" s="47" t="s">
        <v>65</v>
      </c>
      <c r="I25" s="48" t="s">
        <v>65</v>
      </c>
      <c r="J25" s="124"/>
      <c r="K25" s="90">
        <f>委託22!B3</f>
        <v>0</v>
      </c>
      <c r="L25" s="90">
        <f>委託22!B8</f>
        <v>0</v>
      </c>
      <c r="M25" s="90">
        <f>委託22!B9</f>
        <v>0</v>
      </c>
      <c r="N25" s="180" t="str">
        <f>委託22!B4</f>
        <v>選択してください</v>
      </c>
      <c r="O25" s="92">
        <f>委託22!B10</f>
        <v>0</v>
      </c>
      <c r="P25" s="92">
        <f>委託22!B18</f>
        <v>0</v>
      </c>
      <c r="Q25" s="92">
        <f>委託22!B16</f>
        <v>0</v>
      </c>
      <c r="R25" s="92">
        <f>委託22!F16</f>
        <v>0</v>
      </c>
      <c r="S25" s="92">
        <f>委託22!B15</f>
        <v>0</v>
      </c>
      <c r="T25" s="92">
        <f>委託22!B17</f>
        <v>0</v>
      </c>
      <c r="U25" s="92">
        <f>委託22!F18</f>
        <v>0</v>
      </c>
      <c r="V25" s="92">
        <f>委託22!F17</f>
        <v>0</v>
      </c>
      <c r="W25" s="93">
        <f>委託22!B12</f>
        <v>0</v>
      </c>
      <c r="X25" s="93">
        <f>委託22!B13</f>
        <v>0</v>
      </c>
      <c r="Y25" s="93">
        <f>委託22!B14</f>
        <v>0</v>
      </c>
      <c r="Z25" s="93">
        <f>委託22!E14</f>
        <v>0</v>
      </c>
      <c r="AA25" s="93">
        <f>委託22!E13</f>
        <v>0</v>
      </c>
      <c r="AB25" s="90">
        <f>委託22!B5</f>
        <v>0</v>
      </c>
      <c r="AC25" s="90">
        <f>委託22!B6</f>
        <v>0</v>
      </c>
      <c r="AD25" s="90">
        <f>委託22!B7</f>
        <v>0</v>
      </c>
      <c r="AE25" s="44">
        <f t="shared" si="3"/>
        <v>0</v>
      </c>
      <c r="AF25" s="44"/>
      <c r="AG25" s="44">
        <f>委託22!F22</f>
        <v>0</v>
      </c>
      <c r="AH25" s="44">
        <f>委託22!F24</f>
        <v>0</v>
      </c>
      <c r="AI25" s="44">
        <f>委託22!F25</f>
        <v>0</v>
      </c>
      <c r="AJ25" s="44">
        <f>委託22!F27</f>
        <v>0</v>
      </c>
      <c r="AK25" s="44">
        <f t="shared" si="4"/>
        <v>0</v>
      </c>
      <c r="AL25" s="94">
        <f>委託22!C31</f>
        <v>30</v>
      </c>
      <c r="AM25" s="44">
        <f>委託22!F31</f>
        <v>0</v>
      </c>
      <c r="AN25" s="95">
        <f>委託22!F32</f>
        <v>0</v>
      </c>
      <c r="AO25" s="96">
        <f>委託22!B19</f>
        <v>0</v>
      </c>
      <c r="AP25" s="101"/>
      <c r="AQ25" s="98">
        <f>委託22!E36</f>
        <v>0</v>
      </c>
      <c r="AR25" s="99">
        <f>委託22!F36</f>
        <v>0</v>
      </c>
      <c r="AS25" s="99">
        <f>委託22!B36</f>
        <v>0</v>
      </c>
      <c r="AT25" s="99">
        <f>委託22!A36</f>
        <v>0</v>
      </c>
      <c r="AU25" s="188">
        <f>委託22!A38</f>
        <v>0</v>
      </c>
      <c r="AV25" s="191">
        <f>委託22!B38</f>
        <v>0</v>
      </c>
      <c r="AW25" s="100">
        <f>委託22!E38</f>
        <v>0</v>
      </c>
      <c r="AX25" s="91">
        <f>委託22!E42</f>
        <v>0</v>
      </c>
      <c r="AY25" s="91">
        <f>委託22!F42</f>
        <v>0</v>
      </c>
      <c r="AZ25" s="99">
        <f>委託22!B42</f>
        <v>0</v>
      </c>
      <c r="BA25" s="99">
        <f>委託22!A42</f>
        <v>0</v>
      </c>
      <c r="BB25" s="188">
        <f>委託22!A44</f>
        <v>0</v>
      </c>
      <c r="BC25" s="188">
        <f>委託22!B44</f>
        <v>0</v>
      </c>
      <c r="BD25" s="100">
        <f>委託22!E44</f>
        <v>0</v>
      </c>
      <c r="BE25" s="91">
        <f>委託22!B48</f>
        <v>0</v>
      </c>
      <c r="BF25" s="91">
        <f>委託22!A48</f>
        <v>0</v>
      </c>
      <c r="BG25" s="90">
        <f>委託22!A50</f>
        <v>0</v>
      </c>
      <c r="BH25" s="90">
        <f>委託22!B50</f>
        <v>0</v>
      </c>
      <c r="BI25" s="91">
        <f>委託22!E50</f>
        <v>0</v>
      </c>
      <c r="BJ25" s="91">
        <f>委託22!B54</f>
        <v>0</v>
      </c>
      <c r="BK25" s="91">
        <f>委託22!A54</f>
        <v>0</v>
      </c>
      <c r="BL25" s="90">
        <f>委託22!A56</f>
        <v>0</v>
      </c>
      <c r="BM25" s="90">
        <f>委託22!B56</f>
        <v>0</v>
      </c>
      <c r="BN25" s="91">
        <f>委託22!E56</f>
        <v>0</v>
      </c>
      <c r="BO25" s="91">
        <f>委託22!B60</f>
        <v>0</v>
      </c>
      <c r="BP25" s="91">
        <f>委託22!A60</f>
        <v>0</v>
      </c>
      <c r="BQ25" s="90">
        <f>委託22!A62</f>
        <v>0</v>
      </c>
      <c r="BR25" s="90">
        <f>委託22!B62</f>
        <v>0</v>
      </c>
      <c r="BS25" s="91">
        <f>委託22!E62</f>
        <v>0</v>
      </c>
      <c r="BT25" s="84"/>
      <c r="BU25" s="26" t="s">
        <v>140</v>
      </c>
    </row>
    <row r="26" spans="1:73" s="25" customFormat="1" ht="17.25" customHeight="1" x14ac:dyDescent="0.2">
      <c r="A26" s="23" t="s">
        <v>141</v>
      </c>
      <c r="B26" s="29" t="s">
        <v>65</v>
      </c>
      <c r="C26" s="29" t="s">
        <v>65</v>
      </c>
      <c r="D26" s="29" t="s">
        <v>65</v>
      </c>
      <c r="E26" s="30" t="s">
        <v>65</v>
      </c>
      <c r="F26" s="45" t="str">
        <f>委託23!F1</f>
        <v>AMED記入</v>
      </c>
      <c r="G26" s="46" t="s">
        <v>65</v>
      </c>
      <c r="H26" s="47" t="s">
        <v>65</v>
      </c>
      <c r="I26" s="48" t="s">
        <v>65</v>
      </c>
      <c r="J26" s="124"/>
      <c r="K26" s="90">
        <f>委託23!B3</f>
        <v>0</v>
      </c>
      <c r="L26" s="90">
        <f>委託23!B8</f>
        <v>0</v>
      </c>
      <c r="M26" s="90">
        <f>委託23!B9</f>
        <v>0</v>
      </c>
      <c r="N26" s="180" t="str">
        <f>委託23!B4</f>
        <v>選択してください</v>
      </c>
      <c r="O26" s="92">
        <f>委託23!B10</f>
        <v>0</v>
      </c>
      <c r="P26" s="92">
        <f>委託23!B18</f>
        <v>0</v>
      </c>
      <c r="Q26" s="92">
        <f>委託23!B16</f>
        <v>0</v>
      </c>
      <c r="R26" s="92">
        <f>委託23!F16</f>
        <v>0</v>
      </c>
      <c r="S26" s="92">
        <f>委託23!B15</f>
        <v>0</v>
      </c>
      <c r="T26" s="92">
        <f>委託23!B17</f>
        <v>0</v>
      </c>
      <c r="U26" s="92">
        <f>委託23!F18</f>
        <v>0</v>
      </c>
      <c r="V26" s="92">
        <f>委託23!F17</f>
        <v>0</v>
      </c>
      <c r="W26" s="93">
        <f>委託23!B12</f>
        <v>0</v>
      </c>
      <c r="X26" s="93">
        <f>委託23!B13</f>
        <v>0</v>
      </c>
      <c r="Y26" s="93">
        <f>委託23!B14</f>
        <v>0</v>
      </c>
      <c r="Z26" s="93">
        <f>委託23!E14</f>
        <v>0</v>
      </c>
      <c r="AA26" s="93">
        <f>委託23!E13</f>
        <v>0</v>
      </c>
      <c r="AB26" s="90">
        <f>委託23!B5</f>
        <v>0</v>
      </c>
      <c r="AC26" s="90">
        <f>委託23!B6</f>
        <v>0</v>
      </c>
      <c r="AD26" s="90">
        <f>委託23!B7</f>
        <v>0</v>
      </c>
      <c r="AE26" s="44">
        <f t="shared" si="3"/>
        <v>0</v>
      </c>
      <c r="AF26" s="44"/>
      <c r="AG26" s="44">
        <f>委託23!F22</f>
        <v>0</v>
      </c>
      <c r="AH26" s="44">
        <f>委託23!F24</f>
        <v>0</v>
      </c>
      <c r="AI26" s="44">
        <f>委託23!F25</f>
        <v>0</v>
      </c>
      <c r="AJ26" s="44">
        <f>委託23!F27</f>
        <v>0</v>
      </c>
      <c r="AK26" s="44">
        <f t="shared" si="4"/>
        <v>0</v>
      </c>
      <c r="AL26" s="94">
        <f>委託23!C31</f>
        <v>30</v>
      </c>
      <c r="AM26" s="44">
        <f>委託23!F31</f>
        <v>0</v>
      </c>
      <c r="AN26" s="95">
        <f>委託23!F32</f>
        <v>0</v>
      </c>
      <c r="AO26" s="96">
        <f>委託23!B19</f>
        <v>0</v>
      </c>
      <c r="AP26" s="101"/>
      <c r="AQ26" s="98">
        <f>委託23!E36</f>
        <v>0</v>
      </c>
      <c r="AR26" s="99">
        <f>委託23!F36</f>
        <v>0</v>
      </c>
      <c r="AS26" s="99">
        <f>委託23!B36</f>
        <v>0</v>
      </c>
      <c r="AT26" s="99">
        <f>委託23!A36</f>
        <v>0</v>
      </c>
      <c r="AU26" s="188">
        <f>委託23!A38</f>
        <v>0</v>
      </c>
      <c r="AV26" s="188">
        <f>委託23!B38</f>
        <v>0</v>
      </c>
      <c r="AW26" s="100">
        <f>委託23!E38</f>
        <v>0</v>
      </c>
      <c r="AX26" s="91">
        <f>委託23!E42</f>
        <v>0</v>
      </c>
      <c r="AY26" s="91">
        <f>委託23!F42</f>
        <v>0</v>
      </c>
      <c r="AZ26" s="99">
        <f>委託23!B42</f>
        <v>0</v>
      </c>
      <c r="BA26" s="99">
        <f>委託23!A42</f>
        <v>0</v>
      </c>
      <c r="BB26" s="188">
        <f>委託23!A44</f>
        <v>0</v>
      </c>
      <c r="BC26" s="188">
        <f>委託23!B44</f>
        <v>0</v>
      </c>
      <c r="BD26" s="100">
        <f>委託23!E44</f>
        <v>0</v>
      </c>
      <c r="BE26" s="91">
        <f>委託23!B48</f>
        <v>0</v>
      </c>
      <c r="BF26" s="91">
        <f>委託23!A48</f>
        <v>0</v>
      </c>
      <c r="BG26" s="90">
        <f>委託23!A50</f>
        <v>0</v>
      </c>
      <c r="BH26" s="90">
        <f>委託23!B50</f>
        <v>0</v>
      </c>
      <c r="BI26" s="91">
        <f>委託23!E50</f>
        <v>0</v>
      </c>
      <c r="BJ26" s="91">
        <f>委託23!B54</f>
        <v>0</v>
      </c>
      <c r="BK26" s="91">
        <f>委託23!A54</f>
        <v>0</v>
      </c>
      <c r="BL26" s="90">
        <f>委託23!A56</f>
        <v>0</v>
      </c>
      <c r="BM26" s="90">
        <f>委託23!B56</f>
        <v>0</v>
      </c>
      <c r="BN26" s="91">
        <f>委託23!E56</f>
        <v>0</v>
      </c>
      <c r="BO26" s="91">
        <f>委託23!B60</f>
        <v>0</v>
      </c>
      <c r="BP26" s="91">
        <f>委託23!A60</f>
        <v>0</v>
      </c>
      <c r="BQ26" s="90">
        <f>委託23!A62</f>
        <v>0</v>
      </c>
      <c r="BR26" s="90">
        <f>委託23!B62</f>
        <v>0</v>
      </c>
      <c r="BS26" s="91">
        <f>委託23!E62</f>
        <v>0</v>
      </c>
      <c r="BT26" s="84"/>
      <c r="BU26" s="26" t="s">
        <v>141</v>
      </c>
    </row>
    <row r="27" spans="1:73" s="25" customFormat="1" ht="17.25" customHeight="1" x14ac:dyDescent="0.2">
      <c r="A27" s="23" t="s">
        <v>142</v>
      </c>
      <c r="B27" s="29" t="s">
        <v>65</v>
      </c>
      <c r="C27" s="29" t="s">
        <v>65</v>
      </c>
      <c r="D27" s="29" t="s">
        <v>65</v>
      </c>
      <c r="E27" s="30" t="s">
        <v>65</v>
      </c>
      <c r="F27" s="45" t="str">
        <f>委託24!F1</f>
        <v>AMED記入</v>
      </c>
      <c r="G27" s="46" t="s">
        <v>65</v>
      </c>
      <c r="H27" s="47" t="s">
        <v>65</v>
      </c>
      <c r="I27" s="48" t="s">
        <v>65</v>
      </c>
      <c r="J27" s="124"/>
      <c r="K27" s="90">
        <f>委託24!B3</f>
        <v>0</v>
      </c>
      <c r="L27" s="90">
        <f>委託24!B8</f>
        <v>0</v>
      </c>
      <c r="M27" s="90">
        <f>委託24!B9</f>
        <v>0</v>
      </c>
      <c r="N27" s="180" t="str">
        <f>委託24!B4</f>
        <v>選択してください</v>
      </c>
      <c r="O27" s="92">
        <f>委託24!B10</f>
        <v>0</v>
      </c>
      <c r="P27" s="92">
        <f>委託24!B18</f>
        <v>0</v>
      </c>
      <c r="Q27" s="92">
        <f>委託24!B16</f>
        <v>0</v>
      </c>
      <c r="R27" s="92">
        <f>委託24!F16</f>
        <v>0</v>
      </c>
      <c r="S27" s="92">
        <f>委託24!B15</f>
        <v>0</v>
      </c>
      <c r="T27" s="92">
        <f>委託24!B17</f>
        <v>0</v>
      </c>
      <c r="U27" s="92">
        <f>委託24!F18</f>
        <v>0</v>
      </c>
      <c r="V27" s="92">
        <f>委託24!F17</f>
        <v>0</v>
      </c>
      <c r="W27" s="93">
        <f>委託24!B12</f>
        <v>0</v>
      </c>
      <c r="X27" s="93">
        <f>委託24!B13</f>
        <v>0</v>
      </c>
      <c r="Y27" s="93">
        <f>委託24!B14</f>
        <v>0</v>
      </c>
      <c r="Z27" s="93">
        <f>委託24!E14</f>
        <v>0</v>
      </c>
      <c r="AA27" s="93">
        <f>委託24!E13</f>
        <v>0</v>
      </c>
      <c r="AB27" s="90">
        <f>委託24!B5</f>
        <v>0</v>
      </c>
      <c r="AC27" s="90">
        <f>委託24!B6</f>
        <v>0</v>
      </c>
      <c r="AD27" s="90">
        <f>委託24!B7</f>
        <v>0</v>
      </c>
      <c r="AE27" s="44">
        <f t="shared" si="3"/>
        <v>0</v>
      </c>
      <c r="AF27" s="44"/>
      <c r="AG27" s="44">
        <f>委託24!F22</f>
        <v>0</v>
      </c>
      <c r="AH27" s="44">
        <f>委託24!F24</f>
        <v>0</v>
      </c>
      <c r="AI27" s="44">
        <f>委託24!F25</f>
        <v>0</v>
      </c>
      <c r="AJ27" s="44">
        <f>委託24!F27</f>
        <v>0</v>
      </c>
      <c r="AK27" s="44">
        <f t="shared" si="4"/>
        <v>0</v>
      </c>
      <c r="AL27" s="94">
        <f>委託24!C31</f>
        <v>30</v>
      </c>
      <c r="AM27" s="44">
        <f>委託24!F31</f>
        <v>0</v>
      </c>
      <c r="AN27" s="95">
        <f>委託24!F32</f>
        <v>0</v>
      </c>
      <c r="AO27" s="96">
        <f>委託24!B19</f>
        <v>0</v>
      </c>
      <c r="AP27" s="101"/>
      <c r="AQ27" s="98">
        <f>委託24!E36</f>
        <v>0</v>
      </c>
      <c r="AR27" s="99">
        <f>委託24!F36</f>
        <v>0</v>
      </c>
      <c r="AS27" s="99">
        <f>委託24!B36</f>
        <v>0</v>
      </c>
      <c r="AT27" s="99">
        <f>委託24!A36</f>
        <v>0</v>
      </c>
      <c r="AU27" s="188">
        <f>委託24!A38</f>
        <v>0</v>
      </c>
      <c r="AV27" s="188">
        <f>委託24!B38</f>
        <v>0</v>
      </c>
      <c r="AW27" s="100">
        <f>委託24!E38</f>
        <v>0</v>
      </c>
      <c r="AX27" s="91">
        <f>委託24!E42</f>
        <v>0</v>
      </c>
      <c r="AY27" s="91">
        <f>委託24!F42</f>
        <v>0</v>
      </c>
      <c r="AZ27" s="99">
        <f>委託24!B42</f>
        <v>0</v>
      </c>
      <c r="BA27" s="99">
        <f>委託24!A42</f>
        <v>0</v>
      </c>
      <c r="BB27" s="188">
        <f>委託24!A44</f>
        <v>0</v>
      </c>
      <c r="BC27" s="188">
        <f>委託24!B44</f>
        <v>0</v>
      </c>
      <c r="BD27" s="100">
        <f>委託24!E44</f>
        <v>0</v>
      </c>
      <c r="BE27" s="91">
        <f>委託24!B48</f>
        <v>0</v>
      </c>
      <c r="BF27" s="91">
        <f>委託24!A48</f>
        <v>0</v>
      </c>
      <c r="BG27" s="90">
        <f>委託24!A50</f>
        <v>0</v>
      </c>
      <c r="BH27" s="90">
        <f>委託24!B50</f>
        <v>0</v>
      </c>
      <c r="BI27" s="91">
        <f>委託24!E50</f>
        <v>0</v>
      </c>
      <c r="BJ27" s="91">
        <f>委託24!B54</f>
        <v>0</v>
      </c>
      <c r="BK27" s="91">
        <f>委託24!A54</f>
        <v>0</v>
      </c>
      <c r="BL27" s="90">
        <f>委託24!A56</f>
        <v>0</v>
      </c>
      <c r="BM27" s="90">
        <f>委託24!B56</f>
        <v>0</v>
      </c>
      <c r="BN27" s="91">
        <f>委託24!E56</f>
        <v>0</v>
      </c>
      <c r="BO27" s="91">
        <f>委託24!B60</f>
        <v>0</v>
      </c>
      <c r="BP27" s="91">
        <f>委託24!A60</f>
        <v>0</v>
      </c>
      <c r="BQ27" s="90">
        <f>委託24!A62</f>
        <v>0</v>
      </c>
      <c r="BR27" s="90">
        <f>委託24!B62</f>
        <v>0</v>
      </c>
      <c r="BS27" s="91">
        <f>委託24!E62</f>
        <v>0</v>
      </c>
      <c r="BT27" s="84"/>
      <c r="BU27" s="26" t="s">
        <v>142</v>
      </c>
    </row>
    <row r="28" spans="1:73" s="25" customFormat="1" ht="17.25" customHeight="1" x14ac:dyDescent="0.2">
      <c r="A28" s="23" t="s">
        <v>143</v>
      </c>
      <c r="B28" s="29" t="s">
        <v>65</v>
      </c>
      <c r="C28" s="29" t="s">
        <v>65</v>
      </c>
      <c r="D28" s="29" t="s">
        <v>65</v>
      </c>
      <c r="E28" s="30" t="s">
        <v>65</v>
      </c>
      <c r="F28" s="45" t="str">
        <f>委託25!F1</f>
        <v>AMED記入</v>
      </c>
      <c r="G28" s="46" t="s">
        <v>65</v>
      </c>
      <c r="H28" s="47" t="s">
        <v>65</v>
      </c>
      <c r="I28" s="48" t="s">
        <v>65</v>
      </c>
      <c r="J28" s="124"/>
      <c r="K28" s="90">
        <f>委託25!B3</f>
        <v>0</v>
      </c>
      <c r="L28" s="90">
        <f>委託25!B8</f>
        <v>0</v>
      </c>
      <c r="M28" s="90">
        <f>委託25!B9</f>
        <v>0</v>
      </c>
      <c r="N28" s="180" t="str">
        <f>委託25!B4</f>
        <v>選択してください</v>
      </c>
      <c r="O28" s="92">
        <f>委託25!B10</f>
        <v>0</v>
      </c>
      <c r="P28" s="92">
        <f>委託25!B18</f>
        <v>0</v>
      </c>
      <c r="Q28" s="92">
        <f>委託25!B16</f>
        <v>0</v>
      </c>
      <c r="R28" s="92">
        <f>委託25!F16</f>
        <v>0</v>
      </c>
      <c r="S28" s="92">
        <f>委託25!B15</f>
        <v>0</v>
      </c>
      <c r="T28" s="92">
        <f>委託25!B17</f>
        <v>0</v>
      </c>
      <c r="U28" s="92">
        <f>委託25!F18</f>
        <v>0</v>
      </c>
      <c r="V28" s="92">
        <f>委託25!F17</f>
        <v>0</v>
      </c>
      <c r="W28" s="93">
        <f>委託25!B12</f>
        <v>0</v>
      </c>
      <c r="X28" s="93">
        <f>委託25!B13</f>
        <v>0</v>
      </c>
      <c r="Y28" s="93">
        <f>委託25!B14</f>
        <v>0</v>
      </c>
      <c r="Z28" s="93">
        <f>委託25!E14</f>
        <v>0</v>
      </c>
      <c r="AA28" s="93">
        <f>委託25!E13</f>
        <v>0</v>
      </c>
      <c r="AB28" s="90">
        <f>委託25!B5</f>
        <v>0</v>
      </c>
      <c r="AC28" s="90">
        <f>委託25!B6</f>
        <v>0</v>
      </c>
      <c r="AD28" s="90">
        <f>委託25!B7</f>
        <v>0</v>
      </c>
      <c r="AE28" s="44">
        <f t="shared" si="3"/>
        <v>0</v>
      </c>
      <c r="AF28" s="44"/>
      <c r="AG28" s="44">
        <f>委託25!F22</f>
        <v>0</v>
      </c>
      <c r="AH28" s="44">
        <f>委託25!F24</f>
        <v>0</v>
      </c>
      <c r="AI28" s="44">
        <f>委託25!F25</f>
        <v>0</v>
      </c>
      <c r="AJ28" s="44">
        <f>委託25!F27</f>
        <v>0</v>
      </c>
      <c r="AK28" s="44">
        <f t="shared" si="4"/>
        <v>0</v>
      </c>
      <c r="AL28" s="94">
        <f>委託25!C31</f>
        <v>30</v>
      </c>
      <c r="AM28" s="44">
        <f>委託25!F31</f>
        <v>0</v>
      </c>
      <c r="AN28" s="95">
        <f>委託25!F32</f>
        <v>0</v>
      </c>
      <c r="AO28" s="96">
        <f>委託25!B19</f>
        <v>0</v>
      </c>
      <c r="AP28" s="101"/>
      <c r="AQ28" s="98">
        <f>委託25!E36</f>
        <v>0</v>
      </c>
      <c r="AR28" s="99">
        <f>委託25!F36</f>
        <v>0</v>
      </c>
      <c r="AS28" s="99">
        <f>委託25!B36</f>
        <v>0</v>
      </c>
      <c r="AT28" s="99">
        <f>委託25!A36</f>
        <v>0</v>
      </c>
      <c r="AU28" s="188">
        <f>委託25!A38</f>
        <v>0</v>
      </c>
      <c r="AV28" s="188">
        <f>委託25!B38</f>
        <v>0</v>
      </c>
      <c r="AW28" s="100">
        <f>委託25!E38</f>
        <v>0</v>
      </c>
      <c r="AX28" s="91">
        <f>委託25!E42</f>
        <v>0</v>
      </c>
      <c r="AY28" s="91">
        <f>委託25!F42</f>
        <v>0</v>
      </c>
      <c r="AZ28" s="99">
        <f>委託25!B42</f>
        <v>0</v>
      </c>
      <c r="BA28" s="99">
        <f>委託25!A42</f>
        <v>0</v>
      </c>
      <c r="BB28" s="188">
        <f>委託25!A44</f>
        <v>0</v>
      </c>
      <c r="BC28" s="188">
        <f>委託25!B44</f>
        <v>0</v>
      </c>
      <c r="BD28" s="100">
        <f>委託25!E44</f>
        <v>0</v>
      </c>
      <c r="BE28" s="91">
        <f>委託25!B48</f>
        <v>0</v>
      </c>
      <c r="BF28" s="91">
        <f>委託25!A48</f>
        <v>0</v>
      </c>
      <c r="BG28" s="90">
        <f>委託25!A50</f>
        <v>0</v>
      </c>
      <c r="BH28" s="90">
        <f>委託25!B50</f>
        <v>0</v>
      </c>
      <c r="BI28" s="91">
        <f>委託25!E50</f>
        <v>0</v>
      </c>
      <c r="BJ28" s="91">
        <f>委託25!B54</f>
        <v>0</v>
      </c>
      <c r="BK28" s="91">
        <f>委託25!A54</f>
        <v>0</v>
      </c>
      <c r="BL28" s="90">
        <f>委託25!A56</f>
        <v>0</v>
      </c>
      <c r="BM28" s="90">
        <f>委託25!B56</f>
        <v>0</v>
      </c>
      <c r="BN28" s="91">
        <f>委託25!E56</f>
        <v>0</v>
      </c>
      <c r="BO28" s="91">
        <f>委託25!B60</f>
        <v>0</v>
      </c>
      <c r="BP28" s="91">
        <f>委託25!A60</f>
        <v>0</v>
      </c>
      <c r="BQ28" s="90">
        <f>委託25!A62</f>
        <v>0</v>
      </c>
      <c r="BR28" s="90">
        <f>委託25!B62</f>
        <v>0</v>
      </c>
      <c r="BS28" s="91">
        <f>委託25!E62</f>
        <v>0</v>
      </c>
      <c r="BT28" s="84"/>
      <c r="BU28" s="26" t="s">
        <v>143</v>
      </c>
    </row>
    <row r="29" spans="1:73" s="25" customFormat="1" ht="17.25" customHeight="1" x14ac:dyDescent="0.2">
      <c r="A29" s="23" t="s">
        <v>144</v>
      </c>
      <c r="B29" s="29" t="s">
        <v>65</v>
      </c>
      <c r="C29" s="29" t="s">
        <v>65</v>
      </c>
      <c r="D29" s="29" t="s">
        <v>65</v>
      </c>
      <c r="E29" s="30" t="s">
        <v>65</v>
      </c>
      <c r="F29" s="45" t="str">
        <f>委託26!F1</f>
        <v>AMED記入</v>
      </c>
      <c r="G29" s="46" t="s">
        <v>65</v>
      </c>
      <c r="H29" s="47" t="s">
        <v>65</v>
      </c>
      <c r="I29" s="48" t="s">
        <v>65</v>
      </c>
      <c r="J29" s="124"/>
      <c r="K29" s="90">
        <f>委託26!B3</f>
        <v>0</v>
      </c>
      <c r="L29" s="90">
        <f>委託26!B8</f>
        <v>0</v>
      </c>
      <c r="M29" s="90">
        <f>委託26!B9</f>
        <v>0</v>
      </c>
      <c r="N29" s="180" t="str">
        <f>委託26!B4</f>
        <v>選択してください</v>
      </c>
      <c r="O29" s="92">
        <f>委託26!B10</f>
        <v>0</v>
      </c>
      <c r="P29" s="92">
        <f>委託26!B18</f>
        <v>0</v>
      </c>
      <c r="Q29" s="92">
        <f>委託26!B16</f>
        <v>0</v>
      </c>
      <c r="R29" s="92">
        <f>委託26!F16</f>
        <v>0</v>
      </c>
      <c r="S29" s="92">
        <f>委託26!B15</f>
        <v>0</v>
      </c>
      <c r="T29" s="92">
        <f>委託26!B17</f>
        <v>0</v>
      </c>
      <c r="U29" s="92">
        <f>委託26!F18</f>
        <v>0</v>
      </c>
      <c r="V29" s="92">
        <f>委託26!F17</f>
        <v>0</v>
      </c>
      <c r="W29" s="93">
        <f>委託26!B12</f>
        <v>0</v>
      </c>
      <c r="X29" s="93">
        <f>委託26!B13</f>
        <v>0</v>
      </c>
      <c r="Y29" s="93">
        <f>委託26!B14</f>
        <v>0</v>
      </c>
      <c r="Z29" s="93">
        <f>委託26!E14</f>
        <v>0</v>
      </c>
      <c r="AA29" s="93">
        <f>委託26!E13</f>
        <v>0</v>
      </c>
      <c r="AB29" s="90">
        <f>委託26!B5</f>
        <v>0</v>
      </c>
      <c r="AC29" s="90">
        <f>委託26!B6</f>
        <v>0</v>
      </c>
      <c r="AD29" s="90">
        <f>委託26!B7</f>
        <v>0</v>
      </c>
      <c r="AE29" s="44">
        <f t="shared" si="3"/>
        <v>0</v>
      </c>
      <c r="AF29" s="44"/>
      <c r="AG29" s="44">
        <f>委託26!F22</f>
        <v>0</v>
      </c>
      <c r="AH29" s="44">
        <f>委託26!F24</f>
        <v>0</v>
      </c>
      <c r="AI29" s="44">
        <f>委託26!F25</f>
        <v>0</v>
      </c>
      <c r="AJ29" s="44">
        <f>委託26!F27</f>
        <v>0</v>
      </c>
      <c r="AK29" s="44">
        <f t="shared" si="4"/>
        <v>0</v>
      </c>
      <c r="AL29" s="94">
        <f>委託26!C31</f>
        <v>30</v>
      </c>
      <c r="AM29" s="44">
        <f>委託26!F31</f>
        <v>0</v>
      </c>
      <c r="AN29" s="95">
        <f>委託26!F32</f>
        <v>0</v>
      </c>
      <c r="AO29" s="96">
        <f>委託26!B19</f>
        <v>0</v>
      </c>
      <c r="AP29" s="101"/>
      <c r="AQ29" s="98">
        <f>委託26!E36</f>
        <v>0</v>
      </c>
      <c r="AR29" s="99">
        <f>委託26!F36</f>
        <v>0</v>
      </c>
      <c r="AS29" s="187">
        <f>委託26!B36</f>
        <v>0</v>
      </c>
      <c r="AT29" s="99">
        <f>委託26!A36</f>
        <v>0</v>
      </c>
      <c r="AU29" s="188">
        <f>委託26!A38</f>
        <v>0</v>
      </c>
      <c r="AV29" s="188">
        <f>委託26!B38</f>
        <v>0</v>
      </c>
      <c r="AW29" s="100">
        <f>委託26!E38</f>
        <v>0</v>
      </c>
      <c r="AX29" s="91">
        <f>委託26!E42</f>
        <v>0</v>
      </c>
      <c r="AY29" s="91">
        <f>委託26!F42</f>
        <v>0</v>
      </c>
      <c r="AZ29" s="99">
        <f>委託26!B42</f>
        <v>0</v>
      </c>
      <c r="BA29" s="99">
        <f>委託26!A42</f>
        <v>0</v>
      </c>
      <c r="BB29" s="188">
        <f>委託26!A44</f>
        <v>0</v>
      </c>
      <c r="BC29" s="188">
        <f>委託26!B44</f>
        <v>0</v>
      </c>
      <c r="BD29" s="100">
        <f>委託26!E44</f>
        <v>0</v>
      </c>
      <c r="BE29" s="91">
        <f>委託26!B48</f>
        <v>0</v>
      </c>
      <c r="BF29" s="91">
        <f>委託26!A48</f>
        <v>0</v>
      </c>
      <c r="BG29" s="90">
        <f>委託26!A50</f>
        <v>0</v>
      </c>
      <c r="BH29" s="90">
        <f>委託26!B50</f>
        <v>0</v>
      </c>
      <c r="BI29" s="91">
        <f>委託26!E50</f>
        <v>0</v>
      </c>
      <c r="BJ29" s="91">
        <f>委託26!B54</f>
        <v>0</v>
      </c>
      <c r="BK29" s="91">
        <f>委託26!A54</f>
        <v>0</v>
      </c>
      <c r="BL29" s="90">
        <f>委託26!A56</f>
        <v>0</v>
      </c>
      <c r="BM29" s="90">
        <f>委託26!B56</f>
        <v>0</v>
      </c>
      <c r="BN29" s="91">
        <f>委託26!E56</f>
        <v>0</v>
      </c>
      <c r="BO29" s="91">
        <f>委託26!B60</f>
        <v>0</v>
      </c>
      <c r="BP29" s="91">
        <f>委託26!A60</f>
        <v>0</v>
      </c>
      <c r="BQ29" s="90">
        <f>委託26!A62</f>
        <v>0</v>
      </c>
      <c r="BR29" s="90">
        <f>委託26!B62</f>
        <v>0</v>
      </c>
      <c r="BS29" s="91">
        <f>委託26!E62</f>
        <v>0</v>
      </c>
      <c r="BT29" s="84"/>
      <c r="BU29" s="26" t="s">
        <v>144</v>
      </c>
    </row>
    <row r="30" spans="1:73" s="25" customFormat="1" ht="17.25" customHeight="1" x14ac:dyDescent="0.2">
      <c r="A30" s="23" t="s">
        <v>145</v>
      </c>
      <c r="B30" s="29" t="s">
        <v>65</v>
      </c>
      <c r="C30" s="29" t="s">
        <v>65</v>
      </c>
      <c r="D30" s="29" t="s">
        <v>65</v>
      </c>
      <c r="E30" s="30" t="s">
        <v>65</v>
      </c>
      <c r="F30" s="45" t="str">
        <f>委託27!F1</f>
        <v>AMED記入</v>
      </c>
      <c r="G30" s="46" t="s">
        <v>65</v>
      </c>
      <c r="H30" s="47" t="s">
        <v>65</v>
      </c>
      <c r="I30" s="48" t="s">
        <v>65</v>
      </c>
      <c r="J30" s="124"/>
      <c r="K30" s="90">
        <f>委託27!B3</f>
        <v>0</v>
      </c>
      <c r="L30" s="90">
        <f>委託27!B8</f>
        <v>0</v>
      </c>
      <c r="M30" s="90">
        <f>委託27!B9</f>
        <v>0</v>
      </c>
      <c r="N30" s="180" t="str">
        <f>委託27!B4</f>
        <v>選択してください</v>
      </c>
      <c r="O30" s="92">
        <f>委託27!B10</f>
        <v>0</v>
      </c>
      <c r="P30" s="92">
        <f>委託27!B18</f>
        <v>0</v>
      </c>
      <c r="Q30" s="92">
        <f>委託27!B16</f>
        <v>0</v>
      </c>
      <c r="R30" s="92">
        <f>委託27!F16</f>
        <v>0</v>
      </c>
      <c r="S30" s="92">
        <f>委託27!B15</f>
        <v>0</v>
      </c>
      <c r="T30" s="92">
        <f>委託27!B17</f>
        <v>0</v>
      </c>
      <c r="U30" s="92">
        <f>委託27!F18</f>
        <v>0</v>
      </c>
      <c r="V30" s="92">
        <f>委託27!F17</f>
        <v>0</v>
      </c>
      <c r="W30" s="93">
        <f>委託27!B12</f>
        <v>0</v>
      </c>
      <c r="X30" s="93">
        <f>委託27!B13</f>
        <v>0</v>
      </c>
      <c r="Y30" s="93">
        <f>委託27!B14</f>
        <v>0</v>
      </c>
      <c r="Z30" s="93">
        <f>委託27!E14</f>
        <v>0</v>
      </c>
      <c r="AA30" s="93">
        <f>委託27!E13</f>
        <v>0</v>
      </c>
      <c r="AB30" s="90">
        <f>委託27!B5</f>
        <v>0</v>
      </c>
      <c r="AC30" s="90">
        <f>委託27!B6</f>
        <v>0</v>
      </c>
      <c r="AD30" s="90">
        <f>委託27!B7</f>
        <v>0</v>
      </c>
      <c r="AE30" s="44">
        <f t="shared" si="3"/>
        <v>0</v>
      </c>
      <c r="AF30" s="44"/>
      <c r="AG30" s="44">
        <f>委託27!F22</f>
        <v>0</v>
      </c>
      <c r="AH30" s="44">
        <f>委託27!F24</f>
        <v>0</v>
      </c>
      <c r="AI30" s="44">
        <f>委託27!F25</f>
        <v>0</v>
      </c>
      <c r="AJ30" s="44">
        <f>委託27!F27</f>
        <v>0</v>
      </c>
      <c r="AK30" s="44">
        <f t="shared" si="4"/>
        <v>0</v>
      </c>
      <c r="AL30" s="94">
        <f>委託27!C31</f>
        <v>30</v>
      </c>
      <c r="AM30" s="44">
        <f>委託27!F31</f>
        <v>0</v>
      </c>
      <c r="AN30" s="95">
        <f>委託27!F32</f>
        <v>0</v>
      </c>
      <c r="AO30" s="96">
        <f>委託27!B19</f>
        <v>0</v>
      </c>
      <c r="AP30" s="101"/>
      <c r="AQ30" s="98">
        <f>委託27!E36</f>
        <v>0</v>
      </c>
      <c r="AR30" s="99">
        <f>委託27!F36</f>
        <v>0</v>
      </c>
      <c r="AS30" s="99">
        <f>委託27!B36</f>
        <v>0</v>
      </c>
      <c r="AT30" s="99">
        <f>委託27!A36</f>
        <v>0</v>
      </c>
      <c r="AU30" s="188">
        <f>委託27!A38</f>
        <v>0</v>
      </c>
      <c r="AV30" s="188">
        <f>委託27!B38</f>
        <v>0</v>
      </c>
      <c r="AW30" s="100">
        <f>委託27!E38</f>
        <v>0</v>
      </c>
      <c r="AX30" s="91">
        <f>委託27!E42</f>
        <v>0</v>
      </c>
      <c r="AY30" s="91">
        <f>委託27!F42</f>
        <v>0</v>
      </c>
      <c r="AZ30" s="99">
        <f>委託27!B42</f>
        <v>0</v>
      </c>
      <c r="BA30" s="99">
        <f>委託27!A42</f>
        <v>0</v>
      </c>
      <c r="BB30" s="188">
        <f>委託27!A44</f>
        <v>0</v>
      </c>
      <c r="BC30" s="188">
        <f>委託27!B44</f>
        <v>0</v>
      </c>
      <c r="BD30" s="100">
        <f>委託27!E44</f>
        <v>0</v>
      </c>
      <c r="BE30" s="91">
        <f>委託27!B48</f>
        <v>0</v>
      </c>
      <c r="BF30" s="91">
        <f>委託27!A48</f>
        <v>0</v>
      </c>
      <c r="BG30" s="90">
        <f>委託27!A50</f>
        <v>0</v>
      </c>
      <c r="BH30" s="90">
        <f>委託27!B50</f>
        <v>0</v>
      </c>
      <c r="BI30" s="91">
        <f>委託27!E50</f>
        <v>0</v>
      </c>
      <c r="BJ30" s="91">
        <f>委託27!B54</f>
        <v>0</v>
      </c>
      <c r="BK30" s="91">
        <f>委託27!A54</f>
        <v>0</v>
      </c>
      <c r="BL30" s="90">
        <f>委託27!A56</f>
        <v>0</v>
      </c>
      <c r="BM30" s="90">
        <f>委託27!B56</f>
        <v>0</v>
      </c>
      <c r="BN30" s="91">
        <f>委託27!E56</f>
        <v>0</v>
      </c>
      <c r="BO30" s="91">
        <f>委託27!B60</f>
        <v>0</v>
      </c>
      <c r="BP30" s="91">
        <f>委託27!A60</f>
        <v>0</v>
      </c>
      <c r="BQ30" s="90">
        <f>委託27!A62</f>
        <v>0</v>
      </c>
      <c r="BR30" s="90">
        <f>委託27!B62</f>
        <v>0</v>
      </c>
      <c r="BS30" s="91">
        <f>委託27!E62</f>
        <v>0</v>
      </c>
      <c r="BT30" s="84"/>
      <c r="BU30" s="26" t="s">
        <v>145</v>
      </c>
    </row>
    <row r="31" spans="1:73" s="25" customFormat="1" ht="17.25" customHeight="1" x14ac:dyDescent="0.2">
      <c r="A31" s="23" t="s">
        <v>146</v>
      </c>
      <c r="B31" s="29" t="s">
        <v>65</v>
      </c>
      <c r="C31" s="29" t="s">
        <v>65</v>
      </c>
      <c r="D31" s="29" t="s">
        <v>65</v>
      </c>
      <c r="E31" s="30" t="s">
        <v>65</v>
      </c>
      <c r="F31" s="45" t="str">
        <f>委託28!F1</f>
        <v>AMED記入</v>
      </c>
      <c r="G31" s="46" t="s">
        <v>65</v>
      </c>
      <c r="H31" s="47" t="s">
        <v>65</v>
      </c>
      <c r="I31" s="48" t="s">
        <v>65</v>
      </c>
      <c r="J31" s="124"/>
      <c r="K31" s="90">
        <f>委託28!B3</f>
        <v>0</v>
      </c>
      <c r="L31" s="90">
        <f>委託28!B8</f>
        <v>0</v>
      </c>
      <c r="M31" s="90">
        <f>委託28!B9</f>
        <v>0</v>
      </c>
      <c r="N31" s="180" t="str">
        <f>委託28!B4</f>
        <v>選択してください</v>
      </c>
      <c r="O31" s="92">
        <f>委託28!B10</f>
        <v>0</v>
      </c>
      <c r="P31" s="92">
        <f>委託28!B18</f>
        <v>0</v>
      </c>
      <c r="Q31" s="92">
        <f>委託28!B16</f>
        <v>0</v>
      </c>
      <c r="R31" s="92">
        <f>委託28!F16</f>
        <v>0</v>
      </c>
      <c r="S31" s="92">
        <f>委託28!B15</f>
        <v>0</v>
      </c>
      <c r="T31" s="92">
        <f>委託28!B17</f>
        <v>0</v>
      </c>
      <c r="U31" s="92">
        <f>委託28!F18</f>
        <v>0</v>
      </c>
      <c r="V31" s="182">
        <f>委託28!F17</f>
        <v>0</v>
      </c>
      <c r="W31" s="93">
        <f>委託28!B12</f>
        <v>0</v>
      </c>
      <c r="X31" s="93">
        <f>委託28!B13</f>
        <v>0</v>
      </c>
      <c r="Y31" s="93">
        <f>委託28!B14</f>
        <v>0</v>
      </c>
      <c r="Z31" s="93">
        <f>委託28!E14</f>
        <v>0</v>
      </c>
      <c r="AA31" s="93">
        <f>委託28!E13</f>
        <v>0</v>
      </c>
      <c r="AB31" s="90">
        <f>委託28!B5</f>
        <v>0</v>
      </c>
      <c r="AC31" s="90">
        <f>委託28!B6</f>
        <v>0</v>
      </c>
      <c r="AD31" s="90">
        <f>委託28!B7</f>
        <v>0</v>
      </c>
      <c r="AE31" s="44">
        <f t="shared" si="3"/>
        <v>0</v>
      </c>
      <c r="AF31" s="44"/>
      <c r="AG31" s="44">
        <f>委託28!F22</f>
        <v>0</v>
      </c>
      <c r="AH31" s="44">
        <f>委託28!F24</f>
        <v>0</v>
      </c>
      <c r="AI31" s="44">
        <f>委託28!F25</f>
        <v>0</v>
      </c>
      <c r="AJ31" s="44">
        <f>委託28!F27</f>
        <v>0</v>
      </c>
      <c r="AK31" s="44">
        <f t="shared" si="4"/>
        <v>0</v>
      </c>
      <c r="AL31" s="94">
        <f>委託28!C31</f>
        <v>30</v>
      </c>
      <c r="AM31" s="44">
        <f>委託28!F31</f>
        <v>0</v>
      </c>
      <c r="AN31" s="95">
        <f>委託28!F32</f>
        <v>0</v>
      </c>
      <c r="AO31" s="96">
        <f>委託28!B19</f>
        <v>0</v>
      </c>
      <c r="AP31" s="101"/>
      <c r="AQ31" s="98">
        <f>委託28!E36</f>
        <v>0</v>
      </c>
      <c r="AR31" s="99">
        <f>委託28!F36</f>
        <v>0</v>
      </c>
      <c r="AS31" s="99">
        <f>委託28!B36</f>
        <v>0</v>
      </c>
      <c r="AT31" s="99">
        <f>委託28!A36</f>
        <v>0</v>
      </c>
      <c r="AU31" s="188">
        <f>委託28!A38</f>
        <v>0</v>
      </c>
      <c r="AV31" s="188">
        <f>委託28!B38</f>
        <v>0</v>
      </c>
      <c r="AW31" s="100">
        <f>委託28!E38</f>
        <v>0</v>
      </c>
      <c r="AX31" s="91">
        <f>委託28!E42</f>
        <v>0</v>
      </c>
      <c r="AY31" s="91">
        <f>委託28!F42</f>
        <v>0</v>
      </c>
      <c r="AZ31" s="99">
        <f>委託28!B42</f>
        <v>0</v>
      </c>
      <c r="BA31" s="99">
        <f>委託28!A42</f>
        <v>0</v>
      </c>
      <c r="BB31" s="188">
        <f>委託28!A44</f>
        <v>0</v>
      </c>
      <c r="BC31" s="188">
        <f>委託28!B44</f>
        <v>0</v>
      </c>
      <c r="BD31" s="100">
        <f>委託28!E44</f>
        <v>0</v>
      </c>
      <c r="BE31" s="91">
        <f>委託28!B48</f>
        <v>0</v>
      </c>
      <c r="BF31" s="91">
        <f>委託28!A48</f>
        <v>0</v>
      </c>
      <c r="BG31" s="90">
        <f>委託28!A50</f>
        <v>0</v>
      </c>
      <c r="BH31" s="90">
        <f>委託28!B50</f>
        <v>0</v>
      </c>
      <c r="BI31" s="91">
        <f>委託28!E50</f>
        <v>0</v>
      </c>
      <c r="BJ31" s="91">
        <f>委託28!B54</f>
        <v>0</v>
      </c>
      <c r="BK31" s="91">
        <f>委託28!A54</f>
        <v>0</v>
      </c>
      <c r="BL31" s="90">
        <f>委託28!A56</f>
        <v>0</v>
      </c>
      <c r="BM31" s="90">
        <f>委託28!B56</f>
        <v>0</v>
      </c>
      <c r="BN31" s="91">
        <f>委託28!E56</f>
        <v>0</v>
      </c>
      <c r="BO31" s="91">
        <f>委託28!B60</f>
        <v>0</v>
      </c>
      <c r="BP31" s="91">
        <f>委託28!A60</f>
        <v>0</v>
      </c>
      <c r="BQ31" s="90">
        <f>委託28!A62</f>
        <v>0</v>
      </c>
      <c r="BR31" s="90">
        <f>委託28!B62</f>
        <v>0</v>
      </c>
      <c r="BS31" s="91">
        <f>委託28!E62</f>
        <v>0</v>
      </c>
      <c r="BT31" s="84"/>
      <c r="BU31" s="26" t="s">
        <v>146</v>
      </c>
    </row>
    <row r="32" spans="1:73" s="25" customFormat="1" ht="17.25" customHeight="1" x14ac:dyDescent="0.2">
      <c r="A32" s="23" t="s">
        <v>147</v>
      </c>
      <c r="B32" s="29" t="s">
        <v>65</v>
      </c>
      <c r="C32" s="29" t="s">
        <v>65</v>
      </c>
      <c r="D32" s="29" t="s">
        <v>65</v>
      </c>
      <c r="E32" s="30" t="s">
        <v>65</v>
      </c>
      <c r="F32" s="45" t="str">
        <f>委託29!F1</f>
        <v>AMED記入</v>
      </c>
      <c r="G32" s="46" t="s">
        <v>65</v>
      </c>
      <c r="H32" s="47" t="s">
        <v>65</v>
      </c>
      <c r="I32" s="48" t="s">
        <v>65</v>
      </c>
      <c r="J32" s="124"/>
      <c r="K32" s="90">
        <f>委託29!B3</f>
        <v>0</v>
      </c>
      <c r="L32" s="90">
        <f>委託29!B8</f>
        <v>0</v>
      </c>
      <c r="M32" s="90">
        <f>委託29!B9</f>
        <v>0</v>
      </c>
      <c r="N32" s="180" t="str">
        <f>委託29!B4</f>
        <v>選択してください</v>
      </c>
      <c r="O32" s="92">
        <f>委託29!B10</f>
        <v>0</v>
      </c>
      <c r="P32" s="92">
        <f>委託29!B18</f>
        <v>0</v>
      </c>
      <c r="Q32" s="182">
        <f>委託29!B16</f>
        <v>0</v>
      </c>
      <c r="R32" s="92">
        <f>委託29!F16</f>
        <v>0</v>
      </c>
      <c r="S32" s="92">
        <f>委託29!B15</f>
        <v>0</v>
      </c>
      <c r="T32" s="92">
        <f>委託29!B17</f>
        <v>0</v>
      </c>
      <c r="U32" s="92">
        <f>委託29!F18</f>
        <v>0</v>
      </c>
      <c r="V32" s="92">
        <f>委託29!F17</f>
        <v>0</v>
      </c>
      <c r="W32" s="93">
        <f>委託29!B12</f>
        <v>0</v>
      </c>
      <c r="X32" s="93">
        <f>委託29!B13</f>
        <v>0</v>
      </c>
      <c r="Y32" s="93">
        <f>委託29!B14</f>
        <v>0</v>
      </c>
      <c r="Z32" s="93">
        <f>委託29!E14</f>
        <v>0</v>
      </c>
      <c r="AA32" s="184">
        <f>委託29!E13</f>
        <v>0</v>
      </c>
      <c r="AB32" s="90">
        <f>委託29!B5</f>
        <v>0</v>
      </c>
      <c r="AC32" s="90">
        <f>委託29!B6</f>
        <v>0</v>
      </c>
      <c r="AD32" s="90">
        <f>委託29!B7</f>
        <v>0</v>
      </c>
      <c r="AE32" s="44">
        <f t="shared" si="3"/>
        <v>0</v>
      </c>
      <c r="AF32" s="44"/>
      <c r="AG32" s="44">
        <f>委託29!F22</f>
        <v>0</v>
      </c>
      <c r="AH32" s="44">
        <f>委託29!F24</f>
        <v>0</v>
      </c>
      <c r="AI32" s="44">
        <f>委託29!F25</f>
        <v>0</v>
      </c>
      <c r="AJ32" s="44">
        <f>委託29!F27</f>
        <v>0</v>
      </c>
      <c r="AK32" s="44">
        <f t="shared" si="4"/>
        <v>0</v>
      </c>
      <c r="AL32" s="94">
        <f>委託29!C31</f>
        <v>30</v>
      </c>
      <c r="AM32" s="44">
        <f>委託29!F31</f>
        <v>0</v>
      </c>
      <c r="AN32" s="95">
        <f>委託29!F32</f>
        <v>0</v>
      </c>
      <c r="AO32" s="96">
        <f>委託29!B19</f>
        <v>0</v>
      </c>
      <c r="AP32" s="101"/>
      <c r="AQ32" s="98">
        <f>委託29!E36</f>
        <v>0</v>
      </c>
      <c r="AR32" s="99">
        <f>委託29!F36</f>
        <v>0</v>
      </c>
      <c r="AS32" s="99">
        <f>委託29!B36</f>
        <v>0</v>
      </c>
      <c r="AT32" s="99">
        <f>委託29!A36</f>
        <v>0</v>
      </c>
      <c r="AU32" s="188">
        <f>委託29!A38</f>
        <v>0</v>
      </c>
      <c r="AV32" s="188">
        <f>委託29!B38</f>
        <v>0</v>
      </c>
      <c r="AW32" s="100">
        <f>委託29!E38</f>
        <v>0</v>
      </c>
      <c r="AX32" s="91">
        <f>委託29!E42</f>
        <v>0</v>
      </c>
      <c r="AY32" s="91">
        <f>委託29!F42</f>
        <v>0</v>
      </c>
      <c r="AZ32" s="99">
        <f>委託29!B42</f>
        <v>0</v>
      </c>
      <c r="BA32" s="99">
        <f>委託29!A42</f>
        <v>0</v>
      </c>
      <c r="BB32" s="191">
        <f>委託29!A44</f>
        <v>0</v>
      </c>
      <c r="BC32" s="188">
        <f>委託29!B44</f>
        <v>0</v>
      </c>
      <c r="BD32" s="100">
        <f>委託29!E44</f>
        <v>0</v>
      </c>
      <c r="BE32" s="91">
        <f>委託29!B48</f>
        <v>0</v>
      </c>
      <c r="BF32" s="91">
        <f>委託29!A48</f>
        <v>0</v>
      </c>
      <c r="BG32" s="90">
        <f>委託29!A50</f>
        <v>0</v>
      </c>
      <c r="BH32" s="90">
        <f>委託29!B50</f>
        <v>0</v>
      </c>
      <c r="BI32" s="91">
        <f>委託29!E50</f>
        <v>0</v>
      </c>
      <c r="BJ32" s="91">
        <f>委託29!B54</f>
        <v>0</v>
      </c>
      <c r="BK32" s="91">
        <f>委託29!A54</f>
        <v>0</v>
      </c>
      <c r="BL32" s="90">
        <f>委託29!A56</f>
        <v>0</v>
      </c>
      <c r="BM32" s="90">
        <f>委託29!B56</f>
        <v>0</v>
      </c>
      <c r="BN32" s="91">
        <f>委託29!E56</f>
        <v>0</v>
      </c>
      <c r="BO32" s="91">
        <f>委託29!B60</f>
        <v>0</v>
      </c>
      <c r="BP32" s="91">
        <f>委託29!A60</f>
        <v>0</v>
      </c>
      <c r="BQ32" s="90">
        <f>委託29!A62</f>
        <v>0</v>
      </c>
      <c r="BR32" s="196">
        <f>委託29!B62</f>
        <v>0</v>
      </c>
      <c r="BS32" s="91">
        <f>委託29!E62</f>
        <v>0</v>
      </c>
      <c r="BT32" s="84"/>
      <c r="BU32" s="26" t="s">
        <v>147</v>
      </c>
    </row>
    <row r="33" spans="1:73" s="25" customFormat="1" ht="17.25" customHeight="1" x14ac:dyDescent="0.2">
      <c r="A33" s="23" t="s">
        <v>148</v>
      </c>
      <c r="B33" s="29" t="s">
        <v>65</v>
      </c>
      <c r="C33" s="29" t="s">
        <v>65</v>
      </c>
      <c r="D33" s="29" t="s">
        <v>65</v>
      </c>
      <c r="E33" s="30" t="s">
        <v>65</v>
      </c>
      <c r="F33" s="45" t="str">
        <f>委託30!F1</f>
        <v>AMED記入</v>
      </c>
      <c r="G33" s="46" t="s">
        <v>65</v>
      </c>
      <c r="H33" s="47" t="s">
        <v>65</v>
      </c>
      <c r="I33" s="48" t="s">
        <v>65</v>
      </c>
      <c r="J33" s="124"/>
      <c r="K33" s="90">
        <f>委託30!B3</f>
        <v>0</v>
      </c>
      <c r="L33" s="90">
        <f>委託30!B8</f>
        <v>0</v>
      </c>
      <c r="M33" s="90">
        <f>委託30!B9</f>
        <v>0</v>
      </c>
      <c r="N33" s="180" t="str">
        <f>委託30!B4</f>
        <v>選択してください</v>
      </c>
      <c r="O33" s="92">
        <f>委託30!B10</f>
        <v>0</v>
      </c>
      <c r="P33" s="92">
        <f>委託30!B18</f>
        <v>0</v>
      </c>
      <c r="Q33" s="92">
        <f>委託30!B16</f>
        <v>0</v>
      </c>
      <c r="R33" s="92">
        <f>委託30!F16</f>
        <v>0</v>
      </c>
      <c r="S33" s="92">
        <f>委託30!B15</f>
        <v>0</v>
      </c>
      <c r="T33" s="92">
        <f>委託30!B17</f>
        <v>0</v>
      </c>
      <c r="U33" s="92">
        <f>委託30!F18</f>
        <v>0</v>
      </c>
      <c r="V33" s="92">
        <f>委託30!F17</f>
        <v>0</v>
      </c>
      <c r="W33" s="184">
        <f>委託30!B12</f>
        <v>0</v>
      </c>
      <c r="X33" s="93">
        <f>委託30!B13</f>
        <v>0</v>
      </c>
      <c r="Y33" s="93">
        <f>委託30!B14</f>
        <v>0</v>
      </c>
      <c r="Z33" s="93">
        <f>委託30!E14</f>
        <v>0</v>
      </c>
      <c r="AA33" s="93">
        <f>委託30!E13</f>
        <v>0</v>
      </c>
      <c r="AB33" s="90">
        <f>委託30!B5</f>
        <v>0</v>
      </c>
      <c r="AC33" s="90">
        <f>委託30!B6</f>
        <v>0</v>
      </c>
      <c r="AD33" s="90">
        <f>委託30!B7</f>
        <v>0</v>
      </c>
      <c r="AE33" s="44">
        <f t="shared" si="3"/>
        <v>0</v>
      </c>
      <c r="AF33" s="44"/>
      <c r="AG33" s="44">
        <f>委託30!F22</f>
        <v>0</v>
      </c>
      <c r="AH33" s="44">
        <f>委託30!F24</f>
        <v>0</v>
      </c>
      <c r="AI33" s="44">
        <f>委託30!F25</f>
        <v>0</v>
      </c>
      <c r="AJ33" s="44">
        <f>委託30!F27</f>
        <v>0</v>
      </c>
      <c r="AK33" s="44">
        <f t="shared" si="4"/>
        <v>0</v>
      </c>
      <c r="AL33" s="94">
        <f>委託30!C31</f>
        <v>30</v>
      </c>
      <c r="AM33" s="44">
        <f>委託30!F31</f>
        <v>0</v>
      </c>
      <c r="AN33" s="95">
        <f>委託30!F32</f>
        <v>0</v>
      </c>
      <c r="AO33" s="96">
        <f>委託30!B19</f>
        <v>0</v>
      </c>
      <c r="AP33" s="101"/>
      <c r="AQ33" s="98">
        <f>委託30!E36</f>
        <v>0</v>
      </c>
      <c r="AR33" s="99">
        <f>委託30!F36</f>
        <v>0</v>
      </c>
      <c r="AS33" s="99">
        <f>委託30!B36</f>
        <v>0</v>
      </c>
      <c r="AT33" s="99">
        <f>委託30!A36</f>
        <v>0</v>
      </c>
      <c r="AU33" s="188">
        <f>委託30!A38</f>
        <v>0</v>
      </c>
      <c r="AV33" s="188">
        <f>委託30!B38</f>
        <v>0</v>
      </c>
      <c r="AW33" s="100">
        <f>委託30!E38</f>
        <v>0</v>
      </c>
      <c r="AX33" s="91">
        <f>委託30!E42</f>
        <v>0</v>
      </c>
      <c r="AY33" s="91">
        <f>委託30!F42</f>
        <v>0</v>
      </c>
      <c r="AZ33" s="99">
        <f>委託30!B42</f>
        <v>0</v>
      </c>
      <c r="BA33" s="99">
        <f>委託30!A42</f>
        <v>0</v>
      </c>
      <c r="BB33" s="188">
        <f>委託30!A44</f>
        <v>0</v>
      </c>
      <c r="BC33" s="188">
        <f>委託30!B44</f>
        <v>0</v>
      </c>
      <c r="BD33" s="100">
        <f>委託30!E44</f>
        <v>0</v>
      </c>
      <c r="BE33" s="91">
        <f>委託30!B48</f>
        <v>0</v>
      </c>
      <c r="BF33" s="91">
        <f>委託30!A48</f>
        <v>0</v>
      </c>
      <c r="BG33" s="90">
        <f>委託30!A50</f>
        <v>0</v>
      </c>
      <c r="BH33" s="90">
        <f>委託30!B50</f>
        <v>0</v>
      </c>
      <c r="BI33" s="91">
        <f>委託30!E50</f>
        <v>0</v>
      </c>
      <c r="BJ33" s="91">
        <f>委託30!B54</f>
        <v>0</v>
      </c>
      <c r="BK33" s="91">
        <f>委託30!A54</f>
        <v>0</v>
      </c>
      <c r="BL33" s="90">
        <f>委託30!A56</f>
        <v>0</v>
      </c>
      <c r="BM33" s="90">
        <f>委託30!B56</f>
        <v>0</v>
      </c>
      <c r="BN33" s="91">
        <f>委託30!E56</f>
        <v>0</v>
      </c>
      <c r="BO33" s="185">
        <f>委託30!B60</f>
        <v>0</v>
      </c>
      <c r="BP33" s="91">
        <f>委託30!A60</f>
        <v>0</v>
      </c>
      <c r="BQ33" s="90">
        <f>委託30!A62</f>
        <v>0</v>
      </c>
      <c r="BR33" s="90">
        <f>委託30!B62</f>
        <v>0</v>
      </c>
      <c r="BS33" s="91">
        <f>委託30!E62</f>
        <v>0</v>
      </c>
      <c r="BT33" s="84"/>
      <c r="BU33" s="26" t="s">
        <v>148</v>
      </c>
    </row>
    <row r="34" spans="1:73" ht="17.25" customHeight="1" x14ac:dyDescent="0.2">
      <c r="A34" s="23" t="s">
        <v>149</v>
      </c>
      <c r="B34" s="29" t="s">
        <v>65</v>
      </c>
      <c r="C34" s="29" t="s">
        <v>65</v>
      </c>
      <c r="D34" s="29" t="s">
        <v>65</v>
      </c>
      <c r="E34" s="30" t="s">
        <v>65</v>
      </c>
      <c r="F34" s="45" t="str">
        <f>委託31!F1</f>
        <v>AMED記入</v>
      </c>
      <c r="G34" s="46" t="s">
        <v>65</v>
      </c>
      <c r="H34" s="47" t="s">
        <v>65</v>
      </c>
      <c r="I34" s="48" t="s">
        <v>65</v>
      </c>
      <c r="J34" s="124"/>
      <c r="K34" s="90">
        <f>委託31!B3</f>
        <v>0</v>
      </c>
      <c r="L34" s="90">
        <f>委託31!B8</f>
        <v>0</v>
      </c>
      <c r="M34" s="90">
        <f>委託31!B9</f>
        <v>0</v>
      </c>
      <c r="N34" s="180" t="str">
        <f>委託31!B4</f>
        <v>選択してください</v>
      </c>
      <c r="O34" s="92">
        <f>委託31!B10</f>
        <v>0</v>
      </c>
      <c r="P34" s="92">
        <f>委託31!B18</f>
        <v>0</v>
      </c>
      <c r="Q34" s="92">
        <f>委託31!B16</f>
        <v>0</v>
      </c>
      <c r="R34" s="92">
        <f>委託31!F16</f>
        <v>0</v>
      </c>
      <c r="S34" s="92">
        <f>委託31!B15</f>
        <v>0</v>
      </c>
      <c r="T34" s="92">
        <f>委託31!B17</f>
        <v>0</v>
      </c>
      <c r="U34" s="92">
        <f>委託31!F18</f>
        <v>0</v>
      </c>
      <c r="V34" s="182">
        <f>委託31!F17</f>
        <v>0</v>
      </c>
      <c r="W34" s="93">
        <f>委託31!B12</f>
        <v>0</v>
      </c>
      <c r="X34" s="93">
        <f>委託31!B13</f>
        <v>0</v>
      </c>
      <c r="Y34" s="93">
        <f>委託31!B14</f>
        <v>0</v>
      </c>
      <c r="Z34" s="93">
        <f>委託31!E14</f>
        <v>0</v>
      </c>
      <c r="AA34" s="93">
        <f>委託31!E13</f>
        <v>0</v>
      </c>
      <c r="AB34" s="90">
        <f>委託31!B5</f>
        <v>0</v>
      </c>
      <c r="AC34" s="90">
        <f>委託31!B6</f>
        <v>0</v>
      </c>
      <c r="AD34" s="90">
        <f>委託31!B7</f>
        <v>0</v>
      </c>
      <c r="AE34" s="44">
        <f t="shared" si="3"/>
        <v>0</v>
      </c>
      <c r="AF34" s="44"/>
      <c r="AG34" s="44">
        <f>委託31!F22</f>
        <v>0</v>
      </c>
      <c r="AH34" s="44">
        <f>委託31!F24</f>
        <v>0</v>
      </c>
      <c r="AI34" s="44">
        <f>委託31!F25</f>
        <v>0</v>
      </c>
      <c r="AJ34" s="44">
        <f>委託31!F27</f>
        <v>0</v>
      </c>
      <c r="AK34" s="44">
        <f t="shared" si="4"/>
        <v>0</v>
      </c>
      <c r="AL34" s="94">
        <f>委託31!C31</f>
        <v>30</v>
      </c>
      <c r="AM34" s="44">
        <f>委託31!F31</f>
        <v>0</v>
      </c>
      <c r="AN34" s="95">
        <f>委託31!F32</f>
        <v>0</v>
      </c>
      <c r="AO34" s="96">
        <f>委託31!B19</f>
        <v>0</v>
      </c>
      <c r="AP34" s="101"/>
      <c r="AQ34" s="98">
        <f>委託31!E36</f>
        <v>0</v>
      </c>
      <c r="AR34" s="99">
        <f>委託31!F36</f>
        <v>0</v>
      </c>
      <c r="AS34" s="99">
        <f>委託31!B36</f>
        <v>0</v>
      </c>
      <c r="AT34" s="99">
        <f>委託31!A36</f>
        <v>0</v>
      </c>
      <c r="AU34" s="188">
        <f>委託31!A38</f>
        <v>0</v>
      </c>
      <c r="AV34" s="188">
        <f>委託31!B38</f>
        <v>0</v>
      </c>
      <c r="AW34" s="100">
        <f>委託31!E38</f>
        <v>0</v>
      </c>
      <c r="AX34" s="91">
        <f>委託31!E42</f>
        <v>0</v>
      </c>
      <c r="AY34" s="91">
        <f>委託31!F42</f>
        <v>0</v>
      </c>
      <c r="AZ34" s="99">
        <f>委託31!B42</f>
        <v>0</v>
      </c>
      <c r="BA34" s="99">
        <f>委託31!A42</f>
        <v>0</v>
      </c>
      <c r="BB34" s="188">
        <f>委託31!A44</f>
        <v>0</v>
      </c>
      <c r="BC34" s="188">
        <f>委託31!B44</f>
        <v>0</v>
      </c>
      <c r="BD34" s="100">
        <f>委託31!E44</f>
        <v>0</v>
      </c>
      <c r="BE34" s="91">
        <f>委託31!B48</f>
        <v>0</v>
      </c>
      <c r="BF34" s="91">
        <f>委託31!A48</f>
        <v>0</v>
      </c>
      <c r="BG34" s="90">
        <f>委託31!A50</f>
        <v>0</v>
      </c>
      <c r="BH34" s="90">
        <f>委託31!B50</f>
        <v>0</v>
      </c>
      <c r="BI34" s="91">
        <f>委託31!E50</f>
        <v>0</v>
      </c>
      <c r="BJ34" s="91">
        <f>委託31!B54</f>
        <v>0</v>
      </c>
      <c r="BK34" s="91">
        <f>委託31!A54</f>
        <v>0</v>
      </c>
      <c r="BL34" s="90">
        <f>委託31!A56</f>
        <v>0</v>
      </c>
      <c r="BM34" s="196">
        <f>委託31!B56</f>
        <v>0</v>
      </c>
      <c r="BN34" s="91">
        <f>委託31!E56</f>
        <v>0</v>
      </c>
      <c r="BO34" s="91">
        <f>委託31!B60</f>
        <v>0</v>
      </c>
      <c r="BP34" s="91">
        <f>委託31!A60</f>
        <v>0</v>
      </c>
      <c r="BQ34" s="90">
        <f>委託31!A62</f>
        <v>0</v>
      </c>
      <c r="BR34" s="90">
        <f>委託31!B62</f>
        <v>0</v>
      </c>
      <c r="BS34" s="91">
        <f>委託31!E62</f>
        <v>0</v>
      </c>
      <c r="BT34" s="84"/>
      <c r="BU34" s="26" t="s">
        <v>149</v>
      </c>
    </row>
    <row r="35" spans="1:73" ht="17.25" customHeight="1" x14ac:dyDescent="0.2">
      <c r="A35" s="23" t="s">
        <v>150</v>
      </c>
      <c r="B35" s="29" t="s">
        <v>65</v>
      </c>
      <c r="C35" s="29" t="s">
        <v>65</v>
      </c>
      <c r="D35" s="29" t="s">
        <v>65</v>
      </c>
      <c r="E35" s="30" t="s">
        <v>65</v>
      </c>
      <c r="F35" s="45" t="str">
        <f>委託32!F1</f>
        <v>AMED記入</v>
      </c>
      <c r="G35" s="46" t="s">
        <v>65</v>
      </c>
      <c r="H35" s="47" t="s">
        <v>65</v>
      </c>
      <c r="I35" s="48" t="s">
        <v>65</v>
      </c>
      <c r="J35" s="124"/>
      <c r="K35" s="90">
        <f>委託32!B3</f>
        <v>0</v>
      </c>
      <c r="L35" s="90">
        <f>委託32!B8</f>
        <v>0</v>
      </c>
      <c r="M35" s="90">
        <f>委託32!B9</f>
        <v>0</v>
      </c>
      <c r="N35" s="180" t="str">
        <f>委託32!B4</f>
        <v>選択してください</v>
      </c>
      <c r="O35" s="92">
        <f>委託32!B10</f>
        <v>0</v>
      </c>
      <c r="P35" s="92">
        <f>委託32!B18</f>
        <v>0</v>
      </c>
      <c r="Q35" s="92">
        <f>委託32!B16</f>
        <v>0</v>
      </c>
      <c r="R35" s="182">
        <f>委託32!F16</f>
        <v>0</v>
      </c>
      <c r="S35" s="92">
        <f>委託32!B15</f>
        <v>0</v>
      </c>
      <c r="T35" s="92">
        <f>委託32!B17</f>
        <v>0</v>
      </c>
      <c r="U35" s="92">
        <f>委託32!F18</f>
        <v>0</v>
      </c>
      <c r="V35" s="92">
        <f>委託32!F17</f>
        <v>0</v>
      </c>
      <c r="W35" s="93">
        <f>委託32!B12</f>
        <v>0</v>
      </c>
      <c r="X35" s="93">
        <f>委託32!B13</f>
        <v>0</v>
      </c>
      <c r="Y35" s="93">
        <f>委託32!B14</f>
        <v>0</v>
      </c>
      <c r="Z35" s="93">
        <f>委託32!E14</f>
        <v>0</v>
      </c>
      <c r="AA35" s="93">
        <f>委託32!E13</f>
        <v>0</v>
      </c>
      <c r="AB35" s="90">
        <f>委託32!B5</f>
        <v>0</v>
      </c>
      <c r="AC35" s="90">
        <f>委託32!B6</f>
        <v>0</v>
      </c>
      <c r="AD35" s="90">
        <f>委託32!B7</f>
        <v>0</v>
      </c>
      <c r="AE35" s="44">
        <f t="shared" si="3"/>
        <v>0</v>
      </c>
      <c r="AF35" s="44"/>
      <c r="AG35" s="44">
        <f>委託32!F22</f>
        <v>0</v>
      </c>
      <c r="AH35" s="44">
        <f>委託32!F24</f>
        <v>0</v>
      </c>
      <c r="AI35" s="44">
        <f>委託32!F25</f>
        <v>0</v>
      </c>
      <c r="AJ35" s="44">
        <f>委託32!F27</f>
        <v>0</v>
      </c>
      <c r="AK35" s="44">
        <f t="shared" si="4"/>
        <v>0</v>
      </c>
      <c r="AL35" s="94">
        <f>委託32!C31</f>
        <v>30</v>
      </c>
      <c r="AM35" s="44">
        <f>委託32!F31</f>
        <v>0</v>
      </c>
      <c r="AN35" s="95">
        <f>委託32!F32</f>
        <v>0</v>
      </c>
      <c r="AO35" s="96">
        <f>委託32!B19</f>
        <v>0</v>
      </c>
      <c r="AP35" s="101"/>
      <c r="AQ35" s="98">
        <f>委託32!E36</f>
        <v>0</v>
      </c>
      <c r="AR35" s="99">
        <f>委託32!F36</f>
        <v>0</v>
      </c>
      <c r="AS35" s="99">
        <f>委託32!B36</f>
        <v>0</v>
      </c>
      <c r="AT35" s="99">
        <f>委託32!A36</f>
        <v>0</v>
      </c>
      <c r="AU35" s="188">
        <f>委託32!A38</f>
        <v>0</v>
      </c>
      <c r="AV35" s="188">
        <f>委託32!B38</f>
        <v>0</v>
      </c>
      <c r="AW35" s="100">
        <f>委託32!E38</f>
        <v>0</v>
      </c>
      <c r="AX35" s="91">
        <f>委託32!E42</f>
        <v>0</v>
      </c>
      <c r="AY35" s="91">
        <f>委託32!F42</f>
        <v>0</v>
      </c>
      <c r="AZ35" s="99">
        <f>委託32!B42</f>
        <v>0</v>
      </c>
      <c r="BA35" s="99">
        <f>委託32!A42</f>
        <v>0</v>
      </c>
      <c r="BB35" s="188">
        <f>委託32!A44</f>
        <v>0</v>
      </c>
      <c r="BC35" s="188">
        <f>委託32!B44</f>
        <v>0</v>
      </c>
      <c r="BD35" s="100">
        <f>委託32!E44</f>
        <v>0</v>
      </c>
      <c r="BE35" s="91">
        <f>委託32!B48</f>
        <v>0</v>
      </c>
      <c r="BF35" s="91">
        <f>委託32!A48</f>
        <v>0</v>
      </c>
      <c r="BG35" s="90">
        <f>委託32!A50</f>
        <v>0</v>
      </c>
      <c r="BH35" s="90">
        <f>委託32!B50</f>
        <v>0</v>
      </c>
      <c r="BI35" s="91">
        <f>委託32!E50</f>
        <v>0</v>
      </c>
      <c r="BJ35" s="91">
        <f>委託32!B54</f>
        <v>0</v>
      </c>
      <c r="BK35" s="91">
        <f>委託32!A54</f>
        <v>0</v>
      </c>
      <c r="BL35" s="90">
        <f>委託32!A56</f>
        <v>0</v>
      </c>
      <c r="BM35" s="90">
        <f>委託32!B56</f>
        <v>0</v>
      </c>
      <c r="BN35" s="91">
        <f>委託32!E56</f>
        <v>0</v>
      </c>
      <c r="BO35" s="91">
        <f>委託32!B60</f>
        <v>0</v>
      </c>
      <c r="BP35" s="91">
        <f>委託32!A60</f>
        <v>0</v>
      </c>
      <c r="BQ35" s="196">
        <f>委託32!A62</f>
        <v>0</v>
      </c>
      <c r="BR35" s="90">
        <f>委託32!B62</f>
        <v>0</v>
      </c>
      <c r="BS35" s="91">
        <f>委託32!E62</f>
        <v>0</v>
      </c>
      <c r="BT35" s="84"/>
      <c r="BU35" s="26" t="s">
        <v>150</v>
      </c>
    </row>
    <row r="36" spans="1:73" ht="17.25" customHeight="1" x14ac:dyDescent="0.2">
      <c r="A36" s="23" t="s">
        <v>151</v>
      </c>
      <c r="B36" s="29" t="s">
        <v>65</v>
      </c>
      <c r="C36" s="29" t="s">
        <v>65</v>
      </c>
      <c r="D36" s="29" t="s">
        <v>65</v>
      </c>
      <c r="E36" s="30" t="s">
        <v>65</v>
      </c>
      <c r="F36" s="45" t="str">
        <f>委託33!F1</f>
        <v>AMED記入</v>
      </c>
      <c r="G36" s="46" t="s">
        <v>65</v>
      </c>
      <c r="H36" s="47" t="s">
        <v>65</v>
      </c>
      <c r="I36" s="48" t="s">
        <v>65</v>
      </c>
      <c r="J36" s="124"/>
      <c r="K36" s="90">
        <f>委託33!B3</f>
        <v>0</v>
      </c>
      <c r="L36" s="90">
        <f>委託33!B8</f>
        <v>0</v>
      </c>
      <c r="M36" s="90">
        <f>委託33!B9</f>
        <v>0</v>
      </c>
      <c r="N36" s="180" t="str">
        <f>委託33!B4</f>
        <v>選択してください</v>
      </c>
      <c r="O36" s="92">
        <f>委託33!B10</f>
        <v>0</v>
      </c>
      <c r="P36" s="92">
        <f>委託33!B18</f>
        <v>0</v>
      </c>
      <c r="Q36" s="92">
        <f>委託33!B16</f>
        <v>0</v>
      </c>
      <c r="R36" s="92">
        <f>委託33!F16</f>
        <v>0</v>
      </c>
      <c r="S36" s="92">
        <f>委託33!B15</f>
        <v>0</v>
      </c>
      <c r="T36" s="92">
        <f>委託33!B17</f>
        <v>0</v>
      </c>
      <c r="U36" s="92">
        <f>委託33!F18</f>
        <v>0</v>
      </c>
      <c r="V36" s="92">
        <f>委託33!F17</f>
        <v>0</v>
      </c>
      <c r="W36" s="93">
        <f>委託33!B12</f>
        <v>0</v>
      </c>
      <c r="X36" s="93">
        <f>委託33!B13</f>
        <v>0</v>
      </c>
      <c r="Y36" s="93">
        <f>委託33!B14</f>
        <v>0</v>
      </c>
      <c r="Z36" s="93">
        <f>委託33!E14</f>
        <v>0</v>
      </c>
      <c r="AA36" s="93">
        <f>委託33!E13</f>
        <v>0</v>
      </c>
      <c r="AB36" s="90">
        <f>委託33!B5</f>
        <v>0</v>
      </c>
      <c r="AC36" s="90">
        <f>委託33!B6</f>
        <v>0</v>
      </c>
      <c r="AD36" s="90">
        <f>委託33!B7</f>
        <v>0</v>
      </c>
      <c r="AE36" s="44">
        <f t="shared" si="3"/>
        <v>0</v>
      </c>
      <c r="AF36" s="44"/>
      <c r="AG36" s="44">
        <f>委託33!F22</f>
        <v>0</v>
      </c>
      <c r="AH36" s="44">
        <f>委託33!F24</f>
        <v>0</v>
      </c>
      <c r="AI36" s="44">
        <f>委託33!F25</f>
        <v>0</v>
      </c>
      <c r="AJ36" s="44">
        <f>委託33!F27</f>
        <v>0</v>
      </c>
      <c r="AK36" s="44">
        <f t="shared" si="4"/>
        <v>0</v>
      </c>
      <c r="AL36" s="94">
        <f>委託33!C31</f>
        <v>30</v>
      </c>
      <c r="AM36" s="44">
        <f>委託33!F31</f>
        <v>0</v>
      </c>
      <c r="AN36" s="95">
        <f>委託33!F32</f>
        <v>0</v>
      </c>
      <c r="AO36" s="96">
        <f>委託33!B19</f>
        <v>0</v>
      </c>
      <c r="AP36" s="101"/>
      <c r="AQ36" s="98">
        <f>委託33!E36</f>
        <v>0</v>
      </c>
      <c r="AR36" s="99">
        <f>委託33!F36</f>
        <v>0</v>
      </c>
      <c r="AS36" s="99">
        <f>委託33!B36</f>
        <v>0</v>
      </c>
      <c r="AT36" s="99">
        <f>委託33!A36</f>
        <v>0</v>
      </c>
      <c r="AU36" s="188">
        <f>委託33!A38</f>
        <v>0</v>
      </c>
      <c r="AV36" s="188">
        <f>委託33!B38</f>
        <v>0</v>
      </c>
      <c r="AW36" s="100">
        <f>委託33!E38</f>
        <v>0</v>
      </c>
      <c r="AX36" s="91">
        <f>委託33!E42</f>
        <v>0</v>
      </c>
      <c r="AY36" s="91">
        <f>委託33!F42</f>
        <v>0</v>
      </c>
      <c r="AZ36" s="99">
        <f>委託33!B42</f>
        <v>0</v>
      </c>
      <c r="BA36" s="99">
        <f>委託33!A42</f>
        <v>0</v>
      </c>
      <c r="BB36" s="188">
        <f>委託33!A44</f>
        <v>0</v>
      </c>
      <c r="BC36" s="188">
        <f>委託33!B44</f>
        <v>0</v>
      </c>
      <c r="BD36" s="100">
        <f>委託33!E44</f>
        <v>0</v>
      </c>
      <c r="BE36" s="91">
        <f>委託33!B48</f>
        <v>0</v>
      </c>
      <c r="BF36" s="91">
        <f>委託33!A48</f>
        <v>0</v>
      </c>
      <c r="BG36" s="90">
        <f>委託33!A50</f>
        <v>0</v>
      </c>
      <c r="BH36" s="90">
        <f>委託33!B50</f>
        <v>0</v>
      </c>
      <c r="BI36" s="91">
        <f>委託33!E50</f>
        <v>0</v>
      </c>
      <c r="BJ36" s="91">
        <f>委託33!B54</f>
        <v>0</v>
      </c>
      <c r="BK36" s="91">
        <f>委託33!A54</f>
        <v>0</v>
      </c>
      <c r="BL36" s="90">
        <f>委託33!A56</f>
        <v>0</v>
      </c>
      <c r="BM36" s="90">
        <f>委託33!B56</f>
        <v>0</v>
      </c>
      <c r="BN36" s="91">
        <f>委託33!E56</f>
        <v>0</v>
      </c>
      <c r="BO36" s="91">
        <f>委託33!B60</f>
        <v>0</v>
      </c>
      <c r="BP36" s="91">
        <f>委託33!A60</f>
        <v>0</v>
      </c>
      <c r="BQ36" s="90">
        <f>委託33!A62</f>
        <v>0</v>
      </c>
      <c r="BR36" s="90">
        <f>委託33!B62</f>
        <v>0</v>
      </c>
      <c r="BS36" s="91">
        <f>委託33!E62</f>
        <v>0</v>
      </c>
      <c r="BT36" s="84"/>
      <c r="BU36" s="26" t="s">
        <v>151</v>
      </c>
    </row>
    <row r="37" spans="1:73" ht="17.25" customHeight="1" x14ac:dyDescent="0.2">
      <c r="A37" s="23" t="s">
        <v>152</v>
      </c>
      <c r="B37" s="29" t="s">
        <v>65</v>
      </c>
      <c r="C37" s="29" t="s">
        <v>65</v>
      </c>
      <c r="D37" s="29" t="s">
        <v>65</v>
      </c>
      <c r="E37" s="30" t="s">
        <v>65</v>
      </c>
      <c r="F37" s="45" t="str">
        <f>委託34!F1</f>
        <v>AMED記入</v>
      </c>
      <c r="G37" s="46" t="s">
        <v>65</v>
      </c>
      <c r="H37" s="47" t="s">
        <v>65</v>
      </c>
      <c r="I37" s="48" t="s">
        <v>65</v>
      </c>
      <c r="J37" s="124"/>
      <c r="K37" s="90">
        <f>委託34!B3</f>
        <v>0</v>
      </c>
      <c r="L37" s="90">
        <f>委託34!B8</f>
        <v>0</v>
      </c>
      <c r="M37" s="90">
        <f>委託34!B9</f>
        <v>0</v>
      </c>
      <c r="N37" s="180" t="str">
        <f>委託34!B4</f>
        <v>選択してください</v>
      </c>
      <c r="O37" s="92">
        <f>委託34!B10</f>
        <v>0</v>
      </c>
      <c r="P37" s="92">
        <f>委託34!B18</f>
        <v>0</v>
      </c>
      <c r="Q37" s="92">
        <f>委託34!B16</f>
        <v>0</v>
      </c>
      <c r="R37" s="92">
        <f>委託34!F16</f>
        <v>0</v>
      </c>
      <c r="S37" s="92">
        <f>委託34!B15</f>
        <v>0</v>
      </c>
      <c r="T37" s="92">
        <f>委託34!B17</f>
        <v>0</v>
      </c>
      <c r="U37" s="92">
        <f>委託34!F18</f>
        <v>0</v>
      </c>
      <c r="V37" s="92">
        <f>委託34!F17</f>
        <v>0</v>
      </c>
      <c r="W37" s="93">
        <f>委託34!B12</f>
        <v>0</v>
      </c>
      <c r="X37" s="93">
        <f>委託34!B13</f>
        <v>0</v>
      </c>
      <c r="Y37" s="93">
        <f>委託34!B14</f>
        <v>0</v>
      </c>
      <c r="Z37" s="93">
        <f>委託34!E14</f>
        <v>0</v>
      </c>
      <c r="AA37" s="93">
        <f>委託34!E13</f>
        <v>0</v>
      </c>
      <c r="AB37" s="90">
        <f>委託34!B5</f>
        <v>0</v>
      </c>
      <c r="AC37" s="90">
        <f>委託34!B6</f>
        <v>0</v>
      </c>
      <c r="AD37" s="90">
        <f>委託34!B7</f>
        <v>0</v>
      </c>
      <c r="AE37" s="44">
        <f t="shared" si="3"/>
        <v>0</v>
      </c>
      <c r="AF37" s="44"/>
      <c r="AG37" s="44">
        <f>委託34!F22</f>
        <v>0</v>
      </c>
      <c r="AH37" s="44">
        <f>委託34!F24</f>
        <v>0</v>
      </c>
      <c r="AI37" s="44">
        <f>委託34!F25</f>
        <v>0</v>
      </c>
      <c r="AJ37" s="44">
        <f>委託34!F27</f>
        <v>0</v>
      </c>
      <c r="AK37" s="44">
        <f t="shared" si="4"/>
        <v>0</v>
      </c>
      <c r="AL37" s="94">
        <f>委託34!C31</f>
        <v>30</v>
      </c>
      <c r="AM37" s="44">
        <f>委託34!F31</f>
        <v>0</v>
      </c>
      <c r="AN37" s="95">
        <f>委託34!F32</f>
        <v>0</v>
      </c>
      <c r="AO37" s="96">
        <f>委託34!B19</f>
        <v>0</v>
      </c>
      <c r="AP37" s="101"/>
      <c r="AQ37" s="98">
        <f>委託34!E36</f>
        <v>0</v>
      </c>
      <c r="AR37" s="99">
        <f>委託34!F36</f>
        <v>0</v>
      </c>
      <c r="AS37" s="99">
        <f>委託34!B36</f>
        <v>0</v>
      </c>
      <c r="AT37" s="99">
        <f>委託34!A36</f>
        <v>0</v>
      </c>
      <c r="AU37" s="188">
        <f>委託34!A38</f>
        <v>0</v>
      </c>
      <c r="AV37" s="188">
        <f>委託34!B38</f>
        <v>0</v>
      </c>
      <c r="AW37" s="100">
        <f>委託34!E38</f>
        <v>0</v>
      </c>
      <c r="AX37" s="91">
        <f>委託34!E42</f>
        <v>0</v>
      </c>
      <c r="AY37" s="91">
        <f>委託34!F42</f>
        <v>0</v>
      </c>
      <c r="AZ37" s="99">
        <f>委託34!B42</f>
        <v>0</v>
      </c>
      <c r="BA37" s="99">
        <f>委託34!A42</f>
        <v>0</v>
      </c>
      <c r="BB37" s="188">
        <f>委託34!A44</f>
        <v>0</v>
      </c>
      <c r="BC37" s="188">
        <f>委託34!B44</f>
        <v>0</v>
      </c>
      <c r="BD37" s="100">
        <f>委託34!E44</f>
        <v>0</v>
      </c>
      <c r="BE37" s="91">
        <f>委託34!B48</f>
        <v>0</v>
      </c>
      <c r="BF37" s="91">
        <f>委託34!A48</f>
        <v>0</v>
      </c>
      <c r="BG37" s="90">
        <f>委託34!A50</f>
        <v>0</v>
      </c>
      <c r="BH37" s="90">
        <f>委託34!B50</f>
        <v>0</v>
      </c>
      <c r="BI37" s="91">
        <f>委託34!E50</f>
        <v>0</v>
      </c>
      <c r="BJ37" s="91">
        <f>委託34!B54</f>
        <v>0</v>
      </c>
      <c r="BK37" s="91">
        <f>委託34!A54</f>
        <v>0</v>
      </c>
      <c r="BL37" s="90">
        <f>委託34!A56</f>
        <v>0</v>
      </c>
      <c r="BM37" s="196">
        <f>委託34!B56</f>
        <v>0</v>
      </c>
      <c r="BN37" s="91">
        <f>委託34!E56</f>
        <v>0</v>
      </c>
      <c r="BO37" s="91">
        <f>委託34!B60</f>
        <v>0</v>
      </c>
      <c r="BP37" s="91">
        <f>委託34!A60</f>
        <v>0</v>
      </c>
      <c r="BQ37" s="90">
        <f>委託34!A62</f>
        <v>0</v>
      </c>
      <c r="BR37" s="90">
        <f>委託34!B62</f>
        <v>0</v>
      </c>
      <c r="BS37" s="91">
        <f>委託34!E62</f>
        <v>0</v>
      </c>
      <c r="BT37" s="84"/>
      <c r="BU37" s="26" t="s">
        <v>152</v>
      </c>
    </row>
    <row r="38" spans="1:73" ht="17.25" customHeight="1" thickBot="1" x14ac:dyDescent="0.25">
      <c r="A38" s="23" t="s">
        <v>153</v>
      </c>
      <c r="B38" s="29" t="s">
        <v>65</v>
      </c>
      <c r="C38" s="29" t="s">
        <v>65</v>
      </c>
      <c r="D38" s="29" t="s">
        <v>65</v>
      </c>
      <c r="E38" s="30" t="s">
        <v>65</v>
      </c>
      <c r="F38" s="45" t="str">
        <f>委託35!F1</f>
        <v>AMED記入</v>
      </c>
      <c r="G38" s="46" t="s">
        <v>65</v>
      </c>
      <c r="H38" s="47" t="s">
        <v>65</v>
      </c>
      <c r="I38" s="48" t="s">
        <v>65</v>
      </c>
      <c r="J38" s="124"/>
      <c r="K38" s="90">
        <f>委託35!B3</f>
        <v>0</v>
      </c>
      <c r="L38" s="90">
        <f>委託35!B8</f>
        <v>0</v>
      </c>
      <c r="M38" s="90">
        <f>委託35!B9</f>
        <v>0</v>
      </c>
      <c r="N38" s="180" t="str">
        <f>委託35!B4</f>
        <v>選択してください</v>
      </c>
      <c r="O38" s="92">
        <f>委託35!B10</f>
        <v>0</v>
      </c>
      <c r="P38" s="92">
        <f>委託35!B18</f>
        <v>0</v>
      </c>
      <c r="Q38" s="92">
        <f>委託35!B16</f>
        <v>0</v>
      </c>
      <c r="R38" s="92">
        <f>委託35!F16</f>
        <v>0</v>
      </c>
      <c r="S38" s="92">
        <f>委託35!B15</f>
        <v>0</v>
      </c>
      <c r="T38" s="92">
        <f>委託35!B17</f>
        <v>0</v>
      </c>
      <c r="U38" s="92">
        <f>委託35!F18</f>
        <v>0</v>
      </c>
      <c r="V38" s="92">
        <f>委託35!F17</f>
        <v>0</v>
      </c>
      <c r="W38" s="93">
        <f>委託35!B12</f>
        <v>0</v>
      </c>
      <c r="X38" s="93">
        <f>委託35!B13</f>
        <v>0</v>
      </c>
      <c r="Y38" s="93">
        <f>委託35!B14</f>
        <v>0</v>
      </c>
      <c r="Z38" s="93">
        <f>委託35!E14</f>
        <v>0</v>
      </c>
      <c r="AA38" s="93">
        <f>委託35!E13</f>
        <v>0</v>
      </c>
      <c r="AB38" s="90">
        <f>委託35!B5</f>
        <v>0</v>
      </c>
      <c r="AC38" s="90">
        <f>委託35!B6</f>
        <v>0</v>
      </c>
      <c r="AD38" s="90">
        <f>委託35!B7</f>
        <v>0</v>
      </c>
      <c r="AE38" s="44">
        <f t="shared" si="3"/>
        <v>0</v>
      </c>
      <c r="AF38" s="44"/>
      <c r="AG38" s="44">
        <f>委託35!F22</f>
        <v>0</v>
      </c>
      <c r="AH38" s="44">
        <f>委託35!F24</f>
        <v>0</v>
      </c>
      <c r="AI38" s="44">
        <f>委託35!F25</f>
        <v>0</v>
      </c>
      <c r="AJ38" s="44">
        <f>委託35!F27</f>
        <v>0</v>
      </c>
      <c r="AK38" s="44">
        <f t="shared" si="4"/>
        <v>0</v>
      </c>
      <c r="AL38" s="94">
        <f>委託35!C31</f>
        <v>30</v>
      </c>
      <c r="AM38" s="44">
        <f>委託35!F31</f>
        <v>0</v>
      </c>
      <c r="AN38" s="95">
        <f>委託35!F32</f>
        <v>0</v>
      </c>
      <c r="AO38" s="96">
        <f>委託35!B19</f>
        <v>0</v>
      </c>
      <c r="AP38" s="102"/>
      <c r="AQ38" s="98">
        <f>委託35!E36</f>
        <v>0</v>
      </c>
      <c r="AR38" s="99">
        <f>委託35!F36</f>
        <v>0</v>
      </c>
      <c r="AS38" s="99">
        <f>委託35!B36</f>
        <v>0</v>
      </c>
      <c r="AT38" s="99">
        <f>委託35!A36</f>
        <v>0</v>
      </c>
      <c r="AU38" s="188">
        <f>委託35!A38</f>
        <v>0</v>
      </c>
      <c r="AV38" s="188">
        <f>委託35!B38</f>
        <v>0</v>
      </c>
      <c r="AW38" s="100">
        <f>委託35!E38</f>
        <v>0</v>
      </c>
      <c r="AX38" s="185">
        <f>委託35!E42</f>
        <v>0</v>
      </c>
      <c r="AY38" s="91">
        <f>委託35!F42</f>
        <v>0</v>
      </c>
      <c r="AZ38" s="99">
        <f>委託35!B42</f>
        <v>0</v>
      </c>
      <c r="BA38" s="99">
        <f>委託35!A42</f>
        <v>0</v>
      </c>
      <c r="BB38" s="188">
        <f>委託35!A44</f>
        <v>0</v>
      </c>
      <c r="BC38" s="188">
        <f>委託35!B44</f>
        <v>0</v>
      </c>
      <c r="BD38" s="100">
        <f>委託35!E44</f>
        <v>0</v>
      </c>
      <c r="BE38" s="91">
        <f>委託35!B48</f>
        <v>0</v>
      </c>
      <c r="BF38" s="91">
        <f>委託35!A48</f>
        <v>0</v>
      </c>
      <c r="BG38" s="90">
        <f>委託35!A50</f>
        <v>0</v>
      </c>
      <c r="BH38" s="90">
        <f>委託35!B50</f>
        <v>0</v>
      </c>
      <c r="BI38" s="91">
        <f>委託35!E50</f>
        <v>0</v>
      </c>
      <c r="BJ38" s="91">
        <f>委託35!B54</f>
        <v>0</v>
      </c>
      <c r="BK38" s="91">
        <f>委託35!A54</f>
        <v>0</v>
      </c>
      <c r="BL38" s="90">
        <f>委託35!A56</f>
        <v>0</v>
      </c>
      <c r="BM38" s="90">
        <f>委託35!B56</f>
        <v>0</v>
      </c>
      <c r="BN38" s="91">
        <f>委託35!E56</f>
        <v>0</v>
      </c>
      <c r="BO38" s="91">
        <f>委託35!B60</f>
        <v>0</v>
      </c>
      <c r="BP38" s="91">
        <f>委託35!A60</f>
        <v>0</v>
      </c>
      <c r="BQ38" s="90">
        <f>委託35!A62</f>
        <v>0</v>
      </c>
      <c r="BR38" s="90">
        <f>委託35!B62</f>
        <v>0</v>
      </c>
      <c r="BS38" s="91">
        <f>委託35!E62</f>
        <v>0</v>
      </c>
      <c r="BT38" s="84"/>
      <c r="BU38" s="26" t="s">
        <v>153</v>
      </c>
    </row>
    <row r="39" spans="1:73" ht="13.8" thickTop="1" x14ac:dyDescent="0.2"/>
  </sheetData>
  <sheetProtection algorithmName="SHA-512" hashValue="YIICRCvYBx8MHoTYA6R69DyCYfOWzLUu6lqTHZL66aSo2QSmpiXIJ2AXOKTuaiNh8/ayCDiSTTf+fqfbLs9u/Q==" saltValue="nxBICv6EZit9LNRwVSjGaA==" spinCount="100000" sheet="1" formatCells="0" formatColumns="0" formatRows="0"/>
  <phoneticPr fontId="6"/>
  <dataValidations count="1">
    <dataValidation type="list" allowBlank="1" showInputMessage="1" showErrorMessage="1" sqref="N1" xr:uid="{11D68A50-9C53-4425-8242-F6864B9A77F4}">
      <formula1>"大学等,企業等"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Footer>&amp;R&amp;12&amp;K00-020Ver.20260401</oddFooter>
  </headerFooter>
  <colBreaks count="1" manualBreakCount="1">
    <brk id="72" max="1048575" man="1"/>
  </col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8A4A5-FE3A-4132-A20D-BEE23A8EA6B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2281EB4E-19B3-48E4-803C-82247BBF9F7E}">
      <formula1>"必ず選択してください,課税事業者,免税事業者,"</formula1>
    </dataValidation>
    <dataValidation type="list" allowBlank="1" showInputMessage="1" showErrorMessage="1" sqref="B4" xr:uid="{3A0224DB-A55C-441B-B3CC-7038368254A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6177-8D27-4A91-A69C-098CB17D3C17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CB1F5BAC-C862-4CB0-8626-9EEB290357CF}">
      <formula1>"選択してください,大学等,企業等"</formula1>
    </dataValidation>
    <dataValidation type="list" allowBlank="1" showInputMessage="1" showErrorMessage="1" sqref="B64" xr:uid="{3D02074D-E7FF-427F-A2EB-657A399809D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9E8CB-30DA-4B03-88BE-00C5D03EB71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FC161087-2866-49B5-9D71-00269E16918A}">
      <formula1>"必ず選択してください,課税事業者,免税事業者,"</formula1>
    </dataValidation>
    <dataValidation type="list" allowBlank="1" showInputMessage="1" showErrorMessage="1" sqref="B4" xr:uid="{3BD565C5-30C6-464B-BDD7-5FC9F4ACACA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547D4-AF35-41E9-8AD9-202C5349A29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69463E1E-D8BC-435B-8907-546CA0FEDE79}">
      <formula1>"選択してください,大学等,企業等"</formula1>
    </dataValidation>
    <dataValidation type="list" allowBlank="1" showInputMessage="1" showErrorMessage="1" sqref="B64" xr:uid="{FEBA3B60-2CBC-432B-A02C-2BB7CCF3EEA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A38-9A28-466E-B682-C922B4EF48F1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31537479-61FA-43CD-8E5E-28D1FEE3F684}">
      <formula1>"必ず選択してください,課税事業者,免税事業者,"</formula1>
    </dataValidation>
    <dataValidation type="list" allowBlank="1" showInputMessage="1" showErrorMessage="1" sqref="B4" xr:uid="{6E7376C2-ADE6-4F0C-B384-75BFFF282142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008B9-E807-474C-BF82-05C30D32FD4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600E9C48-A5C2-40EB-AD74-ED4500B111CC}">
      <formula1>"必ず選択してください,課税事業者,免税事業者,"</formula1>
    </dataValidation>
    <dataValidation type="list" allowBlank="1" showInputMessage="1" showErrorMessage="1" sqref="B4" xr:uid="{F4027FA3-ABBA-4468-BBFE-3047AC0E58B5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3286-7400-4458-B5CC-4B1AE2184B9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2FBB6AB8-6EEF-4BA8-98A9-88F86ED8FC38}">
      <formula1>"選択してください,大学等,企業等"</formula1>
    </dataValidation>
    <dataValidation type="list" allowBlank="1" showInputMessage="1" showErrorMessage="1" sqref="B64" xr:uid="{3153786F-6383-4655-A919-A3AAFC370869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2677-0303-45AD-80AD-4D71C52E007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31239274-A036-4817-B41A-41FD17D92FCB}">
      <formula1>"必ず選択してください,課税事業者,免税事業者,"</formula1>
    </dataValidation>
    <dataValidation type="list" allowBlank="1" showInputMessage="1" showErrorMessage="1" sqref="B4" xr:uid="{D66A0597-F0DE-4DF3-8BFC-C0965F89E5C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FEE0-D06C-4D43-A640-33AF279E038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FC29DFF0-707F-405A-81C7-F996A5E72912}">
      <formula1>"選択してください,大学等,企業等"</formula1>
    </dataValidation>
    <dataValidation type="list" allowBlank="1" showInputMessage="1" showErrorMessage="1" sqref="B64" xr:uid="{7C5AD64A-4A3C-44B8-8DD2-418463977DE6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BB78D-4395-40B4-AFD9-B6CFC5C2D6CC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45411400-74EC-4E71-9E9D-E71DECA96E68}">
      <formula1>"必ず選択してください,課税事業者,免税事業者,"</formula1>
    </dataValidation>
    <dataValidation type="list" allowBlank="1" showInputMessage="1" showErrorMessage="1" sqref="B4" xr:uid="{55DCED3F-F946-428A-9095-4B904DD6A278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6AD4-DDE7-423C-8667-AAE47C7F039D}">
  <dimension ref="A1:I67"/>
  <sheetViews>
    <sheetView topLeftCell="A11" zoomScale="85" zoomScaleNormal="85" zoomScaleSheetLayoutView="100" workbookViewId="0">
      <selection activeCell="C29" sqref="C29"/>
    </sheetView>
  </sheetViews>
  <sheetFormatPr defaultColWidth="9.33203125" defaultRowHeight="18" customHeight="1" x14ac:dyDescent="0.2"/>
  <cols>
    <col min="1" max="1" width="32.6640625" style="53" customWidth="1"/>
    <col min="2" max="2" width="17.33203125" style="53" customWidth="1"/>
    <col min="3" max="3" width="6.33203125" style="53" customWidth="1"/>
    <col min="4" max="4" width="3.109375" style="53" customWidth="1"/>
    <col min="5" max="5" width="25.6640625" style="53" customWidth="1"/>
    <col min="6" max="6" width="26.6640625" style="53" customWidth="1"/>
    <col min="7" max="8" width="16.88671875" style="53" bestFit="1" customWidth="1"/>
    <col min="9" max="9" width="25.5546875" style="53" bestFit="1" customWidth="1"/>
    <col min="10" max="10" width="55.6640625" style="53" bestFit="1" customWidth="1"/>
    <col min="11" max="11" width="50.44140625" style="53" bestFit="1" customWidth="1"/>
    <col min="12" max="12" width="41.33203125" style="53" bestFit="1" customWidth="1"/>
    <col min="13" max="16384" width="9.33203125" style="53"/>
  </cols>
  <sheetData>
    <row r="1" spans="1:8" ht="37.950000000000003" customHeight="1" x14ac:dyDescent="0.2">
      <c r="A1" s="129" t="s">
        <v>246</v>
      </c>
      <c r="B1" s="130"/>
      <c r="C1" s="1"/>
      <c r="D1" s="1"/>
      <c r="E1" s="2" t="s">
        <v>161</v>
      </c>
      <c r="F1" s="131" t="s">
        <v>70</v>
      </c>
      <c r="G1" s="132"/>
      <c r="H1" s="132"/>
    </row>
    <row r="2" spans="1:8" ht="18" customHeight="1" x14ac:dyDescent="0.2">
      <c r="A2" s="52" t="s">
        <v>247</v>
      </c>
      <c r="C2" s="1"/>
      <c r="D2" s="1"/>
      <c r="E2" s="2" t="s">
        <v>162</v>
      </c>
      <c r="F2" s="131" t="s">
        <v>70</v>
      </c>
      <c r="G2" s="1"/>
      <c r="H2" s="1"/>
    </row>
    <row r="3" spans="1:8" ht="18" customHeight="1" x14ac:dyDescent="0.2">
      <c r="A3" s="133" t="s">
        <v>163</v>
      </c>
      <c r="B3" s="341"/>
      <c r="C3" s="341"/>
      <c r="D3" s="341"/>
      <c r="E3" s="341"/>
      <c r="F3" s="342"/>
      <c r="G3" s="134"/>
      <c r="H3" s="134"/>
    </row>
    <row r="4" spans="1:8" ht="18" customHeight="1" x14ac:dyDescent="0.2">
      <c r="A4" s="59" t="s">
        <v>164</v>
      </c>
      <c r="B4" s="343"/>
      <c r="C4" s="344"/>
      <c r="D4" s="344"/>
      <c r="E4" s="344"/>
      <c r="F4" s="344"/>
      <c r="G4" s="134"/>
      <c r="H4" s="134"/>
    </row>
    <row r="5" spans="1:8" ht="18" customHeight="1" x14ac:dyDescent="0.2">
      <c r="A5" s="59" t="s">
        <v>165</v>
      </c>
      <c r="B5" s="343"/>
      <c r="C5" s="344"/>
      <c r="D5" s="344"/>
      <c r="E5" s="344"/>
      <c r="F5" s="344"/>
      <c r="G5" s="135"/>
      <c r="H5" s="135"/>
    </row>
    <row r="6" spans="1:8" ht="18" customHeight="1" x14ac:dyDescent="0.2">
      <c r="A6" s="59" t="s">
        <v>166</v>
      </c>
      <c r="B6" s="343"/>
      <c r="C6" s="344"/>
      <c r="D6" s="344"/>
      <c r="E6" s="344"/>
      <c r="F6" s="344"/>
      <c r="G6" s="135"/>
      <c r="H6" s="135"/>
    </row>
    <row r="7" spans="1:8" ht="26.4" customHeight="1" x14ac:dyDescent="0.2">
      <c r="A7" s="133" t="s">
        <v>167</v>
      </c>
      <c r="B7" s="345"/>
      <c r="C7" s="345"/>
      <c r="D7" s="345"/>
      <c r="E7" s="345"/>
      <c r="F7" s="345"/>
      <c r="G7" s="135"/>
      <c r="H7" s="135"/>
    </row>
    <row r="8" spans="1:8" ht="18" customHeight="1" x14ac:dyDescent="0.2">
      <c r="A8" s="133" t="s">
        <v>168</v>
      </c>
      <c r="B8" s="345"/>
      <c r="C8" s="345"/>
      <c r="D8" s="345"/>
      <c r="E8" s="345"/>
      <c r="F8" s="345"/>
      <c r="G8" s="135"/>
      <c r="H8" s="135"/>
    </row>
    <row r="9" spans="1:8" ht="18" customHeight="1" x14ac:dyDescent="0.2">
      <c r="A9" s="133" t="s">
        <v>169</v>
      </c>
      <c r="B9" s="345"/>
      <c r="C9" s="345"/>
      <c r="D9" s="345"/>
      <c r="E9" s="345"/>
      <c r="F9" s="345"/>
      <c r="G9" s="135"/>
      <c r="H9" s="135"/>
    </row>
    <row r="10" spans="1:8" ht="18" customHeight="1" x14ac:dyDescent="0.2">
      <c r="A10" s="133" t="s">
        <v>170</v>
      </c>
      <c r="B10" s="130"/>
      <c r="C10" s="136"/>
      <c r="D10" s="137"/>
      <c r="E10" s="137"/>
      <c r="F10" s="138"/>
      <c r="G10" s="135"/>
      <c r="H10" s="135"/>
    </row>
    <row r="11" spans="1:8" ht="19.2" customHeight="1" x14ac:dyDescent="0.2">
      <c r="A11" s="133" t="s">
        <v>171</v>
      </c>
      <c r="B11" s="346"/>
      <c r="C11" s="346"/>
      <c r="D11" s="139" t="s">
        <v>172</v>
      </c>
      <c r="E11" s="140"/>
      <c r="F11" s="141"/>
      <c r="G11" s="141"/>
      <c r="H11" s="141"/>
    </row>
    <row r="12" spans="1:8" ht="18" customHeight="1" x14ac:dyDescent="0.2">
      <c r="A12" s="133" t="s">
        <v>173</v>
      </c>
      <c r="B12" s="346"/>
      <c r="C12" s="346"/>
      <c r="D12" s="139" t="s">
        <v>172</v>
      </c>
      <c r="E12" s="140"/>
      <c r="F12" s="141"/>
      <c r="G12" s="141"/>
      <c r="H12" s="141"/>
    </row>
    <row r="13" spans="1:8" ht="18" customHeight="1" x14ac:dyDescent="0.2">
      <c r="A13" s="133" t="s">
        <v>174</v>
      </c>
      <c r="B13" s="347"/>
      <c r="C13" s="347"/>
      <c r="D13" s="347"/>
      <c r="E13" s="347"/>
      <c r="F13" s="347"/>
      <c r="G13" s="142"/>
      <c r="H13" s="142"/>
    </row>
    <row r="14" spans="1:8" ht="18" customHeight="1" thickBot="1" x14ac:dyDescent="0.25">
      <c r="A14" s="133" t="s">
        <v>175</v>
      </c>
      <c r="B14" s="348"/>
      <c r="C14" s="349"/>
      <c r="D14" s="349"/>
      <c r="E14" s="143" t="s">
        <v>176</v>
      </c>
      <c r="F14" s="287"/>
      <c r="G14" s="144"/>
      <c r="H14" s="144"/>
    </row>
    <row r="15" spans="1:8" ht="18" customHeight="1" thickTop="1" x14ac:dyDescent="0.2">
      <c r="A15" s="145" t="s">
        <v>177</v>
      </c>
      <c r="B15" s="340"/>
      <c r="C15" s="340"/>
      <c r="D15" s="340"/>
      <c r="E15" s="146" t="s">
        <v>178</v>
      </c>
      <c r="F15" s="286"/>
      <c r="G15" s="142"/>
      <c r="H15" s="142"/>
    </row>
    <row r="16" spans="1:8" ht="18" customHeight="1" x14ac:dyDescent="0.2">
      <c r="A16" s="147" t="s">
        <v>179</v>
      </c>
      <c r="B16" s="325"/>
      <c r="C16" s="325"/>
      <c r="D16" s="325"/>
      <c r="E16" s="146" t="s">
        <v>180</v>
      </c>
      <c r="F16" s="288"/>
      <c r="G16" s="142"/>
      <c r="H16" s="142"/>
    </row>
    <row r="17" spans="1:9" ht="96.75" customHeight="1" x14ac:dyDescent="0.2">
      <c r="A17" s="148" t="s">
        <v>248</v>
      </c>
      <c r="B17" s="326"/>
      <c r="C17" s="326"/>
      <c r="D17" s="326"/>
      <c r="E17" s="326"/>
      <c r="F17" s="326"/>
      <c r="G17" s="290"/>
      <c r="H17" s="290"/>
    </row>
    <row r="18" spans="1:9" ht="18" customHeight="1" x14ac:dyDescent="0.2">
      <c r="A18" s="1" t="s">
        <v>181</v>
      </c>
      <c r="B18" s="327"/>
      <c r="C18" s="327"/>
      <c r="D18" s="327"/>
      <c r="E18" s="327"/>
      <c r="F18" s="327"/>
      <c r="G18" s="2"/>
      <c r="H18" s="2"/>
    </row>
    <row r="19" spans="1:9" ht="18.600000000000001" customHeight="1" thickBot="1" x14ac:dyDescent="0.25">
      <c r="A19" s="1"/>
      <c r="B19" s="149" t="s">
        <v>182</v>
      </c>
      <c r="C19" s="150">
        <v>1</v>
      </c>
      <c r="D19" s="1" t="s">
        <v>183</v>
      </c>
      <c r="E19" s="151">
        <v>1</v>
      </c>
      <c r="F19" s="2"/>
      <c r="G19" s="2" t="s">
        <v>0</v>
      </c>
      <c r="H19" s="2"/>
    </row>
    <row r="20" spans="1:9" ht="45.75" customHeight="1" thickBot="1" x14ac:dyDescent="0.25">
      <c r="A20" s="152" t="s">
        <v>184</v>
      </c>
      <c r="B20" s="328" t="s">
        <v>185</v>
      </c>
      <c r="C20" s="329"/>
      <c r="D20" s="330"/>
      <c r="E20" s="289" t="s">
        <v>186</v>
      </c>
      <c r="F20" s="153" t="s">
        <v>187</v>
      </c>
      <c r="G20" s="154" t="s">
        <v>188</v>
      </c>
      <c r="H20" s="219" t="s">
        <v>249</v>
      </c>
    </row>
    <row r="21" spans="1:9" ht="18" customHeight="1" x14ac:dyDescent="0.2">
      <c r="A21" s="3" t="s">
        <v>189</v>
      </c>
      <c r="B21" s="331" t="s">
        <v>106</v>
      </c>
      <c r="C21" s="332"/>
      <c r="D21" s="333"/>
      <c r="E21" s="4">
        <v>1500000</v>
      </c>
      <c r="F21" s="5">
        <v>3658806</v>
      </c>
      <c r="G21" s="5">
        <v>3658806</v>
      </c>
      <c r="H21" s="222">
        <v>3326187.2727272725</v>
      </c>
    </row>
    <row r="22" spans="1:9" s="200" customFormat="1" ht="18" customHeight="1" x14ac:dyDescent="0.2">
      <c r="A22" s="6"/>
      <c r="B22" s="334" t="s">
        <v>1</v>
      </c>
      <c r="C22" s="335"/>
      <c r="D22" s="336"/>
      <c r="E22" s="7">
        <v>2158806</v>
      </c>
      <c r="F22" s="8"/>
      <c r="G22" s="8"/>
      <c r="H22" s="223"/>
      <c r="I22" s="216"/>
    </row>
    <row r="23" spans="1:9" ht="18" customHeight="1" x14ac:dyDescent="0.2">
      <c r="A23" s="9" t="s">
        <v>2</v>
      </c>
      <c r="B23" s="334" t="s">
        <v>2</v>
      </c>
      <c r="C23" s="335"/>
      <c r="D23" s="336"/>
      <c r="E23" s="7">
        <v>410000</v>
      </c>
      <c r="F23" s="10">
        <v>410000</v>
      </c>
      <c r="G23" s="10">
        <v>410000</v>
      </c>
      <c r="H23" s="224">
        <v>372727.27272727271</v>
      </c>
    </row>
    <row r="24" spans="1:9" ht="18" customHeight="1" x14ac:dyDescent="0.2">
      <c r="A24" s="11" t="s">
        <v>190</v>
      </c>
      <c r="B24" s="334" t="s">
        <v>3</v>
      </c>
      <c r="C24" s="335"/>
      <c r="D24" s="336"/>
      <c r="E24" s="12">
        <v>18821194</v>
      </c>
      <c r="F24" s="13">
        <v>18833194</v>
      </c>
      <c r="G24" s="13">
        <v>18833194</v>
      </c>
      <c r="H24" s="220">
        <v>17121085.454545453</v>
      </c>
    </row>
    <row r="25" spans="1:9" ht="18" customHeight="1" x14ac:dyDescent="0.2">
      <c r="A25" s="6"/>
      <c r="B25" s="334" t="s">
        <v>4</v>
      </c>
      <c r="C25" s="335"/>
      <c r="D25" s="336"/>
      <c r="E25" s="12">
        <v>12000</v>
      </c>
      <c r="F25" s="8"/>
      <c r="G25" s="8"/>
      <c r="H25" s="220"/>
    </row>
    <row r="26" spans="1:9" ht="18" customHeight="1" x14ac:dyDescent="0.2">
      <c r="A26" s="11" t="s">
        <v>191</v>
      </c>
      <c r="B26" s="334" t="s">
        <v>191</v>
      </c>
      <c r="C26" s="335"/>
      <c r="D26" s="336"/>
      <c r="E26" s="7">
        <v>1098000</v>
      </c>
      <c r="F26" s="13">
        <v>1098000</v>
      </c>
      <c r="G26" s="13">
        <v>1098000</v>
      </c>
      <c r="H26" s="224">
        <v>998181.81818181812</v>
      </c>
    </row>
    <row r="27" spans="1:9" ht="18" customHeight="1" x14ac:dyDescent="0.2">
      <c r="A27" s="337" t="s">
        <v>192</v>
      </c>
      <c r="B27" s="338"/>
      <c r="C27" s="338"/>
      <c r="D27" s="339"/>
      <c r="E27" s="14">
        <v>24000000</v>
      </c>
      <c r="F27" s="10">
        <v>24000000</v>
      </c>
      <c r="G27" s="10">
        <v>24000000</v>
      </c>
      <c r="H27" s="224">
        <v>21818181.818181816</v>
      </c>
    </row>
    <row r="28" spans="1:9" ht="18" customHeight="1" thickBot="1" x14ac:dyDescent="0.25">
      <c r="A28" s="11" t="s">
        <v>193</v>
      </c>
      <c r="B28" s="155" t="s">
        <v>194</v>
      </c>
      <c r="C28" s="156">
        <v>30</v>
      </c>
      <c r="D28" s="157" t="s">
        <v>195</v>
      </c>
      <c r="E28" s="158"/>
      <c r="F28" s="159">
        <v>7200000</v>
      </c>
      <c r="G28" s="159">
        <v>7200000</v>
      </c>
      <c r="H28" s="225">
        <v>6545454.5454545449</v>
      </c>
    </row>
    <row r="29" spans="1:9" ht="18" customHeight="1" thickBot="1" x14ac:dyDescent="0.25">
      <c r="A29" s="160" t="s">
        <v>196</v>
      </c>
      <c r="B29" s="161"/>
      <c r="C29" s="162"/>
      <c r="D29" s="163"/>
      <c r="E29" s="164">
        <v>3000000</v>
      </c>
      <c r="F29" s="165">
        <v>3000000</v>
      </c>
      <c r="G29" s="166">
        <v>3000000</v>
      </c>
      <c r="H29" s="226">
        <v>2727272.7272727271</v>
      </c>
    </row>
    <row r="30" spans="1:9" ht="18" customHeight="1" thickTop="1" thickBot="1" x14ac:dyDescent="0.25">
      <c r="A30" s="323" t="s">
        <v>197</v>
      </c>
      <c r="B30" s="324"/>
      <c r="C30" s="217"/>
      <c r="D30" s="217"/>
      <c r="E30" s="15"/>
      <c r="F30" s="167">
        <v>34200000</v>
      </c>
      <c r="G30" s="16">
        <v>34200000</v>
      </c>
      <c r="H30" s="221">
        <v>31090909.09090909</v>
      </c>
    </row>
    <row r="31" spans="1:9" ht="18" customHeight="1" x14ac:dyDescent="0.2">
      <c r="A31" s="17"/>
      <c r="B31" s="17"/>
      <c r="C31" s="17"/>
      <c r="D31" s="17"/>
      <c r="E31" s="27" t="s">
        <v>198</v>
      </c>
      <c r="F31" s="28">
        <v>0.3</v>
      </c>
      <c r="G31" s="294"/>
      <c r="H31" s="294"/>
    </row>
    <row r="32" spans="1:9" ht="18" customHeight="1" x14ac:dyDescent="0.2">
      <c r="A32" s="141" t="s">
        <v>250</v>
      </c>
      <c r="B32" s="17"/>
      <c r="C32" s="17"/>
      <c r="D32" s="17"/>
      <c r="E32" s="134"/>
      <c r="F32" s="134"/>
      <c r="G32" s="134"/>
      <c r="H32" s="134"/>
    </row>
    <row r="33" spans="1:8" ht="18" customHeight="1" x14ac:dyDescent="0.2">
      <c r="A33" s="291" t="s">
        <v>199</v>
      </c>
      <c r="B33" s="308" t="s">
        <v>200</v>
      </c>
      <c r="C33" s="309"/>
      <c r="D33" s="310"/>
      <c r="E33" s="168" t="s">
        <v>201</v>
      </c>
      <c r="F33" s="168" t="s">
        <v>202</v>
      </c>
      <c r="G33" s="20"/>
      <c r="H33" s="20"/>
    </row>
    <row r="34" spans="1:8" ht="18" customHeight="1" x14ac:dyDescent="0.2">
      <c r="A34" s="49"/>
      <c r="B34" s="311"/>
      <c r="C34" s="312"/>
      <c r="D34" s="313"/>
      <c r="E34" s="50"/>
      <c r="F34" s="320"/>
      <c r="G34" s="290"/>
      <c r="H34" s="290"/>
    </row>
    <row r="35" spans="1:8" ht="18" customHeight="1" x14ac:dyDescent="0.2">
      <c r="A35" s="198" t="s">
        <v>203</v>
      </c>
      <c r="B35" s="314" t="s">
        <v>204</v>
      </c>
      <c r="C35" s="315"/>
      <c r="D35" s="316"/>
      <c r="E35" s="198" t="s">
        <v>154</v>
      </c>
      <c r="F35" s="321"/>
      <c r="G35" s="290"/>
      <c r="H35" s="290"/>
    </row>
    <row r="36" spans="1:8" ht="18" customHeight="1" x14ac:dyDescent="0.2">
      <c r="A36" s="199"/>
      <c r="B36" s="317"/>
      <c r="C36" s="318"/>
      <c r="D36" s="319"/>
      <c r="E36" s="51"/>
      <c r="F36" s="322"/>
      <c r="G36" s="290"/>
      <c r="H36" s="290"/>
    </row>
    <row r="37" spans="1:8" ht="18" customHeight="1" x14ac:dyDescent="0.2">
      <c r="A37" s="17"/>
      <c r="B37" s="17"/>
      <c r="C37" s="17"/>
      <c r="D37" s="17"/>
      <c r="E37" s="134"/>
      <c r="F37" s="134"/>
      <c r="G37" s="134"/>
      <c r="H37" s="134"/>
    </row>
    <row r="38" spans="1:8" ht="18" customHeight="1" x14ac:dyDescent="0.2">
      <c r="A38" s="141" t="s">
        <v>205</v>
      </c>
      <c r="B38" s="17"/>
      <c r="C38" s="17"/>
      <c r="D38" s="17"/>
      <c r="E38" s="134"/>
      <c r="F38" s="134"/>
      <c r="G38" s="134"/>
      <c r="H38" s="134"/>
    </row>
    <row r="39" spans="1:8" ht="18" customHeight="1" x14ac:dyDescent="0.2">
      <c r="A39" s="291" t="s">
        <v>199</v>
      </c>
      <c r="B39" s="308" t="s">
        <v>200</v>
      </c>
      <c r="C39" s="309"/>
      <c r="D39" s="310"/>
      <c r="E39" s="168" t="s">
        <v>201</v>
      </c>
      <c r="F39" s="168" t="s">
        <v>202</v>
      </c>
      <c r="G39" s="20"/>
      <c r="H39" s="20"/>
    </row>
    <row r="40" spans="1:8" ht="18" customHeight="1" x14ac:dyDescent="0.2">
      <c r="A40" s="49"/>
      <c r="B40" s="311"/>
      <c r="C40" s="312"/>
      <c r="D40" s="313"/>
      <c r="E40" s="50"/>
      <c r="F40" s="320"/>
      <c r="G40" s="290"/>
      <c r="H40" s="290"/>
    </row>
    <row r="41" spans="1:8" ht="18" customHeight="1" x14ac:dyDescent="0.2">
      <c r="A41" s="198" t="s">
        <v>203</v>
      </c>
      <c r="B41" s="314" t="s">
        <v>204</v>
      </c>
      <c r="C41" s="315"/>
      <c r="D41" s="316"/>
      <c r="E41" s="198" t="s">
        <v>154</v>
      </c>
      <c r="F41" s="321"/>
      <c r="G41" s="290"/>
      <c r="H41" s="290"/>
    </row>
    <row r="42" spans="1:8" ht="18" customHeight="1" x14ac:dyDescent="0.2">
      <c r="A42" s="199"/>
      <c r="B42" s="317"/>
      <c r="C42" s="318"/>
      <c r="D42" s="319"/>
      <c r="E42" s="51"/>
      <c r="F42" s="322"/>
      <c r="G42" s="290"/>
      <c r="H42" s="290"/>
    </row>
    <row r="43" spans="1:8" ht="18" customHeight="1" x14ac:dyDescent="0.2">
      <c r="A43" s="17"/>
      <c r="B43" s="17"/>
      <c r="C43" s="17"/>
      <c r="D43" s="17"/>
      <c r="E43" s="134"/>
      <c r="F43" s="134"/>
      <c r="G43" s="134"/>
      <c r="H43" s="134"/>
    </row>
    <row r="44" spans="1:8" ht="18" customHeight="1" x14ac:dyDescent="0.2">
      <c r="A44" s="141" t="s">
        <v>206</v>
      </c>
      <c r="B44" s="17"/>
      <c r="C44" s="17"/>
      <c r="D44" s="17"/>
      <c r="E44" s="134"/>
      <c r="F44" s="134"/>
      <c r="G44" s="134"/>
      <c r="H44" s="134"/>
    </row>
    <row r="45" spans="1:8" ht="18" customHeight="1" x14ac:dyDescent="0.2">
      <c r="A45" s="291" t="s">
        <v>199</v>
      </c>
      <c r="B45" s="308" t="s">
        <v>200</v>
      </c>
      <c r="C45" s="309"/>
      <c r="D45" s="310"/>
      <c r="E45" s="169"/>
      <c r="F45" s="20"/>
      <c r="G45" s="20"/>
      <c r="H45" s="20"/>
    </row>
    <row r="46" spans="1:8" ht="18" customHeight="1" x14ac:dyDescent="0.2">
      <c r="A46" s="49"/>
      <c r="B46" s="311"/>
      <c r="C46" s="312"/>
      <c r="D46" s="313"/>
      <c r="E46" s="170"/>
      <c r="F46" s="307"/>
      <c r="G46" s="290"/>
      <c r="H46" s="290"/>
    </row>
    <row r="47" spans="1:8" ht="18" customHeight="1" x14ac:dyDescent="0.2">
      <c r="A47" s="198" t="s">
        <v>203</v>
      </c>
      <c r="B47" s="314" t="s">
        <v>204</v>
      </c>
      <c r="C47" s="315"/>
      <c r="D47" s="316"/>
      <c r="E47" s="198" t="s">
        <v>154</v>
      </c>
      <c r="F47" s="307"/>
      <c r="G47" s="290"/>
      <c r="H47" s="290"/>
    </row>
    <row r="48" spans="1:8" ht="18" customHeight="1" x14ac:dyDescent="0.2">
      <c r="A48" s="199"/>
      <c r="B48" s="317"/>
      <c r="C48" s="318"/>
      <c r="D48" s="319"/>
      <c r="E48" s="51"/>
      <c r="F48" s="307"/>
      <c r="G48" s="290"/>
      <c r="H48" s="290"/>
    </row>
    <row r="49" spans="1:8" ht="18" customHeight="1" x14ac:dyDescent="0.2">
      <c r="A49" s="17"/>
      <c r="B49" s="17"/>
      <c r="C49" s="17"/>
      <c r="D49" s="17"/>
      <c r="E49" s="134"/>
      <c r="F49" s="134"/>
      <c r="G49" s="134"/>
      <c r="H49" s="134"/>
    </row>
    <row r="50" spans="1:8" ht="49.5" customHeight="1" x14ac:dyDescent="0.2">
      <c r="A50" s="307" t="s">
        <v>207</v>
      </c>
      <c r="B50" s="307"/>
      <c r="C50" s="307"/>
      <c r="D50" s="307"/>
      <c r="E50" s="307"/>
      <c r="F50" s="307"/>
      <c r="G50" s="134"/>
      <c r="H50" s="134"/>
    </row>
    <row r="51" spans="1:8" ht="18" customHeight="1" x14ac:dyDescent="0.2">
      <c r="A51" s="291" t="s">
        <v>199</v>
      </c>
      <c r="B51" s="308" t="s">
        <v>200</v>
      </c>
      <c r="C51" s="309"/>
      <c r="D51" s="310"/>
      <c r="E51" s="171"/>
      <c r="F51" s="20"/>
      <c r="G51" s="20"/>
      <c r="H51" s="20"/>
    </row>
    <row r="52" spans="1:8" ht="18" customHeight="1" x14ac:dyDescent="0.2">
      <c r="A52" s="49"/>
      <c r="B52" s="311"/>
      <c r="C52" s="312"/>
      <c r="D52" s="313"/>
      <c r="E52" s="170"/>
      <c r="F52" s="307"/>
      <c r="G52" s="290"/>
      <c r="H52" s="290"/>
    </row>
    <row r="53" spans="1:8" ht="18" customHeight="1" x14ac:dyDescent="0.2">
      <c r="A53" s="198" t="s">
        <v>203</v>
      </c>
      <c r="B53" s="314" t="s">
        <v>204</v>
      </c>
      <c r="C53" s="315"/>
      <c r="D53" s="316"/>
      <c r="E53" s="198" t="s">
        <v>154</v>
      </c>
      <c r="F53" s="307"/>
      <c r="G53" s="290"/>
      <c r="H53" s="290"/>
    </row>
    <row r="54" spans="1:8" ht="18" customHeight="1" x14ac:dyDescent="0.2">
      <c r="A54" s="199"/>
      <c r="B54" s="317"/>
      <c r="C54" s="318"/>
      <c r="D54" s="319"/>
      <c r="E54" s="51"/>
      <c r="F54" s="307"/>
      <c r="G54" s="290"/>
      <c r="H54" s="290"/>
    </row>
    <row r="55" spans="1:8" ht="18" customHeight="1" x14ac:dyDescent="0.2">
      <c r="A55" s="17"/>
      <c r="B55" s="17"/>
      <c r="C55" s="17"/>
      <c r="D55" s="17"/>
      <c r="E55" s="134"/>
      <c r="F55" s="134"/>
      <c r="G55" s="134"/>
      <c r="H55" s="134"/>
    </row>
    <row r="56" spans="1:8" ht="51" customHeight="1" x14ac:dyDescent="0.2">
      <c r="A56" s="307" t="s">
        <v>208</v>
      </c>
      <c r="B56" s="307"/>
      <c r="C56" s="307"/>
      <c r="D56" s="307"/>
      <c r="E56" s="307"/>
      <c r="F56" s="307"/>
      <c r="G56" s="134"/>
      <c r="H56" s="134"/>
    </row>
    <row r="57" spans="1:8" ht="18" customHeight="1" x14ac:dyDescent="0.2">
      <c r="A57" s="291" t="s">
        <v>199</v>
      </c>
      <c r="B57" s="308" t="s">
        <v>200</v>
      </c>
      <c r="C57" s="309"/>
      <c r="D57" s="310"/>
      <c r="E57" s="172"/>
      <c r="F57" s="20"/>
      <c r="G57" s="20"/>
      <c r="H57" s="20"/>
    </row>
    <row r="58" spans="1:8" ht="18" customHeight="1" x14ac:dyDescent="0.2">
      <c r="A58" s="49"/>
      <c r="B58" s="311"/>
      <c r="C58" s="312"/>
      <c r="D58" s="313"/>
      <c r="E58" s="170"/>
      <c r="F58" s="307"/>
      <c r="G58" s="290"/>
      <c r="H58" s="290"/>
    </row>
    <row r="59" spans="1:8" ht="18" customHeight="1" x14ac:dyDescent="0.2">
      <c r="A59" s="198" t="s">
        <v>203</v>
      </c>
      <c r="B59" s="314" t="s">
        <v>204</v>
      </c>
      <c r="C59" s="315"/>
      <c r="D59" s="316"/>
      <c r="E59" s="198" t="s">
        <v>154</v>
      </c>
      <c r="F59" s="307"/>
      <c r="G59" s="290"/>
      <c r="H59" s="290"/>
    </row>
    <row r="60" spans="1:8" ht="18" customHeight="1" x14ac:dyDescent="0.2">
      <c r="A60" s="199"/>
      <c r="B60" s="317"/>
      <c r="C60" s="318"/>
      <c r="D60" s="319"/>
      <c r="E60" s="51"/>
      <c r="F60" s="307"/>
      <c r="G60" s="290"/>
      <c r="H60" s="290"/>
    </row>
    <row r="61" spans="1:8" ht="18" customHeight="1" x14ac:dyDescent="0.2">
      <c r="A61" s="54"/>
      <c r="B61" s="303"/>
      <c r="C61" s="303"/>
      <c r="D61" s="303"/>
      <c r="E61" s="22"/>
      <c r="F61" s="22"/>
    </row>
    <row r="62" spans="1:8" ht="18" customHeight="1" x14ac:dyDescent="0.2">
      <c r="A62" s="292"/>
      <c r="B62" s="304"/>
      <c r="C62" s="304"/>
      <c r="D62" s="304"/>
      <c r="E62" s="292"/>
      <c r="F62" s="22"/>
    </row>
    <row r="63" spans="1:8" ht="18" customHeight="1" x14ac:dyDescent="0.2">
      <c r="A63" s="54"/>
      <c r="B63" s="305"/>
      <c r="C63" s="305"/>
      <c r="D63" s="305"/>
      <c r="E63" s="293"/>
      <c r="F63" s="22"/>
    </row>
    <row r="64" spans="1:8" ht="18" customHeight="1" x14ac:dyDescent="0.2">
      <c r="A64" s="22"/>
      <c r="B64" s="22"/>
      <c r="C64" s="22"/>
      <c r="D64" s="22"/>
      <c r="E64" s="22"/>
      <c r="F64" s="22"/>
    </row>
    <row r="65" spans="1:5" ht="18" customHeight="1" x14ac:dyDescent="0.2">
      <c r="A65" s="55"/>
      <c r="B65" s="306"/>
      <c r="C65" s="306"/>
      <c r="D65" s="306"/>
      <c r="E65" s="216"/>
    </row>
    <row r="66" spans="1:5" ht="18" customHeight="1" x14ac:dyDescent="0.2">
      <c r="A66" s="201"/>
      <c r="B66" s="201"/>
      <c r="C66" s="201"/>
      <c r="D66" s="201"/>
      <c r="E66" s="201"/>
    </row>
    <row r="67" spans="1:5" ht="18" customHeight="1" x14ac:dyDescent="0.2">
      <c r="A67" s="56"/>
      <c r="B67" s="202"/>
      <c r="C67" s="202"/>
      <c r="D67" s="202"/>
      <c r="E67" s="202"/>
    </row>
  </sheetData>
  <protectedRanges>
    <protectedRange sqref="C28:C29" name="範囲2"/>
    <protectedRange sqref="C19:E19" name="範囲1_5"/>
  </protectedRanges>
  <mergeCells count="55">
    <mergeCell ref="B15:D15"/>
    <mergeCell ref="B3:F3"/>
    <mergeCell ref="B4:F4"/>
    <mergeCell ref="B5:F5"/>
    <mergeCell ref="B6:F6"/>
    <mergeCell ref="B7:F7"/>
    <mergeCell ref="B8:F8"/>
    <mergeCell ref="B9:F9"/>
    <mergeCell ref="B11:C11"/>
    <mergeCell ref="B12:C12"/>
    <mergeCell ref="B13:F13"/>
    <mergeCell ref="B14:D14"/>
    <mergeCell ref="A30:B30"/>
    <mergeCell ref="B16:D16"/>
    <mergeCell ref="B17:F17"/>
    <mergeCell ref="B18:F18"/>
    <mergeCell ref="B20:D20"/>
    <mergeCell ref="B21:D21"/>
    <mergeCell ref="B22:D22"/>
    <mergeCell ref="B23:D23"/>
    <mergeCell ref="B24:D24"/>
    <mergeCell ref="B25:D25"/>
    <mergeCell ref="B26:D26"/>
    <mergeCell ref="A27:D27"/>
    <mergeCell ref="B46:D46"/>
    <mergeCell ref="F46:F48"/>
    <mergeCell ref="B47:D47"/>
    <mergeCell ref="B48:D48"/>
    <mergeCell ref="B33:D33"/>
    <mergeCell ref="B34:D34"/>
    <mergeCell ref="F34:F36"/>
    <mergeCell ref="B35:D35"/>
    <mergeCell ref="B36:D36"/>
    <mergeCell ref="B39:D39"/>
    <mergeCell ref="B40:D40"/>
    <mergeCell ref="F40:F42"/>
    <mergeCell ref="B41:D41"/>
    <mergeCell ref="B42:D42"/>
    <mergeCell ref="B45:D45"/>
    <mergeCell ref="A50:F50"/>
    <mergeCell ref="B51:D51"/>
    <mergeCell ref="B52:D52"/>
    <mergeCell ref="F52:F54"/>
    <mergeCell ref="B53:D53"/>
    <mergeCell ref="B54:D54"/>
    <mergeCell ref="B61:D61"/>
    <mergeCell ref="B62:D62"/>
    <mergeCell ref="B63:D63"/>
    <mergeCell ref="B65:D65"/>
    <mergeCell ref="A56:F56"/>
    <mergeCell ref="B57:D57"/>
    <mergeCell ref="B58:D58"/>
    <mergeCell ref="F58:F60"/>
    <mergeCell ref="B59:D59"/>
    <mergeCell ref="B60:D60"/>
  </mergeCells>
  <phoneticPr fontId="6"/>
  <dataValidations count="3">
    <dataValidation allowBlank="1" showInputMessage="1" showErrorMessage="1" prompt="※「研究機関の代表者」は「申請者(機関の代表者)」の情報を記載" sqref="B4:F6" xr:uid="{5DC062E2-DB62-413A-A557-244CB26A1938}"/>
    <dataValidation type="list" allowBlank="1" showInputMessage="1" showErrorMessage="1" sqref="F2" xr:uid="{4C41D841-0FCC-4B33-93B4-44CD5B71DDD8}">
      <formula1>"AMED記入,当初予算,調整費(春),調整費(秋),調整費(冬),一次補正,二次補正,三次補正"</formula1>
    </dataValidation>
    <dataValidation type="list" allowBlank="1" showInputMessage="1" showErrorMessage="1" sqref="B65" xr:uid="{5BF7A4C7-F185-4E50-B151-176C51251518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3C58-6E8B-4322-B771-BF96A0AEFF8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976F0953-E5B3-44DB-B128-D9FC341E7232}">
      <formula1>"選択してください,大学等,企業等"</formula1>
    </dataValidation>
    <dataValidation type="list" allowBlank="1" showInputMessage="1" showErrorMessage="1" sqref="B64" xr:uid="{A2A24F77-D393-435E-84F2-2DD0CF7011CC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0D14C-117D-4996-A08D-52A53359CE54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8A8A5406-6BB4-4744-9A7D-59E2E526EC54}">
      <formula1>"必ず選択してください,課税事業者,免税事業者,"</formula1>
    </dataValidation>
    <dataValidation type="list" allowBlank="1" showInputMessage="1" showErrorMessage="1" sqref="B4" xr:uid="{4190BCF8-28D1-46C4-82FC-27B8A33B87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BBD9-17D9-414B-9CF2-00C7C05F7B5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909129C6-67D7-4FA6-A2D4-A3DDA0146F4E}">
      <formula1>"選択してください,大学等,企業等"</formula1>
    </dataValidation>
    <dataValidation type="list" allowBlank="1" showInputMessage="1" showErrorMessage="1" sqref="B64" xr:uid="{9A515BFF-9EDA-4AE1-8501-1B5E9800FFB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AB86-F76E-426C-9500-E868A522FA0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EDF4D586-8FC8-4041-96DC-D1FB4356A259}">
      <formula1>"必ず選択してください,課税事業者,免税事業者,"</formula1>
    </dataValidation>
    <dataValidation type="list" allowBlank="1" showInputMessage="1" showErrorMessage="1" sqref="B4" xr:uid="{5BFF0412-F249-4579-AF0A-25897793A52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5618-1756-4C98-8EE9-54BA5729B1C8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9FA79F89-938A-4BD8-85F8-81111B128E4D}">
      <formula1>"選択してください,大学等,企業等"</formula1>
    </dataValidation>
    <dataValidation type="list" allowBlank="1" showInputMessage="1" showErrorMessage="1" sqref="B64" xr:uid="{0B13810B-868A-430D-9499-E1FAD38A557B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8C73-EBC3-4801-9A2D-64D35C803730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255755BA-D5A1-4A29-A4B2-964AECAD4814}">
      <formula1>"選択してください,大学等,企業等"</formula1>
    </dataValidation>
    <dataValidation type="list" allowBlank="1" showInputMessage="1" showErrorMessage="1" sqref="B64" xr:uid="{D3425EBD-2243-49BD-9329-8DCB1ED72C05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E667-C449-4623-B27F-AE0F850F6529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77B67FAE-2C0E-41E7-9923-3DA08F5F898B}">
      <formula1>"必ず選択してください,課税事業者,免税事業者,"</formula1>
    </dataValidation>
    <dataValidation type="list" allowBlank="1" showInputMessage="1" showErrorMessage="1" sqref="B4" xr:uid="{A323E8F5-ED73-4950-89C2-3DD3E0E9E709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9B8B6-B99D-4E1B-AFAC-E52A39FC544F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0AA5BA0B-28AF-40C4-95A8-BAA059554131}">
      <formula1>"選択してください,大学等,企業等"</formula1>
    </dataValidation>
    <dataValidation type="list" allowBlank="1" showInputMessage="1" showErrorMessage="1" sqref="B64" xr:uid="{3F23EB17-CC6C-4597-83D4-5D41925BB8F4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B4149-81C6-4A6F-BBC3-7F5911F6C8A6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C797D11A-477C-47FD-85B4-3402FED3FABF}">
      <formula1>"必ず選択してください,課税事業者,免税事業者,"</formula1>
    </dataValidation>
    <dataValidation type="list" allowBlank="1" showInputMessage="1" showErrorMessage="1" sqref="B4" xr:uid="{5815043A-A3A6-465E-AAEE-A68D1979AFF7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AFA7-3D02-4B63-9521-EA9B9B2A4573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577E5F32-6F74-497B-AF9F-33FE3A614A42}">
      <formula1>"選択してください,大学等,企業等"</formula1>
    </dataValidation>
    <dataValidation type="list" allowBlank="1" showInputMessage="1" showErrorMessage="1" sqref="B64" xr:uid="{B851BD9E-37C9-494A-A56F-E2A7F734DFE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78C0B-2803-4A79-8035-6FC84754DD9C}">
  <dimension ref="B1:D11"/>
  <sheetViews>
    <sheetView workbookViewId="0"/>
  </sheetViews>
  <sheetFormatPr defaultRowHeight="13.2" x14ac:dyDescent="0.2"/>
  <cols>
    <col min="2" max="2" width="23.88671875" bestFit="1" customWidth="1"/>
    <col min="3" max="4" width="58" bestFit="1" customWidth="1"/>
  </cols>
  <sheetData>
    <row r="1" spans="2:4" ht="14.4" x14ac:dyDescent="0.2">
      <c r="B1" s="53"/>
      <c r="C1" s="53"/>
      <c r="D1" s="53"/>
    </row>
    <row r="2" spans="2:4" ht="14.4" x14ac:dyDescent="0.2">
      <c r="B2" s="227"/>
      <c r="C2" s="227" t="s">
        <v>243</v>
      </c>
      <c r="D2" s="227" t="s">
        <v>244</v>
      </c>
    </row>
    <row r="3" spans="2:4" ht="14.4" x14ac:dyDescent="0.2">
      <c r="B3" s="228" t="s">
        <v>155</v>
      </c>
      <c r="C3" s="228">
        <f>委託1!F22+委託2!F22+委託3!F22+委託4!F22+委託5!F22+委託6!F22+委託7!F22+委託8!F22+委託9!F22+委託10!F22+委託11!F22+委託12!F22+委託13!F22+委託14!F22+委託15!F22+委託16!F22+委託17!F22+委託18!F22+委託19!F22+委託20!F22+委託21!F22+委託22!F22+委託23!F22+委託24!F22+委託25!F22+委託26!F22+委託27!F22+委託28!F22+委託29!F22+委託30!F22+委託31!F22+委託32!F22+委託33!F22+委託34!F22+委託35!F22</f>
        <v>0</v>
      </c>
      <c r="D3" s="228">
        <f>C3/1.1</f>
        <v>0</v>
      </c>
    </row>
    <row r="4" spans="2:4" ht="14.4" x14ac:dyDescent="0.2">
      <c r="B4" s="229"/>
      <c r="C4" s="229"/>
      <c r="D4" s="229"/>
    </row>
    <row r="5" spans="2:4" ht="14.4" x14ac:dyDescent="0.2">
      <c r="B5" s="227" t="s">
        <v>156</v>
      </c>
      <c r="C5" s="227">
        <f>委託1!F24+委託2!F24+委託3!F24+委託4!F24+委託5!F24+委託6!F24+委託7!F24+委託8!F24+委託9!F24+委託10!F24+委託11!F24+委託12!F24+委託13!F24+委託14!F24+委託15!F24+委託16!F24+委託17!F24+委託18!F24+委託19!F24+委託20!F24+委託21!F24+委託22!F24+委託23!F24+委託24!F24+委託25!F24+委託26!F24+委託27!F24+委託28!F24+委託29!F24+委託30!F24+委託31!F24+委託32!F24+委託33!F24+委託34!F24+委託35!F24</f>
        <v>0</v>
      </c>
      <c r="D5" s="227">
        <f>C5/1.1</f>
        <v>0</v>
      </c>
    </row>
    <row r="6" spans="2:4" ht="14.4" x14ac:dyDescent="0.2">
      <c r="B6" s="228" t="s">
        <v>157</v>
      </c>
      <c r="C6" s="228">
        <f>委託1!F25+委託2!F25+委託3!F25+委託4!F25+委託5!F25+委託6!F25+委託7!F25+委託8!F25+委託9!F25+委託10!F25+委託11!F25+委託12!F25+委託13!F25+委託14!F25+委託15!F25+委託16!F25+委託17!F25+委託18!F25+委託19!F25+委託20!F25+委託21!F25+委託22!F25+委託23!F25+委託24!F25+委託25!F25+委託26!F25+委託27!F25+委託28!F25+委託29!F25+委託30!F25+委託31!F25+委託32!F25+委託33!F25+委託34!F25+委託35!F25</f>
        <v>0</v>
      </c>
      <c r="D6" s="228">
        <f>C6/1.1</f>
        <v>0</v>
      </c>
    </row>
    <row r="7" spans="2:4" ht="14.4" x14ac:dyDescent="0.2">
      <c r="B7" s="230"/>
      <c r="C7" s="230"/>
      <c r="D7" s="230"/>
    </row>
    <row r="8" spans="2:4" ht="14.4" x14ac:dyDescent="0.2">
      <c r="B8" s="227" t="s">
        <v>158</v>
      </c>
      <c r="C8" s="227">
        <f>委託1!F27+委託2!F27+委託3!F27+委託4!F27+委託5!F27+委託6!F27+委託7!F27+委託8!F27+委託9!F27+委託10!F27+委託11!F27+委託12!F27+委託13!F27+委託14!F27+委託15!F27+委託16!F27+委託17!F27+委託18!F27+委託19!F27+委託20!F27+委託21!F27+委託22!F27+委託23!F27+委託24!F27+委託25!F27+委託26!F27+委託27!F27+委託28!F27+委託29!F27+委託30!F27+委託31!F27+委託32!F27+委託33!F27+委託34!F27+委託35!F27</f>
        <v>0</v>
      </c>
      <c r="D8" s="227">
        <f>C8/1.1</f>
        <v>0</v>
      </c>
    </row>
    <row r="9" spans="2:4" ht="14.4" x14ac:dyDescent="0.2">
      <c r="B9" s="227" t="s">
        <v>242</v>
      </c>
      <c r="C9" s="227">
        <f>SUM(C3:C8)</f>
        <v>0</v>
      </c>
      <c r="D9" s="227">
        <f>SUM(D3:D8)</f>
        <v>0</v>
      </c>
    </row>
    <row r="10" spans="2:4" ht="14.4" x14ac:dyDescent="0.2">
      <c r="B10" s="227" t="s">
        <v>159</v>
      </c>
      <c r="C10" s="227">
        <f>委託1!F31+委託2!F31+委託3!F31+委託4!F31+委託5!F31+委託6!F31+委託7!F31+委託8!F31+委託9!F31+委託10!F31+委託11!F31+委託12!F31+委託13!F31+委託14!F31+委託15!F31+委託16!F31+委託17!F31+委託18!F31+委託19!F31+委託20!F31+委託21!F31+委託22!F31+委託23!F31+委託24!F31+委託25!F31+委託26!F31+委託27!F31+委託28!F31+委託29!F31+委託30!F31+委託31!F31+委託32!F31+委託33!F31+委託34!F31+委託35!F31</f>
        <v>0</v>
      </c>
      <c r="D10" s="227">
        <f>C10/1.1</f>
        <v>0</v>
      </c>
    </row>
    <row r="11" spans="2:4" ht="14.4" x14ac:dyDescent="0.2">
      <c r="B11" s="227" t="s">
        <v>160</v>
      </c>
      <c r="C11" s="227">
        <f>委託1!F32+委託2!F32+委託3!F32+委託4!F32+委託5!F32+委託6!F32+委託7!F32+委託8!F32+委託9!F32+委託10!F32+委託11!F32+委託12!F32+委託13!F32+委託14!F32+委託15!F32+委託16!F32+委託17!F32+委託18!F32+委託19!F32+委託20!F32+委託21!F32+委託22!F32+委託23!F32+委託24!F32+委託25!F32+委託26!F32+委託27!F32+委託28!F32+委託29!F32+委託30!F32+委託31!F32+委託32!F32+委託33!F32+委託34!F32+委託35!F32</f>
        <v>0</v>
      </c>
      <c r="D11" s="227">
        <f>C11/1.1</f>
        <v>0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6FE3-B0AF-443A-947B-7D9E6493DCD6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C683C1A1-D80F-4F69-98C8-A9A64483147E}">
      <formula1>"必ず選択してください,課税事業者,免税事業者,"</formula1>
    </dataValidation>
    <dataValidation type="list" allowBlank="1" showInputMessage="1" showErrorMessage="1" sqref="B4" xr:uid="{5CCB4FE1-65B8-4E79-8F77-A8F5EEB7012A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3C70-F0E1-4594-9267-8BBCDEF7565D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2B7743F3-EA54-460A-A7D3-E082A6675A82}">
      <formula1>"選択してください,大学等,企業等"</formula1>
    </dataValidation>
    <dataValidation type="list" allowBlank="1" showInputMessage="1" showErrorMessage="1" sqref="B64" xr:uid="{08AEC428-E678-4253-9B8B-BB10F2FA095A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DEEA-EE2D-4EA1-92F2-173C2CCC859A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A2AA1DA2-ED03-4507-B186-D8AC29C2C4DE}">
      <formula1>"必ず選択してください,課税事業者,免税事業者,"</formula1>
    </dataValidation>
    <dataValidation type="list" allowBlank="1" showInputMessage="1" showErrorMessage="1" sqref="B4" xr:uid="{4A7926B5-FE7D-4882-A6CC-9C689C912BE4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4D11-ECBE-4948-8092-C6ABC1F69D3B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4" xr:uid="{3099C3EE-6A09-46D8-92FE-5BEA92BC3781}">
      <formula1>"選択してください,大学等,企業等"</formula1>
    </dataValidation>
    <dataValidation type="list" allowBlank="1" showInputMessage="1" showErrorMessage="1" sqref="B64" xr:uid="{89BB11DD-511B-40C4-B88F-593A65AA09A7}">
      <formula1>"必ず選択してください,課税事業者,免税事業者,"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CE45-B3D8-44B8-85BE-DDA17B8D9855}">
  <dimension ref="A1:H66"/>
  <sheetViews>
    <sheetView zoomScale="85" zoomScaleNormal="85" zoomScaleSheetLayoutView="100" workbookViewId="0"/>
  </sheetViews>
  <sheetFormatPr defaultColWidth="9.33203125" defaultRowHeight="18" customHeight="1" x14ac:dyDescent="0.2"/>
  <cols>
    <col min="1" max="1" width="32.6640625" style="1" customWidth="1"/>
    <col min="2" max="2" width="17.33203125" style="1" customWidth="1"/>
    <col min="3" max="3" width="6.33203125" style="1" customWidth="1"/>
    <col min="4" max="4" width="3.109375" style="1" customWidth="1"/>
    <col min="5" max="5" width="25.6640625" style="1" customWidth="1"/>
    <col min="6" max="6" width="26.6640625" style="1" customWidth="1"/>
    <col min="7" max="16384" width="9.33203125" style="1"/>
  </cols>
  <sheetData>
    <row r="1" spans="1:8" ht="18" customHeight="1" x14ac:dyDescent="0.2">
      <c r="A1" s="231" t="s">
        <v>67</v>
      </c>
      <c r="B1" s="232"/>
      <c r="C1" s="53"/>
      <c r="D1" s="53"/>
      <c r="E1" s="231" t="s">
        <v>68</v>
      </c>
      <c r="F1" s="233" t="s">
        <v>69</v>
      </c>
    </row>
    <row r="2" spans="1:8" ht="18" customHeight="1" x14ac:dyDescent="0.2">
      <c r="A2" s="52" t="s">
        <v>209</v>
      </c>
      <c r="B2" s="234"/>
      <c r="C2" s="234"/>
      <c r="D2" s="234"/>
      <c r="E2" s="235" t="s">
        <v>210</v>
      </c>
      <c r="F2" s="233" t="s">
        <v>69</v>
      </c>
    </row>
    <row r="3" spans="1:8" ht="18" customHeight="1" x14ac:dyDescent="0.2">
      <c r="A3" s="236" t="s">
        <v>71</v>
      </c>
      <c r="B3" s="345"/>
      <c r="C3" s="366"/>
      <c r="D3" s="366"/>
      <c r="E3" s="366"/>
      <c r="F3" s="366"/>
    </row>
    <row r="4" spans="1:8" ht="18" customHeight="1" x14ac:dyDescent="0.2">
      <c r="A4" s="236" t="s">
        <v>211</v>
      </c>
      <c r="B4" s="367" t="s">
        <v>212</v>
      </c>
      <c r="C4" s="368"/>
      <c r="D4" s="368"/>
      <c r="E4" s="368"/>
      <c r="F4" s="368"/>
    </row>
    <row r="5" spans="1:8" ht="18" customHeight="1" x14ac:dyDescent="0.2">
      <c r="A5" s="236" t="s">
        <v>213</v>
      </c>
      <c r="B5" s="345"/>
      <c r="C5" s="366"/>
      <c r="D5" s="366"/>
      <c r="E5" s="366"/>
      <c r="F5" s="366"/>
    </row>
    <row r="6" spans="1:8" ht="18" customHeight="1" x14ac:dyDescent="0.2">
      <c r="A6" s="236" t="s">
        <v>214</v>
      </c>
      <c r="B6" s="345"/>
      <c r="C6" s="366"/>
      <c r="D6" s="366"/>
      <c r="E6" s="366"/>
      <c r="F6" s="366"/>
    </row>
    <row r="7" spans="1:8" ht="18" customHeight="1" x14ac:dyDescent="0.2">
      <c r="A7" s="236" t="s">
        <v>215</v>
      </c>
      <c r="B7" s="345"/>
      <c r="C7" s="366"/>
      <c r="D7" s="366"/>
      <c r="E7" s="366"/>
      <c r="F7" s="366"/>
    </row>
    <row r="8" spans="1:8" ht="18" customHeight="1" x14ac:dyDescent="0.2">
      <c r="A8" s="236" t="s">
        <v>72</v>
      </c>
      <c r="B8" s="345"/>
      <c r="C8" s="366"/>
      <c r="D8" s="366"/>
      <c r="E8" s="366"/>
      <c r="F8" s="366"/>
    </row>
    <row r="9" spans="1:8" ht="18" customHeight="1" x14ac:dyDescent="0.2">
      <c r="A9" s="236" t="s">
        <v>73</v>
      </c>
      <c r="B9" s="345"/>
      <c r="C9" s="366"/>
      <c r="D9" s="366"/>
      <c r="E9" s="366"/>
      <c r="F9" s="366"/>
    </row>
    <row r="10" spans="1:8" ht="18" customHeight="1" x14ac:dyDescent="0.2">
      <c r="A10" s="236" t="s">
        <v>74</v>
      </c>
      <c r="B10" s="345"/>
      <c r="C10" s="366"/>
      <c r="D10" s="366"/>
      <c r="E10" s="366"/>
      <c r="F10" s="366"/>
      <c r="H10" s="2"/>
    </row>
    <row r="11" spans="1:8" ht="18" hidden="1" customHeight="1" x14ac:dyDescent="0.2">
      <c r="A11" s="59" t="s">
        <v>216</v>
      </c>
      <c r="B11" s="369"/>
      <c r="C11" s="370"/>
      <c r="D11" s="370"/>
      <c r="E11" s="370"/>
      <c r="F11" s="370"/>
      <c r="H11" s="2"/>
    </row>
    <row r="12" spans="1:8" ht="18" customHeight="1" x14ac:dyDescent="0.2">
      <c r="A12" s="236" t="s">
        <v>217</v>
      </c>
      <c r="B12" s="237"/>
      <c r="C12" s="238"/>
      <c r="D12" s="238"/>
      <c r="E12" s="238"/>
      <c r="F12" s="239"/>
    </row>
    <row r="13" spans="1:8" ht="18" customHeight="1" x14ac:dyDescent="0.2">
      <c r="A13" s="236" t="s">
        <v>218</v>
      </c>
      <c r="B13" s="371"/>
      <c r="C13" s="372"/>
      <c r="D13" s="240" t="s">
        <v>219</v>
      </c>
      <c r="E13" s="241"/>
      <c r="F13" s="242"/>
    </row>
    <row r="14" spans="1:8" ht="18" customHeight="1" x14ac:dyDescent="0.2">
      <c r="A14" s="236" t="s">
        <v>220</v>
      </c>
      <c r="B14" s="371"/>
      <c r="C14" s="372"/>
      <c r="D14" s="243" t="s">
        <v>219</v>
      </c>
      <c r="E14" s="241"/>
      <c r="F14" s="218"/>
    </row>
    <row r="15" spans="1:8" ht="18" customHeight="1" x14ac:dyDescent="0.2">
      <c r="A15" s="236" t="s">
        <v>75</v>
      </c>
      <c r="B15" s="345"/>
      <c r="C15" s="366"/>
      <c r="D15" s="366"/>
      <c r="E15" s="366"/>
      <c r="F15" s="366"/>
    </row>
    <row r="16" spans="1:8" ht="18" customHeight="1" thickBot="1" x14ac:dyDescent="0.25">
      <c r="A16" s="236" t="s">
        <v>221</v>
      </c>
      <c r="B16" s="348"/>
      <c r="C16" s="357"/>
      <c r="D16" s="357"/>
      <c r="E16" s="244" t="s">
        <v>222</v>
      </c>
      <c r="F16" s="215"/>
    </row>
    <row r="17" spans="1:7" ht="16.5" customHeight="1" thickTop="1" x14ac:dyDescent="0.2">
      <c r="A17" s="236" t="s">
        <v>76</v>
      </c>
      <c r="B17" s="358"/>
      <c r="C17" s="358"/>
      <c r="D17" s="358"/>
      <c r="E17" s="245" t="s">
        <v>223</v>
      </c>
      <c r="F17" s="246"/>
    </row>
    <row r="18" spans="1:7" ht="18" customHeight="1" x14ac:dyDescent="0.2">
      <c r="A18" s="247" t="s">
        <v>77</v>
      </c>
      <c r="B18" s="325"/>
      <c r="C18" s="325"/>
      <c r="D18" s="325"/>
      <c r="E18" s="248" t="s">
        <v>224</v>
      </c>
      <c r="F18" s="246"/>
    </row>
    <row r="19" spans="1:7" ht="91.2" customHeight="1" x14ac:dyDescent="0.2">
      <c r="A19" s="249" t="s">
        <v>225</v>
      </c>
      <c r="B19" s="359"/>
      <c r="C19" s="360"/>
      <c r="D19" s="360"/>
      <c r="E19" s="360"/>
      <c r="F19" s="360"/>
    </row>
    <row r="20" spans="1:7" ht="18" customHeight="1" thickBot="1" x14ac:dyDescent="0.25">
      <c r="A20" s="1" t="s">
        <v>78</v>
      </c>
      <c r="E20" s="2"/>
      <c r="F20" s="2" t="s">
        <v>226</v>
      </c>
    </row>
    <row r="21" spans="1:7" s="20" customFormat="1" ht="18" customHeight="1" thickBot="1" x14ac:dyDescent="0.25">
      <c r="A21" s="250" t="s">
        <v>227</v>
      </c>
      <c r="B21" s="251" t="s">
        <v>79</v>
      </c>
      <c r="C21" s="252"/>
      <c r="D21" s="253"/>
      <c r="E21" s="251" t="s">
        <v>228</v>
      </c>
      <c r="F21" s="254" t="s">
        <v>229</v>
      </c>
      <c r="G21" s="255"/>
    </row>
    <row r="22" spans="1:7" ht="18" customHeight="1" x14ac:dyDescent="0.2">
      <c r="A22" s="3" t="s">
        <v>80</v>
      </c>
      <c r="B22" s="206" t="s">
        <v>81</v>
      </c>
      <c r="C22" s="207"/>
      <c r="D22" s="208"/>
      <c r="E22" s="4"/>
      <c r="F22" s="5">
        <f>SUM(E22:E23)</f>
        <v>0</v>
      </c>
    </row>
    <row r="23" spans="1:7" ht="18" customHeight="1" x14ac:dyDescent="0.2">
      <c r="A23" s="6"/>
      <c r="B23" s="209" t="s">
        <v>82</v>
      </c>
      <c r="C23" s="210"/>
      <c r="D23" s="211"/>
      <c r="E23" s="7"/>
      <c r="F23" s="8"/>
    </row>
    <row r="24" spans="1:7" ht="18" customHeight="1" x14ac:dyDescent="0.2">
      <c r="A24" s="9" t="s">
        <v>83</v>
      </c>
      <c r="B24" s="209" t="s">
        <v>84</v>
      </c>
      <c r="C24" s="210"/>
      <c r="D24" s="211"/>
      <c r="E24" s="7"/>
      <c r="F24" s="10">
        <f>E24</f>
        <v>0</v>
      </c>
    </row>
    <row r="25" spans="1:7" ht="18" customHeight="1" x14ac:dyDescent="0.2">
      <c r="A25" s="11" t="s">
        <v>85</v>
      </c>
      <c r="B25" s="209" t="s">
        <v>86</v>
      </c>
      <c r="C25" s="210"/>
      <c r="D25" s="211"/>
      <c r="E25" s="12"/>
      <c r="F25" s="13">
        <f>SUM(E25:E26)</f>
        <v>0</v>
      </c>
    </row>
    <row r="26" spans="1:7" ht="18" customHeight="1" x14ac:dyDescent="0.2">
      <c r="A26" s="6"/>
      <c r="B26" s="209" t="s">
        <v>87</v>
      </c>
      <c r="C26" s="210"/>
      <c r="D26" s="211"/>
      <c r="E26" s="12"/>
      <c r="F26" s="8"/>
    </row>
    <row r="27" spans="1:7" ht="18" customHeight="1" x14ac:dyDescent="0.2">
      <c r="A27" s="11" t="s">
        <v>88</v>
      </c>
      <c r="B27" s="209" t="s">
        <v>230</v>
      </c>
      <c r="C27" s="210"/>
      <c r="D27" s="211"/>
      <c r="E27" s="12"/>
      <c r="F27" s="13">
        <f>SUM(E27:E29)</f>
        <v>0</v>
      </c>
    </row>
    <row r="28" spans="1:7" ht="18" customHeight="1" x14ac:dyDescent="0.2">
      <c r="A28" s="256"/>
      <c r="B28" s="209" t="s">
        <v>88</v>
      </c>
      <c r="C28" s="210"/>
      <c r="D28" s="211"/>
      <c r="E28" s="7"/>
      <c r="F28" s="257"/>
    </row>
    <row r="29" spans="1:7" ht="18" customHeight="1" x14ac:dyDescent="0.2">
      <c r="A29" s="258"/>
      <c r="B29" s="209" t="s">
        <v>231</v>
      </c>
      <c r="C29" s="210"/>
      <c r="D29" s="211"/>
      <c r="E29" s="7"/>
      <c r="F29" s="259"/>
    </row>
    <row r="30" spans="1:7" ht="18" customHeight="1" x14ac:dyDescent="0.2">
      <c r="A30" s="212" t="s">
        <v>232</v>
      </c>
      <c r="B30" s="213"/>
      <c r="C30" s="213"/>
      <c r="D30" s="214"/>
      <c r="E30" s="14">
        <f>SUM(E22:E29)</f>
        <v>0</v>
      </c>
      <c r="F30" s="260">
        <f>E30</f>
        <v>0</v>
      </c>
    </row>
    <row r="31" spans="1:7" ht="18" customHeight="1" thickBot="1" x14ac:dyDescent="0.25">
      <c r="A31" s="9" t="s">
        <v>233</v>
      </c>
      <c r="B31" s="261" t="s">
        <v>234</v>
      </c>
      <c r="C31" s="262">
        <v>30</v>
      </c>
      <c r="D31" s="263" t="s">
        <v>89</v>
      </c>
      <c r="E31" s="264"/>
      <c r="F31" s="265">
        <f>ROUNDDOWN(F30*C31/100,0)</f>
        <v>0</v>
      </c>
    </row>
    <row r="32" spans="1:7" ht="18" customHeight="1" thickTop="1" thickBot="1" x14ac:dyDescent="0.25">
      <c r="A32" s="204" t="s">
        <v>90</v>
      </c>
      <c r="B32" s="205"/>
      <c r="C32" s="217"/>
      <c r="D32" s="217"/>
      <c r="E32" s="15"/>
      <c r="F32" s="16">
        <f>F30+F31</f>
        <v>0</v>
      </c>
    </row>
    <row r="33" spans="1:6" ht="18" customHeight="1" x14ac:dyDescent="0.2">
      <c r="A33" s="17"/>
      <c r="B33" s="17"/>
      <c r="C33" s="17"/>
      <c r="D33" s="17"/>
      <c r="E33" s="27" t="s">
        <v>91</v>
      </c>
      <c r="F33" s="28" t="e">
        <f>F31/F30</f>
        <v>#DIV/0!</v>
      </c>
    </row>
    <row r="34" spans="1:6" ht="18" customHeight="1" x14ac:dyDescent="0.2">
      <c r="A34" s="22" t="s">
        <v>235</v>
      </c>
      <c r="B34" s="54"/>
      <c r="C34" s="54"/>
      <c r="D34" s="54"/>
      <c r="E34" s="266"/>
      <c r="F34" s="266"/>
    </row>
    <row r="35" spans="1:6" ht="18" customHeight="1" x14ac:dyDescent="0.2">
      <c r="A35" s="267" t="s">
        <v>92</v>
      </c>
      <c r="B35" s="356" t="s">
        <v>93</v>
      </c>
      <c r="C35" s="354"/>
      <c r="D35" s="355"/>
      <c r="E35" s="268" t="s">
        <v>98</v>
      </c>
      <c r="F35" s="268" t="s">
        <v>94</v>
      </c>
    </row>
    <row r="36" spans="1:6" ht="18" customHeight="1" x14ac:dyDescent="0.2">
      <c r="A36" s="269"/>
      <c r="B36" s="361"/>
      <c r="C36" s="354"/>
      <c r="D36" s="355"/>
      <c r="E36" s="270"/>
      <c r="F36" s="362"/>
    </row>
    <row r="37" spans="1:6" ht="18" customHeight="1" x14ac:dyDescent="0.2">
      <c r="A37" s="271" t="s">
        <v>95</v>
      </c>
      <c r="B37" s="353" t="s">
        <v>96</v>
      </c>
      <c r="C37" s="354"/>
      <c r="D37" s="355"/>
      <c r="E37" s="271" t="s">
        <v>97</v>
      </c>
      <c r="F37" s="363"/>
    </row>
    <row r="38" spans="1:6" ht="18" customHeight="1" x14ac:dyDescent="0.2">
      <c r="A38" s="272"/>
      <c r="B38" s="365"/>
      <c r="C38" s="354"/>
      <c r="D38" s="355"/>
      <c r="E38" s="273"/>
      <c r="F38" s="364"/>
    </row>
    <row r="39" spans="1:6" ht="18" customHeight="1" x14ac:dyDescent="0.2">
      <c r="A39" s="54"/>
      <c r="B39" s="54"/>
      <c r="C39" s="54"/>
      <c r="D39" s="54"/>
      <c r="E39" s="266"/>
      <c r="F39" s="266"/>
    </row>
    <row r="40" spans="1:6" ht="18" customHeight="1" x14ac:dyDescent="0.2">
      <c r="A40" s="22" t="s">
        <v>236</v>
      </c>
      <c r="B40" s="54"/>
      <c r="C40" s="54"/>
      <c r="D40" s="54"/>
      <c r="E40" s="266"/>
      <c r="F40" s="266"/>
    </row>
    <row r="41" spans="1:6" ht="18" customHeight="1" x14ac:dyDescent="0.2">
      <c r="A41" s="267" t="s">
        <v>92</v>
      </c>
      <c r="B41" s="356" t="s">
        <v>93</v>
      </c>
      <c r="C41" s="354"/>
      <c r="D41" s="355"/>
      <c r="E41" s="268" t="s">
        <v>98</v>
      </c>
      <c r="F41" s="268" t="s">
        <v>94</v>
      </c>
    </row>
    <row r="42" spans="1:6" ht="18" customHeight="1" x14ac:dyDescent="0.2">
      <c r="A42" s="49"/>
      <c r="B42" s="311"/>
      <c r="C42" s="351"/>
      <c r="D42" s="352"/>
      <c r="E42" s="50"/>
      <c r="F42" s="362"/>
    </row>
    <row r="43" spans="1:6" ht="18" customHeight="1" x14ac:dyDescent="0.2">
      <c r="A43" s="271" t="s">
        <v>95</v>
      </c>
      <c r="B43" s="353" t="s">
        <v>96</v>
      </c>
      <c r="C43" s="354"/>
      <c r="D43" s="355"/>
      <c r="E43" s="271" t="s">
        <v>97</v>
      </c>
      <c r="F43" s="363"/>
    </row>
    <row r="44" spans="1:6" ht="18" customHeight="1" x14ac:dyDescent="0.2">
      <c r="A44" s="272"/>
      <c r="B44" s="317"/>
      <c r="C44" s="351"/>
      <c r="D44" s="352"/>
      <c r="E44" s="51"/>
      <c r="F44" s="364"/>
    </row>
    <row r="45" spans="1:6" ht="9" customHeight="1" x14ac:dyDescent="0.2">
      <c r="A45" s="54"/>
      <c r="B45" s="54"/>
      <c r="C45" s="54"/>
      <c r="D45" s="54"/>
      <c r="E45" s="266"/>
      <c r="F45" s="266"/>
    </row>
    <row r="46" spans="1:6" ht="18" customHeight="1" x14ac:dyDescent="0.2">
      <c r="A46" s="22" t="s">
        <v>237</v>
      </c>
      <c r="B46" s="54"/>
      <c r="C46" s="54"/>
      <c r="D46" s="54"/>
      <c r="E46" s="266"/>
      <c r="F46" s="266"/>
    </row>
    <row r="47" spans="1:6" ht="18" customHeight="1" x14ac:dyDescent="0.2">
      <c r="A47" s="267" t="s">
        <v>92</v>
      </c>
      <c r="B47" s="356" t="s">
        <v>93</v>
      </c>
      <c r="C47" s="354"/>
      <c r="D47" s="355"/>
      <c r="E47" s="274"/>
      <c r="F47" s="216"/>
    </row>
    <row r="48" spans="1:6" ht="18" customHeight="1" x14ac:dyDescent="0.2">
      <c r="A48" s="269"/>
      <c r="B48" s="311"/>
      <c r="C48" s="351"/>
      <c r="D48" s="352"/>
      <c r="E48" s="275"/>
      <c r="F48" s="22"/>
    </row>
    <row r="49" spans="1:6" ht="18" customHeight="1" x14ac:dyDescent="0.2">
      <c r="A49" s="271" t="s">
        <v>95</v>
      </c>
      <c r="B49" s="353" t="s">
        <v>96</v>
      </c>
      <c r="C49" s="354"/>
      <c r="D49" s="355"/>
      <c r="E49" s="271" t="s">
        <v>97</v>
      </c>
      <c r="F49" s="276"/>
    </row>
    <row r="50" spans="1:6" ht="18" customHeight="1" x14ac:dyDescent="0.2">
      <c r="A50" s="272"/>
      <c r="B50" s="317"/>
      <c r="C50" s="351"/>
      <c r="D50" s="352"/>
      <c r="E50" s="51"/>
      <c r="F50" s="276"/>
    </row>
    <row r="51" spans="1:6" ht="10.5" customHeight="1" x14ac:dyDescent="0.2">
      <c r="A51" s="54"/>
      <c r="B51" s="54"/>
      <c r="C51" s="54"/>
      <c r="D51" s="54"/>
      <c r="E51" s="266"/>
      <c r="F51" s="266"/>
    </row>
    <row r="52" spans="1:6" ht="18" customHeight="1" x14ac:dyDescent="0.2">
      <c r="A52" s="22" t="s">
        <v>238</v>
      </c>
      <c r="B52" s="54"/>
      <c r="C52" s="54"/>
      <c r="D52" s="54"/>
      <c r="E52" s="266"/>
      <c r="F52" s="266"/>
    </row>
    <row r="53" spans="1:6" ht="18" customHeight="1" x14ac:dyDescent="0.2">
      <c r="A53" s="267" t="s">
        <v>92</v>
      </c>
      <c r="B53" s="356" t="s">
        <v>93</v>
      </c>
      <c r="C53" s="354"/>
      <c r="D53" s="355"/>
      <c r="E53" s="274"/>
      <c r="F53" s="216"/>
    </row>
    <row r="54" spans="1:6" ht="18" customHeight="1" x14ac:dyDescent="0.2">
      <c r="A54" s="269"/>
      <c r="B54" s="311"/>
      <c r="C54" s="351"/>
      <c r="D54" s="352"/>
      <c r="E54" s="275"/>
      <c r="F54" s="22"/>
    </row>
    <row r="55" spans="1:6" ht="18" customHeight="1" x14ac:dyDescent="0.2">
      <c r="A55" s="271" t="s">
        <v>95</v>
      </c>
      <c r="B55" s="353" t="s">
        <v>96</v>
      </c>
      <c r="C55" s="354"/>
      <c r="D55" s="355"/>
      <c r="E55" s="271" t="s">
        <v>97</v>
      </c>
      <c r="F55" s="276"/>
    </row>
    <row r="56" spans="1:6" ht="18" customHeight="1" x14ac:dyDescent="0.2">
      <c r="A56" s="272"/>
      <c r="B56" s="317"/>
      <c r="C56" s="351"/>
      <c r="D56" s="352"/>
      <c r="E56" s="51"/>
      <c r="F56" s="276"/>
    </row>
    <row r="57" spans="1:6" ht="10.5" customHeight="1" x14ac:dyDescent="0.2">
      <c r="A57" s="54"/>
      <c r="B57" s="54"/>
      <c r="C57" s="54"/>
      <c r="D57" s="54"/>
      <c r="E57" s="266"/>
      <c r="F57" s="266"/>
    </row>
    <row r="58" spans="1:6" ht="18" customHeight="1" x14ac:dyDescent="0.2">
      <c r="A58" s="22" t="s">
        <v>239</v>
      </c>
      <c r="B58" s="54"/>
      <c r="C58" s="54"/>
      <c r="D58" s="54"/>
      <c r="E58" s="266"/>
      <c r="F58" s="266"/>
    </row>
    <row r="59" spans="1:6" ht="18" customHeight="1" x14ac:dyDescent="0.2">
      <c r="A59" s="267" t="s">
        <v>92</v>
      </c>
      <c r="B59" s="356" t="s">
        <v>93</v>
      </c>
      <c r="C59" s="354"/>
      <c r="D59" s="355"/>
      <c r="E59" s="274"/>
      <c r="F59" s="216"/>
    </row>
    <row r="60" spans="1:6" ht="18" customHeight="1" x14ac:dyDescent="0.2">
      <c r="A60" s="269"/>
      <c r="B60" s="311"/>
      <c r="C60" s="351"/>
      <c r="D60" s="352"/>
      <c r="E60" s="275"/>
      <c r="F60" s="22"/>
    </row>
    <row r="61" spans="1:6" ht="18" customHeight="1" x14ac:dyDescent="0.2">
      <c r="A61" s="271" t="s">
        <v>95</v>
      </c>
      <c r="B61" s="353" t="s">
        <v>96</v>
      </c>
      <c r="C61" s="354"/>
      <c r="D61" s="355"/>
      <c r="E61" s="271" t="s">
        <v>97</v>
      </c>
      <c r="F61" s="276"/>
    </row>
    <row r="62" spans="1:6" ht="18" customHeight="1" x14ac:dyDescent="0.2">
      <c r="A62" s="272"/>
      <c r="B62" s="317"/>
      <c r="C62" s="351"/>
      <c r="D62" s="352"/>
      <c r="E62" s="51"/>
      <c r="F62" s="276"/>
    </row>
    <row r="63" spans="1:6" ht="18" customHeight="1" x14ac:dyDescent="0.2">
      <c r="A63" s="21"/>
      <c r="B63" s="277"/>
      <c r="C63" s="277"/>
      <c r="D63" s="277"/>
      <c r="E63" s="22"/>
      <c r="F63" s="22"/>
    </row>
    <row r="64" spans="1:6" ht="18" customHeight="1" x14ac:dyDescent="0.2">
      <c r="A64" s="55" t="s">
        <v>240</v>
      </c>
      <c r="B64" s="350" t="s">
        <v>241</v>
      </c>
      <c r="C64" s="351"/>
      <c r="D64" s="352"/>
      <c r="E64" s="203"/>
      <c r="F64" s="53"/>
    </row>
    <row r="65" spans="1:5" ht="18" customHeight="1" x14ac:dyDescent="0.2">
      <c r="A65" s="278"/>
      <c r="B65" s="278"/>
      <c r="C65" s="278"/>
      <c r="D65" s="278"/>
      <c r="E65" s="278"/>
    </row>
    <row r="66" spans="1:5" ht="18" customHeight="1" x14ac:dyDescent="0.2">
      <c r="A66" s="279"/>
      <c r="B66" s="280"/>
      <c r="C66" s="280"/>
      <c r="D66" s="280"/>
      <c r="E66" s="280"/>
    </row>
  </sheetData>
  <protectedRanges>
    <protectedRange algorithmName="SHA-512" hashValue="h1CL1ZcPlzH50BAsrGfBqPUnBuA7AawVS2cxPK2qQjKi9GrAm7QswecVh7YmZJ9YAsf2BkkPYFU1LeuWCtVmqw==" saltValue="2w9noXm5vdW9lgm4gi4rpQ==" spinCount="100000" sqref="B1 B12 E13:E14" name="範囲1"/>
    <protectedRange sqref="E16:E18" name="範囲1_1_2"/>
    <protectedRange sqref="F17" name="範囲1_2"/>
    <protectedRange sqref="B17:D18" name="範囲1_3_1"/>
    <protectedRange sqref="B11:F11" name="範囲1_1"/>
  </protectedRanges>
  <mergeCells count="39">
    <mergeCell ref="B15:F15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3:C13"/>
    <mergeCell ref="B14:C14"/>
    <mergeCell ref="B47:D47"/>
    <mergeCell ref="B16:D16"/>
    <mergeCell ref="B17:D17"/>
    <mergeCell ref="B18:D18"/>
    <mergeCell ref="B19:F19"/>
    <mergeCell ref="B35:D35"/>
    <mergeCell ref="B36:D36"/>
    <mergeCell ref="F36:F38"/>
    <mergeCell ref="B37:D37"/>
    <mergeCell ref="B38:D38"/>
    <mergeCell ref="B41:D41"/>
    <mergeCell ref="B42:D42"/>
    <mergeCell ref="F42:F44"/>
    <mergeCell ref="B43:D43"/>
    <mergeCell ref="B44:D44"/>
    <mergeCell ref="B64:D64"/>
    <mergeCell ref="B48:D48"/>
    <mergeCell ref="B49:D49"/>
    <mergeCell ref="B50:D50"/>
    <mergeCell ref="B53:D53"/>
    <mergeCell ref="B54:D54"/>
    <mergeCell ref="B55:D55"/>
    <mergeCell ref="B56:D56"/>
    <mergeCell ref="B59:D59"/>
    <mergeCell ref="B60:D60"/>
    <mergeCell ref="B61:D61"/>
    <mergeCell ref="B62:D62"/>
  </mergeCells>
  <phoneticPr fontId="6"/>
  <dataValidations count="2">
    <dataValidation type="list" allowBlank="1" showInputMessage="1" showErrorMessage="1" sqref="B64" xr:uid="{A75D0A21-88AB-4E53-9606-6BBA647D6D64}">
      <formula1>"必ず選択してください,課税事業者,免税事業者,"</formula1>
    </dataValidation>
    <dataValidation type="list" allowBlank="1" showInputMessage="1" showErrorMessage="1" sqref="B4" xr:uid="{AAE62514-4B14-4B00-9613-9B72EA68AC3E}">
      <formula1>"選択してください,大学等,企業等"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&amp;R&amp;12&amp;K00-020Ver.20260401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6ECE3ED66F2C4F8D44E93C168CD417" ma:contentTypeVersion="4" ma:contentTypeDescription="新しいドキュメントを作成します。" ma:contentTypeScope="" ma:versionID="8d7d0299df88e1bce33106085f875494">
  <xsd:schema xmlns:xsd="http://www.w3.org/2001/XMLSchema" xmlns:xs="http://www.w3.org/2001/XMLSchema" xmlns:p="http://schemas.microsoft.com/office/2006/metadata/properties" xmlns:ns2="b5070081-60cd-478c-a4b7-c60aea01b25e" targetNamespace="http://schemas.microsoft.com/office/2006/metadata/properties" ma:root="true" ma:fieldsID="628322f1e1330802a9589983d59961f0" ns2:_="">
    <xsd:import namespace="b5070081-60cd-478c-a4b7-c60aea01b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70081-60cd-478c-a4b7-c60aea01b2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Metadata xmlns="b5070081-60cd-478c-a4b7-c60aea01b25e" xsi:nil="true"/>
    <MediaServiceFastMetadata xmlns="b5070081-60cd-478c-a4b7-c60aea01b2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2FC1E-0738-48FB-8C73-3CE71F85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070081-60cd-478c-a4b7-c60aea01b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562131-E29B-40F2-8F21-E85941A3FEDA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b5070081-60cd-478c-a4b7-c60aea01b25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95C368B-ADA5-44CF-AA4C-4C75704DD0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39</vt:i4>
      </vt:variant>
      <vt:variant>
        <vt:lpstr>名前付き一覧</vt:lpstr>
      </vt:variant>
      <vt:variant>
        <vt:i4>38</vt:i4>
      </vt:variant>
    </vt:vector>
  </HeadingPairs>
  <TitlesOfParts>
    <vt:vector size="77" baseType="lpstr">
      <vt:lpstr>計画書経費欄（計画書貼り付け用)</vt:lpstr>
      <vt:lpstr>契約項目シート</vt:lpstr>
      <vt:lpstr>補助</vt:lpstr>
      <vt:lpstr>委託先税込み・税抜き合計</vt:lpstr>
      <vt:lpstr>委託1</vt:lpstr>
      <vt:lpstr>委託2</vt:lpstr>
      <vt:lpstr>委託3</vt:lpstr>
      <vt:lpstr>委託4</vt:lpstr>
      <vt:lpstr>委託5</vt:lpstr>
      <vt:lpstr>委託6</vt:lpstr>
      <vt:lpstr>委託7</vt:lpstr>
      <vt:lpstr>委託8</vt:lpstr>
      <vt:lpstr>委託9</vt:lpstr>
      <vt:lpstr>委託10</vt:lpstr>
      <vt:lpstr>委託11</vt:lpstr>
      <vt:lpstr>委託12</vt:lpstr>
      <vt:lpstr>委託13</vt:lpstr>
      <vt:lpstr>委託14</vt:lpstr>
      <vt:lpstr>委託15</vt:lpstr>
      <vt:lpstr>委託16</vt:lpstr>
      <vt:lpstr>委託17</vt:lpstr>
      <vt:lpstr>委託18</vt:lpstr>
      <vt:lpstr>委託19</vt:lpstr>
      <vt:lpstr>委託20</vt:lpstr>
      <vt:lpstr>委託21</vt:lpstr>
      <vt:lpstr>委託22</vt:lpstr>
      <vt:lpstr>委託23</vt:lpstr>
      <vt:lpstr>委託24</vt:lpstr>
      <vt:lpstr>委託25</vt:lpstr>
      <vt:lpstr>委託26</vt:lpstr>
      <vt:lpstr>委託27</vt:lpstr>
      <vt:lpstr>委託28</vt:lpstr>
      <vt:lpstr>委託29</vt:lpstr>
      <vt:lpstr>委託30</vt:lpstr>
      <vt:lpstr>委託31</vt:lpstr>
      <vt:lpstr>委託32</vt:lpstr>
      <vt:lpstr>委託33</vt:lpstr>
      <vt:lpstr>委託34</vt:lpstr>
      <vt:lpstr>委託35</vt:lpstr>
      <vt:lpstr>委託1!Print_Area</vt:lpstr>
      <vt:lpstr>委託10!Print_Area</vt:lpstr>
      <vt:lpstr>委託11!Print_Area</vt:lpstr>
      <vt:lpstr>委託12!Print_Area</vt:lpstr>
      <vt:lpstr>委託13!Print_Area</vt:lpstr>
      <vt:lpstr>委託14!Print_Area</vt:lpstr>
      <vt:lpstr>委託15!Print_Area</vt:lpstr>
      <vt:lpstr>委託16!Print_Area</vt:lpstr>
      <vt:lpstr>委託17!Print_Area</vt:lpstr>
      <vt:lpstr>委託18!Print_Area</vt:lpstr>
      <vt:lpstr>委託19!Print_Area</vt:lpstr>
      <vt:lpstr>委託2!Print_Area</vt:lpstr>
      <vt:lpstr>委託20!Print_Area</vt:lpstr>
      <vt:lpstr>委託21!Print_Area</vt:lpstr>
      <vt:lpstr>委託22!Print_Area</vt:lpstr>
      <vt:lpstr>委託23!Print_Area</vt:lpstr>
      <vt:lpstr>委託24!Print_Area</vt:lpstr>
      <vt:lpstr>委託25!Print_Area</vt:lpstr>
      <vt:lpstr>委託26!Print_Area</vt:lpstr>
      <vt:lpstr>委託27!Print_Area</vt:lpstr>
      <vt:lpstr>委託28!Print_Area</vt:lpstr>
      <vt:lpstr>委託29!Print_Area</vt:lpstr>
      <vt:lpstr>委託3!Print_Area</vt:lpstr>
      <vt:lpstr>委託30!Print_Area</vt:lpstr>
      <vt:lpstr>委託31!Print_Area</vt:lpstr>
      <vt:lpstr>委託32!Print_Area</vt:lpstr>
      <vt:lpstr>委託33!Print_Area</vt:lpstr>
      <vt:lpstr>委託34!Print_Area</vt:lpstr>
      <vt:lpstr>委託35!Print_Area</vt:lpstr>
      <vt:lpstr>委託4!Print_Area</vt:lpstr>
      <vt:lpstr>委託5!Print_Area</vt:lpstr>
      <vt:lpstr>委託6!Print_Area</vt:lpstr>
      <vt:lpstr>委託7!Print_Area</vt:lpstr>
      <vt:lpstr>委託8!Print_Area</vt:lpstr>
      <vt:lpstr>委託9!Print_Area</vt:lpstr>
      <vt:lpstr>契約項目シート!Print_Area</vt:lpstr>
      <vt:lpstr>'計画書経費欄（計画書貼り付け用)'!Print_Area</vt:lpstr>
      <vt:lpstr>補助!Print_Area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0x010100116ECE3ED66F2C4F8D44E93C168CD417</vt:lpwstr>
  </property>
</Properties>
</file>