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E0CFF3B0-DA93-4584-AB66-2D798A30426C}" xr6:coauthVersionLast="47" xr6:coauthVersionMax="47" xr10:uidLastSave="{00000000-0000-0000-0000-000000000000}"/>
  <bookViews>
    <workbookView xWindow="-120" yWindow="-120" windowWidth="29040" windowHeight="15720" tabRatio="867" xr2:uid="{5F6B791B-FEA6-45B0-B79F-D71A419172C3}"/>
  </bookViews>
  <sheets>
    <sheet name="基本情報シート" sheetId="3" r:id="rId1"/>
    <sheet name="実績報告書" sheetId="1" r:id="rId2"/>
    <sheet name="別紙イ　収支決算書（単年）" sheetId="8" r:id="rId3"/>
    <sheet name="別紙イ　収支決算書（年度末分）" sheetId="9" r:id="rId4"/>
    <sheet name="別紙イ　収支決算書（繰越期間分）" sheetId="10" r:id="rId5"/>
    <sheet name="別紙イ　収支決算書（年度末分＋繰越期間分）" sheetId="11" r:id="rId6"/>
    <sheet name="別紙ロ　その他、変更内容の説明" sheetId="2" r:id="rId7"/>
    <sheet name="別添　成果報告書" sheetId="12" r:id="rId8"/>
  </sheets>
  <definedNames>
    <definedName name="_Hlk35430413" localSheetId="1">実績報告書!#REF!</definedName>
    <definedName name="_Hlk67429157" localSheetId="7">'別添　成果報告書'!#REF!</definedName>
    <definedName name="_Ref23262088" localSheetId="7">'別添　成果報告書'!#REF!</definedName>
    <definedName name="_Ref23262171" localSheetId="7">'別添　成果報告書'!#REF!</definedName>
    <definedName name="_Ref23262182" localSheetId="7">'別添　成果報告書'!#REF!</definedName>
    <definedName name="_Ref23262197" localSheetId="7">'別添　成果報告書'!#REF!</definedName>
    <definedName name="_xlnm.Print_Area" localSheetId="0">基本情報シート!$A$1:$K$20</definedName>
    <definedName name="_xlnm.Print_Area" localSheetId="1">実績報告書!$B$1:$L$49</definedName>
    <definedName name="_xlnm.Print_Area" localSheetId="4">'別紙イ　収支決算書（繰越期間分）'!$A$1:$M$27</definedName>
    <definedName name="_xlnm.Print_Area" localSheetId="2">'別紙イ　収支決算書（単年）'!$A$1:$M$27</definedName>
    <definedName name="_xlnm.Print_Area" localSheetId="3">'別紙イ　収支決算書（年度末分）'!$A$1:$M$27</definedName>
    <definedName name="_xlnm.Print_Area" localSheetId="5">'別紙イ　収支決算書（年度末分＋繰越期間分）'!$A$1:$M$31</definedName>
    <definedName name="_xlnm.Print_Area" localSheetId="6">'別紙ロ　その他、変更内容の説明'!$A$1:$N$30</definedName>
    <definedName name="_xlnm.Print_Area" localSheetId="7">'別添　成果報告書'!$B$1:$K$211</definedName>
    <definedName name="_xlnm.Print_Titles" localSheetId="4">'別紙イ　収支決算書（繰越期間分）'!$B:$F,'別紙イ　収支決算書（繰越期間分）'!$3:$4</definedName>
    <definedName name="_xlnm.Print_Titles" localSheetId="2">'別紙イ　収支決算書（単年）'!$B:$F,'別紙イ　収支決算書（単年）'!$3:$4</definedName>
    <definedName name="_xlnm.Print_Titles" localSheetId="3">'別紙イ　収支決算書（年度末分）'!$B:$F,'別紙イ　収支決算書（年度末分）'!$3:$4</definedName>
    <definedName name="_xlnm.Print_Titles" localSheetId="5">'別紙イ　収支決算書（年度末分＋繰越期間分）'!$B:$F,'別紙イ　収支決算書（年度末分＋繰越期間分）'!$3:$4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2" l="1"/>
  <c r="E23" i="12"/>
  <c r="E22" i="12"/>
  <c r="E21" i="12"/>
  <c r="E20" i="12"/>
  <c r="E18" i="12"/>
  <c r="E16" i="12"/>
  <c r="J4" i="12" l="1"/>
  <c r="J3" i="12"/>
  <c r="L5" i="2" l="1"/>
  <c r="L4" i="2"/>
  <c r="H17" i="8" l="1"/>
  <c r="I15" i="8"/>
  <c r="I14" i="8"/>
  <c r="I13" i="8"/>
  <c r="E8" i="1" l="1"/>
  <c r="H24" i="1" l="1"/>
  <c r="E24" i="1"/>
  <c r="E23" i="1"/>
  <c r="E22" i="1"/>
  <c r="E21" i="1"/>
  <c r="E19" i="1" l="1"/>
  <c r="E17" i="1"/>
  <c r="E6" i="12" l="1"/>
  <c r="I13" i="1" l="1"/>
  <c r="I15" i="1" l="1"/>
  <c r="I14" i="1"/>
  <c r="D11" i="10" l="1"/>
  <c r="G20" i="10" s="1"/>
  <c r="D5" i="10"/>
  <c r="D5" i="8"/>
  <c r="D5" i="9"/>
  <c r="L2" i="9" s="1"/>
  <c r="G26" i="11"/>
  <c r="J19" i="11"/>
  <c r="G19" i="11"/>
  <c r="J18" i="11"/>
  <c r="G18" i="11"/>
  <c r="J16" i="11"/>
  <c r="G16" i="11"/>
  <c r="J15" i="11"/>
  <c r="G15" i="11"/>
  <c r="J14" i="11"/>
  <c r="G14" i="11"/>
  <c r="J13" i="11"/>
  <c r="J17" i="11" s="1"/>
  <c r="J12" i="11" s="1"/>
  <c r="G13" i="11"/>
  <c r="G17" i="11" s="1"/>
  <c r="G12" i="11" s="1"/>
  <c r="D11" i="11"/>
  <c r="F10" i="11"/>
  <c r="D10" i="11"/>
  <c r="D9" i="11"/>
  <c r="D8" i="11"/>
  <c r="D7" i="11"/>
  <c r="D6" i="11"/>
  <c r="G32" i="10"/>
  <c r="G31" i="10"/>
  <c r="G30" i="10"/>
  <c r="I19" i="10"/>
  <c r="I18" i="10"/>
  <c r="J17" i="10"/>
  <c r="J12" i="10" s="1"/>
  <c r="H17" i="10"/>
  <c r="G17" i="10"/>
  <c r="I16" i="10"/>
  <c r="I15" i="10"/>
  <c r="I14" i="10"/>
  <c r="I13" i="10"/>
  <c r="I17" i="10" s="1"/>
  <c r="I12" i="10" s="1"/>
  <c r="H12" i="10"/>
  <c r="G12" i="10"/>
  <c r="F10" i="10"/>
  <c r="K19" i="10" s="1"/>
  <c r="L19" i="10" s="1"/>
  <c r="D10" i="10"/>
  <c r="D9" i="10"/>
  <c r="D8" i="10"/>
  <c r="D7" i="10"/>
  <c r="D6" i="10"/>
  <c r="G26" i="9"/>
  <c r="K19" i="9"/>
  <c r="I19" i="9"/>
  <c r="L19" i="9" s="1"/>
  <c r="I18" i="9"/>
  <c r="J17" i="9"/>
  <c r="H17" i="9"/>
  <c r="G17" i="9"/>
  <c r="G12" i="9" s="1"/>
  <c r="L16" i="9"/>
  <c r="K16" i="9"/>
  <c r="I16" i="9"/>
  <c r="L15" i="9"/>
  <c r="K15" i="9"/>
  <c r="I15" i="9"/>
  <c r="K14" i="9"/>
  <c r="K17" i="9" s="1"/>
  <c r="I14" i="9"/>
  <c r="L14" i="9" s="1"/>
  <c r="K13" i="9"/>
  <c r="I13" i="9"/>
  <c r="I17" i="9" s="1"/>
  <c r="I12" i="9" s="1"/>
  <c r="J12" i="9"/>
  <c r="H12" i="9"/>
  <c r="D5" i="11" l="1"/>
  <c r="L2" i="11" s="1"/>
  <c r="L2" i="10"/>
  <c r="K16" i="11"/>
  <c r="L19" i="11"/>
  <c r="K19" i="11"/>
  <c r="G20" i="11"/>
  <c r="K18" i="9"/>
  <c r="K12" i="9" s="1"/>
  <c r="G20" i="9"/>
  <c r="L13" i="9"/>
  <c r="K15" i="10"/>
  <c r="L15" i="10" s="1"/>
  <c r="L15" i="11" s="1"/>
  <c r="K13" i="10"/>
  <c r="L13" i="10"/>
  <c r="K16" i="10"/>
  <c r="L16" i="10" s="1"/>
  <c r="L16" i="11" s="1"/>
  <c r="K14" i="10"/>
  <c r="K14" i="11" s="1"/>
  <c r="L18" i="9" l="1"/>
  <c r="K15" i="11"/>
  <c r="L13" i="11"/>
  <c r="L17" i="9"/>
  <c r="L14" i="10"/>
  <c r="L14" i="11" s="1"/>
  <c r="K17" i="10"/>
  <c r="K13" i="11"/>
  <c r="K17" i="11" s="1"/>
  <c r="L17" i="10"/>
  <c r="K18" i="10" l="1"/>
  <c r="K12" i="10" s="1"/>
  <c r="L12" i="9"/>
  <c r="L17" i="11"/>
  <c r="L20" i="9" l="1"/>
  <c r="L20" i="11" s="1"/>
  <c r="K21" i="9"/>
  <c r="K23" i="11" s="1"/>
  <c r="L18" i="10"/>
  <c r="K18" i="11"/>
  <c r="K12" i="11" s="1"/>
  <c r="L12" i="10" l="1"/>
  <c r="L18" i="11"/>
  <c r="L12" i="11" s="1"/>
  <c r="L20" i="10" l="1"/>
  <c r="L21" i="11" s="1"/>
  <c r="L22" i="11" s="1"/>
  <c r="K21" i="10"/>
  <c r="K24" i="11" s="1"/>
  <c r="K25" i="11" s="1"/>
  <c r="L2" i="8" l="1"/>
  <c r="M27" i="2"/>
  <c r="M26" i="2"/>
  <c r="M25" i="2"/>
  <c r="M24" i="2"/>
  <c r="M23" i="2"/>
  <c r="M22" i="2"/>
  <c r="M18" i="2"/>
  <c r="M17" i="2"/>
  <c r="M16" i="2"/>
  <c r="M15" i="2"/>
  <c r="M14" i="2"/>
  <c r="M13" i="2"/>
  <c r="G26" i="8"/>
  <c r="K19" i="8"/>
  <c r="I19" i="8"/>
  <c r="L19" i="8" s="1"/>
  <c r="I18" i="8"/>
  <c r="J17" i="8"/>
  <c r="J12" i="8" s="1"/>
  <c r="H12" i="8"/>
  <c r="G17" i="8"/>
  <c r="G20" i="8" s="1"/>
  <c r="K16" i="8"/>
  <c r="I16" i="8"/>
  <c r="K15" i="8"/>
  <c r="L15" i="8"/>
  <c r="K14" i="8"/>
  <c r="K13" i="8"/>
  <c r="J6" i="1"/>
  <c r="K17" i="8" l="1"/>
  <c r="L14" i="8"/>
  <c r="L16" i="8"/>
  <c r="I17" i="8"/>
  <c r="I12" i="8" s="1"/>
  <c r="G12" i="8"/>
  <c r="K18" i="8"/>
  <c r="L13" i="8"/>
  <c r="L17" i="8" l="1"/>
  <c r="L18" i="8" s="1"/>
  <c r="L12" i="8" s="1"/>
  <c r="L20" i="8" s="1"/>
  <c r="K12" i="8"/>
  <c r="K2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92B36DD8-45A9-43F5-BD9C-68E6F9E998DE}">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C918A8B6-145A-413A-BFAA-44411A319B4E}">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755D1A0A-7222-4956-A03E-6655F80B2549}">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059AE748-69F2-48B7-9D32-C89877F08623}">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24C68D5B-706C-4BF8-A0D6-DA7D912A0B6D}">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85684C13-4F96-49A1-9E75-74928C0D7085}">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8F41D557-0019-472F-A682-3E400F200E53}">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B2EA6CF4-0037-4CEE-BC68-2DB4FDEAB672}">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sharedStrings.xml><?xml version="1.0" encoding="utf-8"?>
<sst xmlns="http://schemas.openxmlformats.org/spreadsheetml/2006/main" count="449" uniqueCount="264">
  <si>
    <t>【文書番号・決裁番号】 </t>
    <phoneticPr fontId="3"/>
  </si>
  <si>
    <t xml:space="preserve">課題管理番号： </t>
    <phoneticPr fontId="3"/>
  </si>
  <si>
    <t>令和　年　月　日</t>
  </si>
  <si>
    <t>国立研究開発法人日本医療研究開発機構</t>
  </si>
  <si>
    <t>理事長　殿</t>
  </si>
  <si>
    <t>機関名</t>
    <rPh sb="0" eb="2">
      <t>キカン</t>
    </rPh>
    <rPh sb="2" eb="3">
      <t>メイ</t>
    </rPh>
    <phoneticPr fontId="3"/>
  </si>
  <si>
    <t>氏　名</t>
    <rPh sb="0" eb="1">
      <t>シ</t>
    </rPh>
    <rPh sb="2" eb="3">
      <t>ナ</t>
    </rPh>
    <phoneticPr fontId="3"/>
  </si>
  <si>
    <t>氏　名：</t>
    <rPh sb="0" eb="1">
      <t>シ</t>
    </rPh>
    <rPh sb="2" eb="3">
      <t>ナ</t>
    </rPh>
    <phoneticPr fontId="3"/>
  </si>
  <si>
    <t>事業名</t>
    <rPh sb="0" eb="2">
      <t>ジギョウ</t>
    </rPh>
    <rPh sb="2" eb="3">
      <t>メイ</t>
    </rPh>
    <phoneticPr fontId="3"/>
  </si>
  <si>
    <t>記</t>
    <rPh sb="0" eb="1">
      <t>キ</t>
    </rPh>
    <phoneticPr fontId="3"/>
  </si>
  <si>
    <t>（１）経費等内訳書の設備備品費の変更</t>
  </si>
  <si>
    <t>【　該当：　有　・　無　】</t>
  </si>
  <si>
    <t>変更した内容（変更が無かった物品は記載不要です。）</t>
  </si>
  <si>
    <t>（変更前）</t>
  </si>
  <si>
    <t>※</t>
    <phoneticPr fontId="3"/>
  </si>
  <si>
    <t>品名</t>
    <rPh sb="0" eb="2">
      <t>ヒンメイ</t>
    </rPh>
    <phoneticPr fontId="3"/>
  </si>
  <si>
    <t>仕様</t>
    <rPh sb="0" eb="2">
      <t>シヨウ</t>
    </rPh>
    <phoneticPr fontId="3"/>
  </si>
  <si>
    <t>数量</t>
    <rPh sb="0" eb="2">
      <t>スウリョウ</t>
    </rPh>
    <phoneticPr fontId="3"/>
  </si>
  <si>
    <t>（変更後）</t>
    <rPh sb="3" eb="4">
      <t>ノチ</t>
    </rPh>
    <phoneticPr fontId="3"/>
  </si>
  <si>
    <t>変更を必要とした理由（物品毎に具体的に必要性を説明してください。）</t>
  </si>
  <si>
    <t>単価(円)</t>
    <rPh sb="0" eb="2">
      <t>タンカ</t>
    </rPh>
    <rPh sb="3" eb="4">
      <t>エン</t>
    </rPh>
    <phoneticPr fontId="3"/>
  </si>
  <si>
    <t>金額(円)</t>
    <rPh sb="0" eb="2">
      <t>キンガク</t>
    </rPh>
    <rPh sb="3" eb="4">
      <t>エン</t>
    </rPh>
    <phoneticPr fontId="3"/>
  </si>
  <si>
    <t>課題管理番号</t>
    <phoneticPr fontId="3"/>
  </si>
  <si>
    <t>該当年度</t>
    <rPh sb="0" eb="2">
      <t>ガイトウ</t>
    </rPh>
    <rPh sb="2" eb="4">
      <t>ネンド</t>
    </rPh>
    <phoneticPr fontId="3"/>
  </si>
  <si>
    <t>令和</t>
    <rPh sb="0" eb="2">
      <t>レイワ</t>
    </rPh>
    <phoneticPr fontId="3"/>
  </si>
  <si>
    <t>プログラム名</t>
    <rPh sb="5" eb="6">
      <t>メイ</t>
    </rPh>
    <phoneticPr fontId="3"/>
  </si>
  <si>
    <t>～</t>
    <phoneticPr fontId="3"/>
  </si>
  <si>
    <t>自動→</t>
    <rPh sb="0" eb="2">
      <t>ジドウ</t>
    </rPh>
    <phoneticPr fontId="3"/>
  </si>
  <si>
    <t>←自動</t>
    <rPh sb="1" eb="3">
      <t>ジドウ</t>
    </rPh>
    <phoneticPr fontId="3"/>
  </si>
  <si>
    <t>←金額は自動計算</t>
    <rPh sb="1" eb="3">
      <t>キンガク</t>
    </rPh>
    <rPh sb="4" eb="6">
      <t>ジドウ</t>
    </rPh>
    <rPh sb="6" eb="8">
      <t>ケイサン</t>
    </rPh>
    <phoneticPr fontId="3"/>
  </si>
  <si>
    <t>←自動</t>
    <rPh sb="1" eb="3">
      <t>ジドウ</t>
    </rPh>
    <phoneticPr fontId="3"/>
  </si>
  <si>
    <t>【基本情報の入力用シート】</t>
    <rPh sb="1" eb="3">
      <t>キホン</t>
    </rPh>
    <rPh sb="3" eb="5">
      <t>ジョウホウ</t>
    </rPh>
    <rPh sb="6" eb="8">
      <t>ニュウリョク</t>
    </rPh>
    <rPh sb="8" eb="9">
      <t>ヨウ</t>
    </rPh>
    <phoneticPr fontId="3"/>
  </si>
  <si>
    <t>日本　太郎</t>
    <rPh sb="0" eb="2">
      <t>ニホン</t>
    </rPh>
    <rPh sb="3" eb="5">
      <t>タロウ</t>
    </rPh>
    <phoneticPr fontId="3"/>
  </si>
  <si>
    <t>国立大学法人 日本医療研究開発大学</t>
    <rPh sb="0" eb="2">
      <t>コクリツ</t>
    </rPh>
    <rPh sb="7" eb="9">
      <t>ニホン</t>
    </rPh>
    <rPh sb="9" eb="11">
      <t>イリョウ</t>
    </rPh>
    <rPh sb="11" eb="13">
      <t>ケンキュウ</t>
    </rPh>
    <rPh sb="13" eb="15">
      <t>カイハツ</t>
    </rPh>
    <rPh sb="15" eb="17">
      <t>ダイガク</t>
    </rPh>
    <phoneticPr fontId="3"/>
  </si>
  <si>
    <t>（単位：円）</t>
    <rPh sb="1" eb="3">
      <t>タンイ</t>
    </rPh>
    <rPh sb="4" eb="5">
      <t>エン</t>
    </rPh>
    <phoneticPr fontId="3"/>
  </si>
  <si>
    <t>総額</t>
    <rPh sb="0" eb="2">
      <t>ソウガク</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</si>
  <si>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</si>
  <si>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</si>
  <si>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</si>
  <si>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返還額</t>
    <rPh sb="0" eb="3">
      <t>ヘンカンガク</t>
    </rPh>
    <phoneticPr fontId="3"/>
  </si>
  <si>
    <t>自己充当額</t>
    <rPh sb="0" eb="2">
      <t>ジコ</t>
    </rPh>
    <rPh sb="2" eb="4">
      <t>ジュウトウ</t>
    </rPh>
    <rPh sb="4" eb="5">
      <t>ガク</t>
    </rPh>
    <phoneticPr fontId="3"/>
  </si>
  <si>
    <t>繰越額</t>
    <rPh sb="0" eb="3">
      <t>クリコシガク</t>
    </rPh>
    <phoneticPr fontId="3"/>
  </si>
  <si>
    <t>合計</t>
    <rPh sb="0" eb="2">
      <t>ゴウケイ</t>
    </rPh>
    <phoneticPr fontId="3"/>
  </si>
  <si>
    <t>備考欄</t>
    <rPh sb="0" eb="3">
      <t>ビコウラン</t>
    </rPh>
    <phoneticPr fontId="3"/>
  </si>
  <si>
    <t>※ 今年度の研究実績及び成果に関して、500～1000字、文字の大きさ10～12ポイント</t>
    <phoneticPr fontId="3"/>
  </si>
  <si>
    <t>　記載してください。</t>
    <phoneticPr fontId="3"/>
  </si>
  <si>
    <t>（１）学会誌・雑誌等における論文一覧</t>
  </si>
  <si>
    <t>(記載例) AMED T, AMED H, AMED K. Research for △△. Journal of ○○. 2019, 111, 2222-33, doi:110.1241/××.60.502.</t>
  </si>
  <si>
    <t>※ Researchmapのテキスト出力をコピー＆ペーストでも可能です。</t>
  </si>
  <si>
    <t>1.        </t>
  </si>
  <si>
    <t>2.        </t>
  </si>
  <si>
    <t>（２）学会・シンポジウム等における口頭・ポスター発表</t>
  </si>
  <si>
    <t>(記載例) △△について, 栄目戸太郎, 栄目戸花子, ××フォーラム, 2019/11/11, 国内, 口頭.</t>
  </si>
  <si>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</si>
  <si>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</si>
  <si>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</si>
  <si>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</si>
  <si>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</si>
  <si>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</si>
  <si>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</si>
  <si>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 前年度からの継続分がある場合は、それを含めた総数を記載してください。</t>
  </si>
  <si>
    <t>設定例：データベース等への登録</t>
  </si>
  <si>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</si>
  <si>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</si>
  <si>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</si>
  <si>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</si>
  <si>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</si>
  <si>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法律・指針等</t>
  </si>
  <si>
    <t>非該当</t>
  </si>
  <si>
    <t>審査済</t>
  </si>
  <si>
    <t>審査機関名</t>
  </si>
  <si>
    <t>未審査</t>
  </si>
  <si>
    <t>□</t>
  </si>
  <si>
    <t>（１）データベース等の整備関連</t>
  </si>
  <si>
    <t>成果としてのデータベース等の整備があれば、データベース名、公開の有無と所在場所（URL）を記載してください。</t>
  </si>
  <si>
    <t>（２）特許出願</t>
  </si>
  <si>
    <t>1.特許出願について</t>
  </si>
  <si>
    <t>発明の名称</t>
  </si>
  <si>
    <t>出願日</t>
  </si>
  <si>
    <t>例</t>
  </si>
  <si>
    <t>映像装置</t>
  </si>
  <si>
    <t>特願2019-012345＊2</t>
  </si>
  <si>
    <t>2019.10.23</t>
  </si>
  <si>
    <t>化合物の製造方法</t>
  </si>
  <si>
    <t>PCT/JP2019/012345＊2</t>
  </si>
  <si>
    <t>2019.10.05</t>
  </si>
  <si>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</si>
  <si>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</si>
  <si>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</si>
  <si>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</si>
  <si>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</si>
  <si>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Emailアドレス</t>
  </si>
  <si>
    <t>電話番号</t>
  </si>
  <si>
    <t>Ⅲ. 成果の外部への発表（当該年度発表分のみ記載してください）（公開）</t>
    <phoneticPr fontId="3"/>
  </si>
  <si>
    <t>Ⅱ. 成果の概要（公開）</t>
    <phoneticPr fontId="3"/>
  </si>
  <si>
    <t>Ⅰ. 基本情報（公開）</t>
    <phoneticPr fontId="3"/>
  </si>
  <si>
    <t xml:space="preserve">  </t>
    <phoneticPr fontId="3"/>
  </si>
  <si>
    <t>    </t>
    <phoneticPr fontId="3"/>
  </si>
  <si>
    <t>Ⅶ. 【該当事業・最終年度のみ】人材育成についての実績及び成果（非公開）＊</t>
    <phoneticPr fontId="3"/>
  </si>
  <si>
    <t>Ⅷ. 倫理審査の状況（非公開）</t>
    <phoneticPr fontId="3"/>
  </si>
  <si>
    <t>（国内誌</t>
    <phoneticPr fontId="3"/>
  </si>
  <si>
    <t>件）</t>
    <phoneticPr fontId="3"/>
  </si>
  <si>
    <t>（国際誌</t>
    <rPh sb="1" eb="3">
      <t>コクサイ</t>
    </rPh>
    <phoneticPr fontId="3"/>
  </si>
  <si>
    <t>Ⅳ. 【該当事業のみ】</t>
    <phoneticPr fontId="3"/>
  </si>
  <si>
    <t>（記載例）○○についての臨床研究に○名が参加した。○○の解析に用いる</t>
    <phoneticPr fontId="3"/>
  </si>
  <si>
    <t>データ・サンプルが○名から提供された。</t>
  </si>
  <si>
    <t>Ⅴ. 【該当事業・最終年度のみ】</t>
    <phoneticPr fontId="3"/>
  </si>
  <si>
    <t>医学研究・臨床試験における患者・市民参画（PPI：Patient and Public Involvement）の取組（非公開）＊</t>
  </si>
  <si>
    <t>Ⅵ. 【該当事業・最終年度のみ】</t>
    <phoneticPr fontId="3"/>
  </si>
  <si>
    <t>事業ごとに「研究計画・方法」で記載している項目以外で研究成果の数値指標等があれば、記載できるよう項目を設定してください。（非公開）＊</t>
    <phoneticPr fontId="3"/>
  </si>
  <si>
    <t>（　　　　　　　　　　　　　　　　　　）</t>
    <phoneticPr fontId="3"/>
  </si>
  <si>
    <t>Ⅸ. 特許等（非公開）</t>
    <phoneticPr fontId="3"/>
  </si>
  <si>
    <t>出願人</t>
    <phoneticPr fontId="3"/>
  </si>
  <si>
    <t>出願番号</t>
    <phoneticPr fontId="3"/>
  </si>
  <si>
    <t>国立大学法人医療研究開発大学＊1</t>
    <rPh sb="8" eb="10">
      <t>ケンキュウ</t>
    </rPh>
    <rPh sb="10" eb="12">
      <t>カイハツ</t>
    </rPh>
    <phoneticPr fontId="3"/>
  </si>
  <si>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3"/>
  </si>
  <si>
    <r>
      <t>2.特許出願等に関する事後調査の窓口となる担当者</t>
    </r>
    <r>
      <rPr>
        <b/>
        <sz val="11"/>
        <color theme="1"/>
        <rFont val="ＭＳ 明朝"/>
        <family val="1"/>
        <charset val="128"/>
      </rPr>
      <t>（特許出願等を管理する担当者等）</t>
    </r>
    <phoneticPr fontId="3"/>
  </si>
  <si>
    <t>成果報告書の作成上の留意事項</t>
  </si>
  <si>
    <t>1. </t>
    <phoneticPr fontId="3"/>
  </si>
  <si>
    <t>2. </t>
    <phoneticPr fontId="3"/>
  </si>
  <si>
    <t>電子媒体での提出に関して</t>
    <phoneticPr fontId="3"/>
  </si>
  <si>
    <t>公表に関して</t>
    <phoneticPr fontId="3"/>
  </si>
  <si>
    <t>(1)</t>
    <phoneticPr fontId="3"/>
  </si>
  <si>
    <t>(2)</t>
    <phoneticPr fontId="3"/>
  </si>
  <si>
    <t>□</t>
    <phoneticPr fontId="3"/>
  </si>
  <si>
    <t>栄目戸　太郎</t>
    <rPh sb="2" eb="3">
      <t>ト</t>
    </rPh>
    <phoneticPr fontId="3"/>
  </si>
  <si>
    <t>課題管理番号：</t>
    <rPh sb="0" eb="2">
      <t>カダイ</t>
    </rPh>
    <rPh sb="2" eb="4">
      <t>カンリ</t>
    </rPh>
    <rPh sb="4" eb="6">
      <t>バンゴウ</t>
    </rPh>
    <phoneticPr fontId="18"/>
  </si>
  <si>
    <t>収　　　支　　　決　　　算　　　書</t>
    <phoneticPr fontId="3"/>
  </si>
  <si>
    <t>交付決定額
（A）</t>
    <rPh sb="0" eb="2">
      <t>コウフ</t>
    </rPh>
    <rPh sb="2" eb="5">
      <t>ケッテイガク</t>
    </rPh>
    <phoneticPr fontId="3"/>
  </si>
  <si>
    <t>流用額
（B）</t>
    <rPh sb="0" eb="3">
      <t>リュウヨウガク</t>
    </rPh>
    <phoneticPr fontId="3"/>
  </si>
  <si>
    <t>補助対象経費実績
（D）</t>
    <rPh sb="0" eb="2">
      <t>ホジョ</t>
    </rPh>
    <rPh sb="2" eb="4">
      <t>タイショウ</t>
    </rPh>
    <rPh sb="4" eb="6">
      <t>ケイヒ</t>
    </rPh>
    <rPh sb="6" eb="8">
      <t>ジッセキ</t>
    </rPh>
    <phoneticPr fontId="3"/>
  </si>
  <si>
    <t>課題ID（e-Rad）</t>
    <rPh sb="0" eb="2">
      <t>カダイ</t>
    </rPh>
    <phoneticPr fontId="18"/>
  </si>
  <si>
    <t>研究機関番号（e-Rad）</t>
    <rPh sb="0" eb="2">
      <t>ケンキュウ</t>
    </rPh>
    <rPh sb="2" eb="4">
      <t>キカン</t>
    </rPh>
    <rPh sb="4" eb="6">
      <t>バンゴウ</t>
    </rPh>
    <phoneticPr fontId="18"/>
  </si>
  <si>
    <t>研究者番号（e-Rad）</t>
    <rPh sb="0" eb="3">
      <t>ケンキュウシャ</t>
    </rPh>
    <rPh sb="3" eb="5">
      <t>バンゴウ</t>
    </rPh>
    <phoneticPr fontId="18"/>
  </si>
  <si>
    <t>補助率（分子／分母）</t>
    <rPh sb="0" eb="3">
      <t>ホジョリツ</t>
    </rPh>
    <rPh sb="4" eb="6">
      <t>ブンシ</t>
    </rPh>
    <rPh sb="7" eb="9">
      <t>ブンボ</t>
    </rPh>
    <phoneticPr fontId="3"/>
  </si>
  <si>
    <t>間接経費率（％）</t>
    <rPh sb="0" eb="2">
      <t>カンセツ</t>
    </rPh>
    <rPh sb="2" eb="5">
      <t>ケイヒリツ</t>
    </rPh>
    <phoneticPr fontId="18"/>
  </si>
  <si>
    <t>中間検査においては、流用額の記載は不要です。</t>
    <rPh sb="0" eb="2">
      <t>チュウカン</t>
    </rPh>
    <rPh sb="2" eb="4">
      <t>ケンサ</t>
    </rPh>
    <rPh sb="10" eb="13">
      <t>リュウヨウガク</t>
    </rPh>
    <rPh sb="14" eb="16">
      <t>キサイ</t>
    </rPh>
    <rPh sb="17" eb="19">
      <t>フヨウ</t>
    </rPh>
    <phoneticPr fontId="18"/>
  </si>
  <si>
    <t>課題管理番号:</t>
    <rPh sb="0" eb="2">
      <t>カダイ</t>
    </rPh>
    <rPh sb="2" eb="4">
      <t>カンリ</t>
    </rPh>
    <rPh sb="4" eb="6">
      <t>バンゴウ</t>
    </rPh>
    <phoneticPr fontId="3"/>
  </si>
  <si>
    <t>区分</t>
    <rPh sb="0" eb="2">
      <t>クブン</t>
    </rPh>
    <phoneticPr fontId="3"/>
  </si>
  <si>
    <t>財産名</t>
    <rPh sb="0" eb="2">
      <t>ザイサン</t>
    </rPh>
    <rPh sb="2" eb="3">
      <t>メイ</t>
    </rPh>
    <phoneticPr fontId="3"/>
  </si>
  <si>
    <t>規格</t>
    <rPh sb="0" eb="2">
      <t>キカク</t>
    </rPh>
    <phoneticPr fontId="3"/>
  </si>
  <si>
    <t>単価</t>
    <rPh sb="0" eb="2">
      <t>タンカ</t>
    </rPh>
    <phoneticPr fontId="3"/>
  </si>
  <si>
    <t>金額</t>
    <rPh sb="0" eb="2">
      <t>キンガク</t>
    </rPh>
    <phoneticPr fontId="3"/>
  </si>
  <si>
    <t>取得年月日</t>
    <rPh sb="0" eb="5">
      <t>シュトクネンガッピ</t>
    </rPh>
    <phoneticPr fontId="3"/>
  </si>
  <si>
    <t>耐用年数</t>
    <rPh sb="0" eb="2">
      <t>タイヨウ</t>
    </rPh>
    <rPh sb="2" eb="4">
      <t>ネンスウ</t>
    </rPh>
    <phoneticPr fontId="3"/>
  </si>
  <si>
    <t>保管場所</t>
    <rPh sb="0" eb="2">
      <t>ホカン</t>
    </rPh>
    <rPh sb="2" eb="4">
      <t>バショ</t>
    </rPh>
    <phoneticPr fontId="3"/>
  </si>
  <si>
    <t>（注）処分制限財産がない場合は「該当なし」と記載してください。</t>
    <phoneticPr fontId="3"/>
  </si>
  <si>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3"/>
  </si>
  <si>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3"/>
  </si>
  <si>
    <t>委託費</t>
    <rPh sb="0" eb="2">
      <t>イタク</t>
    </rPh>
    <rPh sb="2" eb="3">
      <t>ヒ</t>
    </rPh>
    <phoneticPr fontId="3"/>
  </si>
  <si>
    <t>開始日</t>
    <rPh sb="0" eb="3">
      <t>カイシビ</t>
    </rPh>
    <phoneticPr fontId="3"/>
  </si>
  <si>
    <t>終了日</t>
    <rPh sb="0" eb="2">
      <t>シュウリョウ</t>
    </rPh>
    <rPh sb="2" eb="3">
      <t>ヒ</t>
    </rPh>
    <phoneticPr fontId="3"/>
  </si>
  <si>
    <t>その他</t>
    <rPh sb="2" eb="3">
      <t>タ</t>
    </rPh>
    <phoneticPr fontId="18"/>
  </si>
  <si>
    <t>委託費</t>
    <rPh sb="0" eb="2">
      <t>イタク</t>
    </rPh>
    <rPh sb="2" eb="3">
      <t>ヒ</t>
    </rPh>
    <phoneticPr fontId="18"/>
  </si>
  <si>
    <t xml:space="preserve">    その他（収入）</t>
    <phoneticPr fontId="3"/>
  </si>
  <si>
    <t>遺伝子組換え生物等の使用等の規制による生物の多様性の確保に関する法律</t>
    <phoneticPr fontId="3"/>
  </si>
  <si>
    <t>臨床研究法</t>
    <phoneticPr fontId="3"/>
  </si>
  <si>
    <t>医薬品の臨床試験の実施の基準に関する省令</t>
    <phoneticPr fontId="3"/>
  </si>
  <si>
    <t>遺伝子治療臨床研究に関する指針</t>
    <phoneticPr fontId="3"/>
  </si>
  <si>
    <t>人を対象とする生命科学・医学系研究に関する倫理指針</t>
    <phoneticPr fontId="3"/>
  </si>
  <si>
    <t>研究機関等における動物実験等の実施に関する基本指針</t>
    <phoneticPr fontId="3"/>
  </si>
  <si>
    <t>大学院　医学研究院長</t>
    <rPh sb="4" eb="6">
      <t>イガク</t>
    </rPh>
    <rPh sb="6" eb="8">
      <t>ケンキュウ</t>
    </rPh>
    <rPh sb="8" eb="10">
      <t>インチョウ</t>
    </rPh>
    <phoneticPr fontId="3"/>
  </si>
  <si>
    <t>年度末分</t>
    <rPh sb="0" eb="3">
      <t>ネンドマツ</t>
    </rPh>
    <rPh sb="3" eb="4">
      <t>ブン</t>
    </rPh>
    <phoneticPr fontId="18"/>
  </si>
  <si>
    <t>　　 その他（収入）</t>
    <rPh sb="5" eb="6">
      <t>タ</t>
    </rPh>
    <rPh sb="7" eb="9">
      <t>シュウニュウ</t>
    </rPh>
    <phoneticPr fontId="18"/>
  </si>
  <si>
    <t>繰越期間分</t>
    <rPh sb="0" eb="2">
      <t>クリコシ</t>
    </rPh>
    <rPh sb="2" eb="4">
      <t>キカン</t>
    </rPh>
    <rPh sb="4" eb="5">
      <t>ブン</t>
    </rPh>
    <phoneticPr fontId="18"/>
  </si>
  <si>
    <t>繰越額
（A）</t>
    <rPh sb="0" eb="2">
      <t>クリコシ</t>
    </rPh>
    <rPh sb="2" eb="3">
      <t>ガク</t>
    </rPh>
    <phoneticPr fontId="3"/>
  </si>
  <si>
    <t xml:space="preserve">       その他（収入）</t>
    <phoneticPr fontId="18"/>
  </si>
  <si>
    <t>年度末分＋繰越期間分</t>
    <rPh sb="0" eb="3">
      <t>ネンドマツ</t>
    </rPh>
    <rPh sb="3" eb="4">
      <t>ブン</t>
    </rPh>
    <rPh sb="5" eb="7">
      <t>クリコシ</t>
    </rPh>
    <rPh sb="7" eb="9">
      <t>キカン</t>
    </rPh>
    <rPh sb="9" eb="10">
      <t>ブン</t>
    </rPh>
    <phoneticPr fontId="18"/>
  </si>
  <si>
    <t>返還額（年度末分）</t>
    <rPh sb="0" eb="3">
      <t>ヘンカンガク</t>
    </rPh>
    <rPh sb="4" eb="7">
      <t>ネンドマツ</t>
    </rPh>
    <rPh sb="7" eb="8">
      <t>ブン</t>
    </rPh>
    <phoneticPr fontId="3"/>
  </si>
  <si>
    <t>返還額（繰越期間分）</t>
    <rPh sb="0" eb="3">
      <t>ヘンカンガク</t>
    </rPh>
    <rPh sb="4" eb="6">
      <t>クリコシ</t>
    </rPh>
    <rPh sb="6" eb="8">
      <t>キカン</t>
    </rPh>
    <rPh sb="8" eb="9">
      <t>ブン</t>
    </rPh>
    <phoneticPr fontId="3"/>
  </si>
  <si>
    <t>返還額（合計）</t>
    <rPh sb="0" eb="2">
      <t>ヘンカン</t>
    </rPh>
    <rPh sb="2" eb="3">
      <t>ガク</t>
    </rPh>
    <rPh sb="4" eb="6">
      <t>ゴウケイ</t>
    </rPh>
    <phoneticPr fontId="18"/>
  </si>
  <si>
    <t>自己充当額（年度末分）</t>
    <rPh sb="0" eb="2">
      <t>ジコ</t>
    </rPh>
    <rPh sb="2" eb="4">
      <t>ジュウトウ</t>
    </rPh>
    <rPh sb="4" eb="5">
      <t>ガク</t>
    </rPh>
    <rPh sb="6" eb="9">
      <t>ネンドマツ</t>
    </rPh>
    <rPh sb="9" eb="10">
      <t>ブン</t>
    </rPh>
    <phoneticPr fontId="3"/>
  </si>
  <si>
    <t>自己充当額（繰越期間分）</t>
    <rPh sb="0" eb="2">
      <t>ジコ</t>
    </rPh>
    <rPh sb="2" eb="4">
      <t>ジュウトウ</t>
    </rPh>
    <rPh sb="4" eb="5">
      <t>ガク</t>
    </rPh>
    <rPh sb="6" eb="8">
      <t>クリコシ</t>
    </rPh>
    <rPh sb="8" eb="10">
      <t>キカン</t>
    </rPh>
    <rPh sb="10" eb="11">
      <t>ブン</t>
    </rPh>
    <phoneticPr fontId="3"/>
  </si>
  <si>
    <t>自己充当額（合計）</t>
    <rPh sb="0" eb="2">
      <t>ジコ</t>
    </rPh>
    <rPh sb="2" eb="4">
      <t>ジュウトウ</t>
    </rPh>
    <rPh sb="4" eb="5">
      <t>ガク</t>
    </rPh>
    <rPh sb="6" eb="8">
      <t>ゴウケイ</t>
    </rPh>
    <phoneticPr fontId="3"/>
  </si>
  <si>
    <t xml:space="preserve">      その他（収入）</t>
    <phoneticPr fontId="18"/>
  </si>
  <si>
    <t>38ab0123456j0001</t>
    <phoneticPr fontId="3"/>
  </si>
  <si>
    <t>所属・役職：</t>
    <rPh sb="0" eb="2">
      <t>ショゾク</t>
    </rPh>
    <rPh sb="3" eb="4">
      <t>ヤク</t>
    </rPh>
    <rPh sb="4" eb="5">
      <t>ショク</t>
    </rPh>
    <phoneticPr fontId="3"/>
  </si>
  <si>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3"/>
  </si>
  <si>
    <t>←「プログラム名がない」場合はブランク表示</t>
    <rPh sb="7" eb="8">
      <t>メイ</t>
    </rPh>
    <rPh sb="12" eb="14">
      <t>バアイ</t>
    </rPh>
    <rPh sb="19" eb="21">
      <t>ヒョウジ</t>
    </rPh>
    <phoneticPr fontId="3"/>
  </si>
  <si>
    <t>※ 研究開発計画書（変更を含む）に記載された計画に対応して、どのような</t>
    <phoneticPr fontId="3"/>
  </si>
  <si>
    <t>　結果が得られたか記載してください。</t>
    <phoneticPr fontId="3"/>
  </si>
  <si>
    <t>データシェアリングを行った場合は、その概要を記載してください。</t>
  </si>
  <si>
    <t>(記載例) ○○と△△の機能関係のデータベース（専門データベース名）、有、URL：http://www.~</t>
  </si>
  <si>
    <t>No</t>
  </si>
  <si>
    <t>氏名（所属・役職）</t>
    <rPh sb="0" eb="2">
      <t>シメイ</t>
    </rPh>
    <rPh sb="6" eb="8">
      <t>ヤクショク</t>
    </rPh>
    <phoneticPr fontId="3"/>
  </si>
  <si>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3"/>
  </si>
  <si>
    <t>(3)</t>
    <phoneticPr fontId="3"/>
  </si>
  <si>
    <t>　　例１．ある化合物の生物活性が新規である場合</t>
    <phoneticPr fontId="3"/>
  </si>
  <si>
    <t>　　×　課題名：ＡＢ１２（名称から化学構造式が明らか）のＹＺキナーゼ阻害活性</t>
    <phoneticPr fontId="3"/>
  </si>
  <si>
    <t>　　○　課題名：化合物ＸのＹＺキナーゼ阻害活性</t>
    <phoneticPr fontId="3"/>
  </si>
  <si>
    <t>　　→　公表資料においては、例えば、化合物情報の具体的な開示を避ける。</t>
    <phoneticPr fontId="3"/>
  </si>
  <si>
    <t>　　例２．標的（ＹＺキナーゼ）が抗がん剤のターゲットとして新規である場合</t>
    <phoneticPr fontId="3"/>
  </si>
  <si>
    <t>　　×　課題名：化合物Ｘを有効成分とするＹＺキナーゼ阻害剤－新規機序による
　　　　　　　　抗がん剤の開発</t>
    <phoneticPr fontId="3"/>
  </si>
  <si>
    <t>　　○　課題名：化合物Ｘを有効成分とする新規抗がん剤の開発</t>
    <phoneticPr fontId="3"/>
  </si>
  <si>
    <t>　　→　公表資料においては、ＹＺキナーゼが抗がん剤の新規ターゲットとなることは、
　　　　できる限り開示しない。化合物Ｘの具体的な開示も避ける。</t>
    <phoneticPr fontId="3"/>
  </si>
  <si>
    <t>　　</t>
    <phoneticPr fontId="3"/>
  </si>
  <si>
    <t>　実績報告書（補助）</t>
    <rPh sb="7" eb="9">
      <t>ホジョ</t>
    </rPh>
    <phoneticPr fontId="3"/>
  </si>
  <si>
    <t>事業名
プログラム名</t>
    <rPh sb="0" eb="2">
      <t>ジギョウ</t>
    </rPh>
    <rPh sb="2" eb="3">
      <t>メイ</t>
    </rPh>
    <phoneticPr fontId="3"/>
  </si>
  <si>
    <t>所属・役職</t>
    <rPh sb="0" eb="1">
      <t>ショ</t>
    </rPh>
    <rPh sb="1" eb="2">
      <t>ゾク</t>
    </rPh>
    <rPh sb="3" eb="4">
      <t>ヤク</t>
    </rPh>
    <rPh sb="4" eb="5">
      <t>ショク</t>
    </rPh>
    <phoneticPr fontId="3"/>
  </si>
  <si>
    <t>研究開発課題名</t>
    <rPh sb="0" eb="2">
      <t>ケンキュウ</t>
    </rPh>
    <rPh sb="2" eb="4">
      <t>カイハツ</t>
    </rPh>
    <rPh sb="4" eb="6">
      <t>カダイ</t>
    </rPh>
    <rPh sb="6" eb="7">
      <t>メイ</t>
    </rPh>
    <phoneticPr fontId="3"/>
  </si>
  <si>
    <t>研究機関の代表者</t>
    <rPh sb="0" eb="2">
      <t>ケンキュウ</t>
    </rPh>
    <rPh sb="2" eb="4">
      <t>キカン</t>
    </rPh>
    <rPh sb="5" eb="8">
      <t>ダイヒョウシャ</t>
    </rPh>
    <phoneticPr fontId="3"/>
  </si>
  <si>
    <t>研究機関名</t>
    <rPh sb="0" eb="2">
      <t>ケンキュウ</t>
    </rPh>
    <rPh sb="2" eb="4">
      <t>キカン</t>
    </rPh>
    <rPh sb="4" eb="5">
      <t>メイ</t>
    </rPh>
    <phoneticPr fontId="3"/>
  </si>
  <si>
    <t>研究開発課題情報（研究開発担当者氏名等）</t>
    <phoneticPr fontId="3"/>
  </si>
  <si>
    <t>○○○○事業
●●●●●プログラム</t>
    <rPh sb="4" eb="6">
      <t>ジギョウ</t>
    </rPh>
    <phoneticPr fontId="3"/>
  </si>
  <si>
    <t>○○○○○○</t>
    <phoneticPr fontId="3"/>
  </si>
  <si>
    <t>所属・役職</t>
    <rPh sb="0" eb="1">
      <t>ショ</t>
    </rPh>
    <rPh sb="1" eb="2">
      <t>ゾク</t>
    </rPh>
    <rPh sb="3" eb="5">
      <t>ヤクショク</t>
    </rPh>
    <phoneticPr fontId="3"/>
  </si>
  <si>
    <t>研究開発室　室長</t>
    <rPh sb="0" eb="2">
      <t>ケンキュウ</t>
    </rPh>
    <rPh sb="2" eb="5">
      <t>カイハツシツ</t>
    </rPh>
    <phoneticPr fontId="3"/>
  </si>
  <si>
    <t>研究開発期間</t>
    <rPh sb="0" eb="2">
      <t>ケンキュウ</t>
    </rPh>
    <rPh sb="2" eb="4">
      <t>カイハツ</t>
    </rPh>
    <rPh sb="4" eb="6">
      <t>キカン</t>
    </rPh>
    <phoneticPr fontId="3"/>
  </si>
  <si>
    <t>＊</t>
    <phoneticPr fontId="3"/>
  </si>
  <si>
    <t>(研究機関の代表者）</t>
    <rPh sb="1" eb="3">
      <t>ケ</t>
    </rPh>
    <phoneticPr fontId="3"/>
  </si>
  <si>
    <t>研究機関名：</t>
    <rPh sb="0" eb="2">
      <t>ケ</t>
    </rPh>
    <rPh sb="2" eb="4">
      <t>キカン</t>
    </rPh>
    <rPh sb="4" eb="5">
      <t>メイ</t>
    </rPh>
    <phoneticPr fontId="3"/>
  </si>
  <si>
    <t>研究開発期間</t>
    <rPh sb="0" eb="2">
      <t>ケ</t>
    </rPh>
    <rPh sb="2" eb="4">
      <t>カイハツ</t>
    </rPh>
    <phoneticPr fontId="3"/>
  </si>
  <si>
    <t xml:space="preserve">研究開発担当者
</t>
    <rPh sb="4" eb="7">
      <t>タントウシャ</t>
    </rPh>
    <phoneticPr fontId="3"/>
  </si>
  <si>
    <t>上記研究開発課題について、下記の書類を添えて報告します。</t>
    <rPh sb="6" eb="8">
      <t>カダイ</t>
    </rPh>
    <phoneticPr fontId="3"/>
  </si>
  <si>
    <r>
      <t>１．収支決算書（別紙イ）</t>
    </r>
    <r>
      <rPr>
        <sz val="11"/>
        <rFont val="ＭＳ 明朝"/>
        <family val="1"/>
        <charset val="128"/>
      </rPr>
      <t>（注1）</t>
    </r>
    <phoneticPr fontId="3"/>
  </si>
  <si>
    <r>
      <t>２．その他、変更内容の説明（別紙ロ）</t>
    </r>
    <r>
      <rPr>
        <sz val="11"/>
        <rFont val="ＭＳ 明朝"/>
        <family val="1"/>
        <charset val="128"/>
      </rPr>
      <t>（注2）</t>
    </r>
    <phoneticPr fontId="3"/>
  </si>
  <si>
    <t>３．成果報告書（別添）</t>
    <phoneticPr fontId="3"/>
  </si>
  <si>
    <r>
      <t>（注1）１</t>
    </r>
    <r>
      <rPr>
        <sz val="11"/>
        <color rgb="FFFF0000"/>
        <rFont val="ＭＳ 明朝"/>
        <family val="1"/>
        <charset val="128"/>
      </rPr>
      <t>．</t>
    </r>
    <r>
      <rPr>
        <sz val="11"/>
        <color theme="1"/>
        <rFont val="ＭＳ 明朝"/>
        <family val="1"/>
        <charset val="128"/>
      </rPr>
      <t>について、単年度事業の場合は（収支決算書（単年）を使用し、繰越した場合は（収支決算書（年度末分）、（繰越期間分）、（年度末分＋繰越期間分））を使用して作成し、本報告書の別添として提出して下さい。また、電子データ（Excelファイル）としてもご提出下さい。
（注2）２</t>
    </r>
    <r>
      <rPr>
        <sz val="11"/>
        <color rgb="FFFF0000"/>
        <rFont val="ＭＳ 明朝"/>
        <family val="1"/>
        <charset val="128"/>
      </rPr>
      <t>．</t>
    </r>
    <r>
      <rPr>
        <sz val="11"/>
        <color theme="1"/>
        <rFont val="ＭＳ 明朝"/>
        <family val="1"/>
        <charset val="128"/>
      </rPr>
      <t>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t>
    </r>
    <r>
      <rPr>
        <sz val="11"/>
        <rFont val="ＭＳ 明朝"/>
        <family val="1"/>
        <charset val="128"/>
      </rPr>
      <t>４．に記</t>
    </r>
    <r>
      <rPr>
        <sz val="11"/>
        <color theme="1"/>
        <rFont val="ＭＳ 明朝"/>
        <family val="1"/>
        <charset val="128"/>
      </rPr>
      <t xml:space="preserve">載する物品等は、取得価額又は効用の増加価格が５０万円以上（消費税込み）かつ耐用年数が１年以上のものを対象としてください。
</t>
    </r>
    <rPh sb="11" eb="14">
      <t>タンネンド</t>
    </rPh>
    <rPh sb="14" eb="16">
      <t>ジギョウ</t>
    </rPh>
    <rPh sb="17" eb="19">
      <t>バアイ</t>
    </rPh>
    <rPh sb="35" eb="36">
      <t>ク</t>
    </rPh>
    <rPh sb="36" eb="37">
      <t>コ</t>
    </rPh>
    <rPh sb="39" eb="41">
      <t>バアイ</t>
    </rPh>
    <phoneticPr fontId="3"/>
  </si>
  <si>
    <r>
      <t>←</t>
    </r>
    <r>
      <rPr>
        <sz val="11"/>
        <color rgb="FFFF0000"/>
        <rFont val="ＭＳ Ｐゴシック"/>
        <family val="3"/>
        <charset val="128"/>
      </rPr>
      <t>入力</t>
    </r>
    <r>
      <rPr>
        <sz val="11"/>
        <color theme="1"/>
        <rFont val="ＭＳ Ｐゴシック"/>
        <family val="3"/>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3"/>
  </si>
  <si>
    <t>４．取得財産等管理明細表【物品様式】（注3）</t>
    <rPh sb="13" eb="15">
      <t>ブッピン</t>
    </rPh>
    <rPh sb="15" eb="17">
      <t>ヨウシキ</t>
    </rPh>
    <phoneticPr fontId="3"/>
  </si>
  <si>
    <t>処分制限財産の内訳</t>
    <phoneticPr fontId="3"/>
  </si>
  <si>
    <t>課題管理番号</t>
    <rPh sb="0" eb="2">
      <t>カダイ</t>
    </rPh>
    <rPh sb="2" eb="4">
      <t>カンリ</t>
    </rPh>
    <rPh sb="4" eb="6">
      <t>バンゴウ</t>
    </rPh>
    <phoneticPr fontId="18"/>
  </si>
  <si>
    <t>研究機関名</t>
    <rPh sb="0" eb="2">
      <t>ケンキュウ</t>
    </rPh>
    <rPh sb="2" eb="5">
      <t>キカンメイ</t>
    </rPh>
    <phoneticPr fontId="18"/>
  </si>
  <si>
    <t>直接経費</t>
    <rPh sb="0" eb="2">
      <t>チョクセツ</t>
    </rPh>
    <rPh sb="2" eb="4">
      <t>ケイヒ</t>
    </rPh>
    <phoneticPr fontId="3"/>
  </si>
  <si>
    <t>間接経費／一般管理費</t>
    <rPh sb="0" eb="2">
      <t>カンセツ</t>
    </rPh>
    <rPh sb="2" eb="4">
      <t>ケイヒ</t>
    </rPh>
    <rPh sb="5" eb="7">
      <t>イッパン</t>
    </rPh>
    <rPh sb="7" eb="10">
      <t>カンリヒ</t>
    </rPh>
    <phoneticPr fontId="3"/>
  </si>
  <si>
    <t>流用後額
（C）＝（A）＋（B）</t>
    <rPh sb="0" eb="2">
      <t>リュウヨウ</t>
    </rPh>
    <rPh sb="2" eb="4">
      <t>ゴガク</t>
    </rPh>
    <phoneticPr fontId="3"/>
  </si>
  <si>
    <r>
      <rPr>
        <sz val="12"/>
        <rFont val="游ゴシック"/>
        <family val="3"/>
        <charset val="128"/>
        <scheme val="minor"/>
      </rPr>
      <t>流用後額</t>
    </r>
    <r>
      <rPr>
        <strike/>
        <sz val="12"/>
        <rFont val="游ゴシック"/>
        <family val="3"/>
        <charset val="128"/>
        <scheme val="minor"/>
      </rPr>
      <t xml:space="preserve">
</t>
    </r>
    <r>
      <rPr>
        <sz val="12"/>
        <rFont val="游ゴシック"/>
        <family val="3"/>
        <charset val="128"/>
        <scheme val="minor"/>
      </rPr>
      <t>（C）＝（A）＋（B）</t>
    </r>
    <rPh sb="0" eb="2">
      <t>リュウヨウ</t>
    </rPh>
    <rPh sb="2" eb="4">
      <t>ゴガク</t>
    </rPh>
    <phoneticPr fontId="3"/>
  </si>
  <si>
    <t>補助対象経費実績×補助率
（C）（E）＝（B）(D)×補助率,
間接経費については
（C）（E）＝Min（B）(D)×補助率,
事業費合計×間接経費率）</t>
    <rPh sb="0" eb="2">
      <t>ホジョ</t>
    </rPh>
    <rPh sb="2" eb="4">
      <t>タイショウ</t>
    </rPh>
    <rPh sb="4" eb="6">
      <t>ケイヒ</t>
    </rPh>
    <rPh sb="6" eb="8">
      <t>ジッセキ</t>
    </rPh>
    <rPh sb="9" eb="12">
      <t>ホジョリツ</t>
    </rPh>
    <rPh sb="27" eb="29">
      <t>ホジョ</t>
    </rPh>
    <rPh sb="29" eb="30">
      <t>リツ</t>
    </rPh>
    <rPh sb="32" eb="34">
      <t>カンセツ</t>
    </rPh>
    <rPh sb="34" eb="36">
      <t>ケイヒ</t>
    </rPh>
    <rPh sb="67" eb="69">
      <t>ゴウケイ</t>
    </rPh>
    <phoneticPr fontId="3"/>
  </si>
  <si>
    <t>受けるべき補助金の額
（D）（F)＝Min（(B,CC,E）,
間接経費については
（D）（F)＝Min（(B,CC,E）,
事業費合計×間接経費率））</t>
    <rPh sb="0" eb="1">
      <t>ウ</t>
    </rPh>
    <rPh sb="5" eb="8">
      <t>ホジョキン</t>
    </rPh>
    <rPh sb="9" eb="10">
      <t>ガク</t>
    </rPh>
    <phoneticPr fontId="3"/>
  </si>
  <si>
    <t>研究機関名</t>
    <rPh sb="0" eb="2">
      <t>ケ</t>
    </rPh>
    <rPh sb="2" eb="5">
      <t>キカンメイ</t>
    </rPh>
    <phoneticPr fontId="18"/>
  </si>
  <si>
    <t>その他、変更内容の説明</t>
    <phoneticPr fontId="3"/>
  </si>
  <si>
    <t>成果報告書</t>
    <rPh sb="0" eb="2">
      <t>セイカ</t>
    </rPh>
    <rPh sb="2" eb="5">
      <t>ホウコクショ</t>
    </rPh>
    <phoneticPr fontId="3"/>
  </si>
  <si>
    <t>研究開発担当者</t>
    <phoneticPr fontId="3"/>
  </si>
  <si>
    <t>※Ⅰ～ⅢはAMEDのウェブサイト及びAMED研究開発課題データベース（AMEDfind）での公開情報となります。作成及び提出に当たり、最終ページに記載の留意事項をご確認ください。</t>
    <phoneticPr fontId="3"/>
  </si>
  <si>
    <r>
      <t>　研究開発分担者</t>
    </r>
    <r>
      <rPr>
        <sz val="11"/>
        <rFont val="ＭＳ 明朝"/>
        <family val="1"/>
        <charset val="128"/>
      </rPr>
      <t>等</t>
    </r>
    <r>
      <rPr>
        <sz val="11"/>
        <color theme="1"/>
        <rFont val="ＭＳ 明朝"/>
        <family val="1"/>
        <charset val="128"/>
      </rPr>
      <t>がいる場合、</t>
    </r>
    <r>
      <rPr>
        <sz val="11"/>
        <rFont val="ＭＳ 明朝"/>
        <family val="1"/>
        <charset val="128"/>
      </rPr>
      <t>各々の研究開発計画書</t>
    </r>
    <r>
      <rPr>
        <sz val="11"/>
        <color theme="1"/>
        <rFont val="ＭＳ 明朝"/>
        <family val="1"/>
        <charset val="128"/>
      </rPr>
      <t>に基づき、当該課題の成果の</t>
    </r>
    <rPh sb="8" eb="9">
      <t>トウ</t>
    </rPh>
    <rPh sb="20" eb="22">
      <t>カイハツ</t>
    </rPh>
    <phoneticPr fontId="3"/>
  </si>
  <si>
    <t>　概要の記載をお願いします。</t>
    <phoneticPr fontId="3"/>
  </si>
  <si>
    <t>　研究開発代表者は、課題全体としての研究成果及び自身の研究成果の概要をそれぞれ</t>
    <rPh sb="3" eb="5">
      <t>カイハツ</t>
    </rPh>
    <phoneticPr fontId="3"/>
  </si>
  <si>
    <t>ここでいう｢成果｣とは、本研究開発課題の研究開発計画書に記載された計画に対応して得られた成果を指します。</t>
    <phoneticPr fontId="3"/>
  </si>
  <si>
    <t>※ 研究開発課題の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102" eb="104">
      <t>ケンキュウ</t>
    </rPh>
    <rPh sb="104" eb="106">
      <t>カイハツ</t>
    </rPh>
    <phoneticPr fontId="3"/>
  </si>
  <si>
    <t>※ 研究開発課題の成果について、発表題目、発表者氏名、発表した場所、発表した時期、国内・外の別、口頭・ポスター発表の別を記載してください。また、研究開発代表者及び研究開発分担者には下線を引いてください。</t>
    <phoneticPr fontId="3"/>
  </si>
  <si>
    <t>※ 研究開発課題の成果について、発表した演題等、発表者氏名、発表した場所、発表した時期、国内・外の別を記載してください。また、研究開発代表者及び研究開発分担者には下線を引いてください。</t>
    <rPh sb="72" eb="74">
      <t>ケンキュウ</t>
    </rPh>
    <rPh sb="74" eb="76">
      <t>カイハツ</t>
    </rPh>
    <phoneticPr fontId="3"/>
  </si>
  <si>
    <t>今年度、本研究開発課題を実施するに当たりご協力いただいた患者等の研究参加者の総数（非公開）＊</t>
    <phoneticPr fontId="3"/>
  </si>
  <si>
    <t>※ 本研究開発課題にて行う研究のプロセス等について、患者・市民等との対話の機会を設け、そこで得られた知見を参考にしたことがあれば、記載してください。</t>
    <phoneticPr fontId="3"/>
  </si>
  <si>
    <t>（記載例）本研究開発課題にて行う臨床試験のプロトコル作成に当たっては、○○病の患者団体と××年×月に意見交換会を実施し、△△に関する患者や患者家族の意見を収集し、●●の改善に役立てた。</t>
    <phoneticPr fontId="3"/>
  </si>
  <si>
    <t>※ 本研究開発課題で得られたデータについて、データベースへの登録や</t>
    <phoneticPr fontId="3"/>
  </si>
  <si>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3"/>
  </si>
  <si>
    <t>・研究開発分担機関における審査済みの指針等（必要に応じて行を追加して下さい）</t>
    <phoneticPr fontId="3"/>
  </si>
  <si>
    <t>1. 指針等名称：　研究開発分担機関名：　審査機関名：</t>
    <phoneticPr fontId="3"/>
  </si>
  <si>
    <t>2. 指針等名称：　研究開発分担機関名：　審査機関名：</t>
    <phoneticPr fontId="3"/>
  </si>
  <si>
    <t>・未審査の場合、研究開発分担機関名とその理由：</t>
    <rPh sb="12" eb="14">
      <t>ブンタン</t>
    </rPh>
    <phoneticPr fontId="3"/>
  </si>
  <si>
    <t>1. 研究開発分担機関名：　理由：</t>
    <phoneticPr fontId="3"/>
  </si>
  <si>
    <t>2. 研究開発分担機関名：　理由：</t>
    <phoneticPr fontId="3"/>
  </si>
  <si>
    <r>
      <t>「有」を選択した場合は、以下の例を参考に、成果に係る当該年度に出願した特許出願に関する情報を記載してください。また、特許出願等に関する事後調査の窓口となる担当者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3"/>
  </si>
  <si>
    <t>＊1 出願人が複数の場合は、すべての研究機関等を記載してください。</t>
    <rPh sb="18" eb="20">
      <t>ケンキュウ</t>
    </rPh>
    <phoneticPr fontId="3"/>
  </si>
  <si>
    <t>※ 委託契約で生まれた成果に関して、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4" eb="6">
      <t>ケイヤク</t>
    </rPh>
    <rPh sb="86" eb="88">
      <t>ジギョウ</t>
    </rPh>
    <rPh sb="89" eb="91">
      <t>タイショウ</t>
    </rPh>
    <phoneticPr fontId="3"/>
  </si>
  <si>
    <t>成果報告書を提出した時点で、公表について承諾したものとします。　</t>
    <phoneticPr fontId="3"/>
  </si>
  <si>
    <t>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3"/>
  </si>
  <si>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3"/>
  </si>
  <si>
    <t>※ 一つの研究開発課題において、研究開発代表者以外にAMEDと直接契約等がある</t>
    <rPh sb="35" eb="36">
      <t>トウ</t>
    </rPh>
    <phoneticPr fontId="3"/>
  </si>
  <si>
    <t>医療機器の臨床試験の実施の基準に関する省令</t>
    <phoneticPr fontId="3"/>
  </si>
  <si>
    <t>再生医療等の安全性の確保等に関する法律</t>
    <phoneticPr fontId="3"/>
  </si>
  <si>
    <t>その他の指針等（指針等の名称）</t>
    <phoneticPr fontId="3"/>
  </si>
  <si>
    <t>＊年度の契約又は交付に基づいた期間もしくは中止又は廃止までの期間</t>
    <phoneticPr fontId="3"/>
  </si>
  <si>
    <t>＊交付に基づいた期間又は廃止までの期間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</si>
</sst>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令和&quot;0&quot;年度&quot;"/>
    <numFmt numFmtId="177" formatCode="&quot;令&quot;&quot;和&quot;e&quot;年&quot;m&quot;月&quot;d&quot;日&quot;"/>
    <numFmt numFmtId="178" formatCode="#,##0_);[Red]\(#,##0\)"/>
    <numFmt numFmtId="179" formatCode="#,##0_ ;[Red]\-#,##0\ "/>
    <numFmt numFmtId="180" formatCode="[$]ggge&quot;年&quot;m&quot;月&quot;d&quot;日&quot;;@" x16r2:formatCode16="[$-ja-JP-x-gannen]ggge&quot;年&quot;m&quot;月&quot;d&quot;日&quot;;@"/>
  </numFmts>
  <fonts count="49">
    <font>
      <sz val="11"/>
      <color theme="1"/>
      <name val="游ゴシック"/>
      <family val="2"/>
      <charset val="128"/>
      <scheme val="minor"/>
    </font>
    <font>
      <sz val="11"/>
      <color theme="1"/>
      <name val="游ゴシック"/>
      <family val="2"/>
      <charset val="128"/>
      <scheme val="minor"/>
    </font>
    <font>
      <b/>
      <sz val="11"/>
      <color theme="1"/>
      <name val="ＭＳ 明朝"/>
      <family val="1"/>
      <charset val="128"/>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rgb="FFFF0000"/>
      <name val="ＭＳ 明朝"/>
      <family val="1"/>
      <charset val="128"/>
    </font>
    <font>
      <b/>
      <sz val="11"/>
      <color rgb="FF0000FF"/>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sz val="12"/>
      <color rgb="FFFF0000"/>
      <name val="游ゴシック"/>
      <family val="2"/>
      <charset val="128"/>
      <scheme val="minor"/>
    </font>
    <font>
      <sz val="9"/>
      <color theme="1"/>
      <name val="ＭＳ 明朝"/>
      <family val="1"/>
      <charset val="128"/>
    </font>
    <font>
      <b/>
      <u/>
      <sz val="11"/>
      <color theme="1"/>
      <name val="ＭＳ 明朝"/>
      <family val="1"/>
      <charset val="128"/>
    </font>
    <font>
      <sz val="6"/>
      <name val="游ゴシック"/>
      <family val="3"/>
      <charset val="128"/>
      <scheme val="minor"/>
    </font>
    <font>
      <sz val="14"/>
      <color theme="1"/>
      <name val="游ゴシック"/>
      <family val="3"/>
      <charset val="128"/>
      <scheme val="minor"/>
    </font>
    <font>
      <sz val="11"/>
      <color theme="1"/>
      <name val="游ゴシック"/>
      <family val="2"/>
      <scheme val="minor"/>
    </font>
    <font>
      <sz val="12"/>
      <name val="游ゴシック"/>
      <family val="3"/>
      <charset val="128"/>
      <scheme val="minor"/>
    </font>
    <font>
      <b/>
      <sz val="14"/>
      <color rgb="FFFF0000"/>
      <name val="游ゴシック"/>
      <family val="3"/>
      <charset val="128"/>
      <scheme val="minor"/>
    </font>
    <font>
      <sz val="11"/>
      <name val="游ゴシック"/>
      <family val="3"/>
      <charset val="128"/>
      <scheme val="minor"/>
    </font>
    <font>
      <b/>
      <sz val="9"/>
      <color rgb="FF000000"/>
      <name val="ＭＳ Ｐゴシック"/>
      <family val="2"/>
      <charset val="128"/>
    </font>
    <font>
      <sz val="9"/>
      <color rgb="FF000000"/>
      <name val="ＭＳ Ｐゴシック"/>
      <family val="2"/>
      <charset val="128"/>
    </font>
    <font>
      <sz val="10.5"/>
      <color theme="1"/>
      <name val="ＭＳ 明朝"/>
      <family val="1"/>
      <charset val="128"/>
    </font>
    <font>
      <b/>
      <sz val="11"/>
      <color rgb="FFFF0000"/>
      <name val="ＭＳ 明朝"/>
      <family val="1"/>
      <charset val="128"/>
    </font>
    <font>
      <sz val="9"/>
      <color indexed="81"/>
      <name val="ＭＳ Ｐゴシック"/>
      <family val="3"/>
      <charset val="128"/>
    </font>
    <font>
      <sz val="10"/>
      <color theme="1"/>
      <name val="游ゴシック"/>
      <family val="3"/>
      <charset val="128"/>
      <scheme val="minor"/>
    </font>
    <font>
      <sz val="14"/>
      <name val="游ゴシック"/>
      <family val="3"/>
      <charset val="128"/>
      <scheme val="minor"/>
    </font>
    <font>
      <u/>
      <sz val="11"/>
      <color theme="10"/>
      <name val="游ゴシック"/>
      <family val="2"/>
      <charset val="128"/>
      <scheme val="minor"/>
    </font>
    <font>
      <b/>
      <sz val="12"/>
      <color rgb="FFFF0000"/>
      <name val="游ゴシック"/>
      <family val="3"/>
      <charset val="128"/>
      <scheme val="minor"/>
    </font>
    <font>
      <sz val="11"/>
      <name val="游ゴシック"/>
      <family val="2"/>
      <charset val="128"/>
      <scheme val="minor"/>
    </font>
    <font>
      <strike/>
      <sz val="14"/>
      <color rgb="FFFF0000"/>
      <name val="ＭＳ 明朝"/>
      <family val="1"/>
      <charset val="128"/>
    </font>
    <font>
      <strike/>
      <sz val="11"/>
      <color rgb="FFFF0000"/>
      <name val="ＭＳ 明朝"/>
      <family val="1"/>
      <charset val="128"/>
    </font>
    <font>
      <sz val="11"/>
      <name val="ＭＳ 明朝"/>
      <family val="1"/>
      <charset val="128"/>
    </font>
    <font>
      <sz val="14"/>
      <color rgb="FFFF0000"/>
      <name val="游ゴシック"/>
      <family val="3"/>
      <charset val="128"/>
      <scheme val="minor"/>
    </font>
    <font>
      <sz val="9"/>
      <color rgb="FF000000"/>
      <name val="Meiryo UI"/>
      <family val="3"/>
      <charset val="128"/>
    </font>
    <font>
      <sz val="10"/>
      <name val="ＭＳ 明朝"/>
      <family val="1"/>
      <charset val="128"/>
    </font>
    <font>
      <b/>
      <sz val="18"/>
      <color theme="1"/>
      <name val="游ゴシック"/>
      <family val="3"/>
      <charset val="128"/>
      <scheme val="minor"/>
    </font>
    <font>
      <b/>
      <sz val="14"/>
      <name val="ＭＳ 明朝"/>
      <family val="1"/>
      <charset val="128"/>
    </font>
    <font>
      <sz val="12"/>
      <name val="ＭＳ 明朝"/>
      <family val="1"/>
      <charset val="128"/>
    </font>
    <font>
      <b/>
      <sz val="12"/>
      <color theme="1"/>
      <name val="ＭＳ Ｐゴシック"/>
      <family val="3"/>
      <charset val="128"/>
    </font>
    <font>
      <sz val="11"/>
      <color theme="1"/>
      <name val="ＭＳ Ｐゴシック"/>
      <family val="3"/>
      <charset val="128"/>
    </font>
    <font>
      <sz val="11"/>
      <color rgb="FFFF0000"/>
      <name val="ＭＳ Ｐゴシック"/>
      <family val="3"/>
      <charset val="128"/>
    </font>
    <font>
      <sz val="10"/>
      <color theme="1"/>
      <name val="ＭＳ Ｐゴシック"/>
      <family val="3"/>
      <charset val="128"/>
    </font>
    <font>
      <strike/>
      <sz val="12"/>
      <name val="游ゴシック"/>
      <family val="3"/>
      <charset val="128"/>
      <scheme val="minor"/>
    </font>
    <font>
      <sz val="1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D2F8FC"/>
        <bgColor indexed="64"/>
      </patternFill>
    </fill>
  </fills>
  <borders count="9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thin">
        <color indexed="64"/>
      </top>
      <bottom style="medium">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572">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vertical="center" wrapText="1"/>
    </xf>
    <xf numFmtId="0" fontId="6" fillId="0" borderId="0" xfId="0" applyFont="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pplyBorder="1">
      <alignment vertical="center"/>
    </xf>
    <xf numFmtId="0" fontId="4" fillId="0" borderId="0" xfId="0" applyFont="1" applyAlignment="1">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38" fontId="4" fillId="0" borderId="4" xfId="1" applyFont="1" applyBorder="1">
      <alignment vertical="center"/>
    </xf>
    <xf numFmtId="0" fontId="4" fillId="0" borderId="0" xfId="0" applyFont="1" applyFill="1">
      <alignment vertical="center"/>
    </xf>
    <xf numFmtId="0" fontId="2" fillId="0" borderId="0" xfId="0" applyFont="1">
      <alignment vertical="center"/>
    </xf>
    <xf numFmtId="0" fontId="0" fillId="0" borderId="0" xfId="0">
      <alignment vertical="center"/>
    </xf>
    <xf numFmtId="0" fontId="4" fillId="0" borderId="0" xfId="0" applyFont="1" applyAlignment="1">
      <alignment horizontal="right" vertical="center"/>
    </xf>
    <xf numFmtId="0" fontId="0" fillId="0" borderId="0" xfId="0">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0" fillId="0" borderId="0" xfId="0" applyFont="1">
      <alignment vertical="center"/>
    </xf>
    <xf numFmtId="0" fontId="4" fillId="0" borderId="10" xfId="0" applyFont="1" applyBorder="1" applyAlignment="1">
      <alignment vertical="center" shrinkToFit="1"/>
    </xf>
    <xf numFmtId="0" fontId="4" fillId="0" borderId="0" xfId="0" applyFont="1" applyBorder="1" applyAlignment="1">
      <alignment vertical="center" shrinkToFit="1"/>
    </xf>
    <xf numFmtId="0" fontId="4" fillId="0" borderId="13" xfId="0" applyFont="1" applyBorder="1" applyAlignment="1">
      <alignment vertical="center" shrinkToFit="1"/>
    </xf>
    <xf numFmtId="0" fontId="4" fillId="0" borderId="2" xfId="0" applyFont="1" applyBorder="1" applyAlignment="1">
      <alignment vertical="center" shrinkToFit="1"/>
    </xf>
    <xf numFmtId="0" fontId="4" fillId="0" borderId="0" xfId="0" applyFont="1" applyAlignment="1">
      <alignment vertical="center" shrinkToFit="1"/>
    </xf>
    <xf numFmtId="0" fontId="0" fillId="0" borderId="0" xfId="0" applyAlignment="1">
      <alignment vertical="center" shrinkToFit="1"/>
    </xf>
    <xf numFmtId="0" fontId="6" fillId="0" borderId="0" xfId="0" applyFont="1" applyFill="1" applyAlignment="1">
      <alignment horizontal="right" vertical="center"/>
    </xf>
    <xf numFmtId="0" fontId="7" fillId="0" borderId="0" xfId="0" applyFont="1" applyFill="1" applyAlignment="1">
      <alignment horizontal="left" vertical="center" wrapText="1"/>
    </xf>
    <xf numFmtId="0" fontId="8" fillId="0" borderId="0" xfId="0" applyFont="1" applyBorder="1">
      <alignment vertical="center"/>
    </xf>
    <xf numFmtId="0" fontId="4" fillId="3" borderId="12" xfId="0" applyFont="1" applyFill="1" applyBorder="1" applyAlignment="1">
      <alignment horizontal="left" vertical="center"/>
    </xf>
    <xf numFmtId="0" fontId="5" fillId="0" borderId="0" xfId="0" applyFont="1" applyBorder="1" applyAlignment="1">
      <alignment vertical="center" wrapText="1"/>
    </xf>
    <xf numFmtId="0" fontId="4"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4" fillId="3" borderId="16" xfId="0" applyFont="1" applyFill="1" applyBorder="1">
      <alignmen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0" fillId="0" borderId="0" xfId="0" applyBorder="1">
      <alignment vertical="center"/>
    </xf>
    <xf numFmtId="0" fontId="10" fillId="0" borderId="0" xfId="0" applyFont="1" applyBorder="1">
      <alignment vertical="center"/>
    </xf>
    <xf numFmtId="0" fontId="0" fillId="0" borderId="0" xfId="0" applyBorder="1" applyAlignment="1">
      <alignment vertical="center" shrinkToFit="1"/>
    </xf>
    <xf numFmtId="0" fontId="0" fillId="0" borderId="47" xfId="0" applyBorder="1">
      <alignment vertical="center"/>
    </xf>
    <xf numFmtId="0" fontId="0" fillId="0" borderId="48" xfId="0" applyBorder="1" applyAlignment="1">
      <alignment vertical="center" shrinkToFit="1"/>
    </xf>
    <xf numFmtId="0" fontId="0" fillId="0" borderId="48" xfId="0" applyBorder="1">
      <alignment vertical="center"/>
    </xf>
    <xf numFmtId="0" fontId="0" fillId="0" borderId="49" xfId="0" applyBorder="1">
      <alignment vertical="center"/>
    </xf>
    <xf numFmtId="0" fontId="0" fillId="0" borderId="46" xfId="0" applyBorder="1">
      <alignment vertical="center"/>
    </xf>
    <xf numFmtId="0" fontId="0" fillId="0" borderId="50" xfId="0" applyBorder="1">
      <alignment vertical="center"/>
    </xf>
    <xf numFmtId="0" fontId="4" fillId="0" borderId="50" xfId="0" applyFont="1" applyBorder="1">
      <alignment vertical="center"/>
    </xf>
    <xf numFmtId="0" fontId="0" fillId="0" borderId="50" xfId="0" applyFont="1" applyBorder="1">
      <alignment vertical="center"/>
    </xf>
    <xf numFmtId="0" fontId="0" fillId="0" borderId="51" xfId="0" applyBorder="1">
      <alignment vertical="center"/>
    </xf>
    <xf numFmtId="0" fontId="4" fillId="0" borderId="52" xfId="0" applyFont="1" applyBorder="1" applyAlignment="1">
      <alignment vertical="center" shrinkToFit="1"/>
    </xf>
    <xf numFmtId="0" fontId="4" fillId="0" borderId="52" xfId="0" applyFont="1" applyBorder="1">
      <alignment vertical="center"/>
    </xf>
    <xf numFmtId="0" fontId="4" fillId="0" borderId="53" xfId="0" applyFont="1" applyBorder="1">
      <alignment vertical="center"/>
    </xf>
    <xf numFmtId="38" fontId="4" fillId="3" borderId="4" xfId="1" applyFont="1" applyFill="1" applyBorder="1">
      <alignment vertical="center"/>
    </xf>
    <xf numFmtId="0" fontId="2" fillId="0" borderId="0" xfId="0" applyFont="1" applyAlignment="1">
      <alignment horizontal="left" vertical="center"/>
    </xf>
    <xf numFmtId="0" fontId="4" fillId="0" borderId="7"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4" xfId="0" applyFont="1" applyBorder="1">
      <alignment vertical="center"/>
    </xf>
    <xf numFmtId="0" fontId="11" fillId="4" borderId="0" xfId="2" applyFont="1" applyFill="1">
      <alignment vertical="center"/>
    </xf>
    <xf numFmtId="0" fontId="11" fillId="0" borderId="0" xfId="2" applyFont="1">
      <alignment vertical="center"/>
    </xf>
    <xf numFmtId="0" fontId="12" fillId="4" borderId="0" xfId="2" applyFont="1" applyFill="1">
      <alignment vertical="center"/>
    </xf>
    <xf numFmtId="0" fontId="12" fillId="4" borderId="0" xfId="2" applyFont="1" applyFill="1" applyAlignment="1">
      <alignment horizontal="right" vertical="center"/>
    </xf>
    <xf numFmtId="178" fontId="12" fillId="4" borderId="0" xfId="2" applyNumberFormat="1" applyFont="1" applyFill="1" applyAlignment="1">
      <alignment horizontal="center" vertical="center"/>
    </xf>
    <xf numFmtId="0" fontId="12" fillId="4" borderId="0" xfId="2" applyFont="1" applyFill="1" applyAlignment="1">
      <alignment horizontal="left" vertical="center"/>
    </xf>
    <xf numFmtId="12" fontId="11" fillId="0" borderId="0" xfId="2" applyNumberFormat="1" applyFont="1" applyAlignment="1">
      <alignment horizontal="right" vertical="center"/>
    </xf>
    <xf numFmtId="0" fontId="11" fillId="0" borderId="0" xfId="2" applyFont="1" applyAlignment="1">
      <alignment horizontal="center" vertical="center"/>
    </xf>
    <xf numFmtId="0" fontId="11" fillId="4" borderId="0" xfId="2" applyFont="1" applyFill="1" applyAlignment="1">
      <alignment horizontal="right" vertical="center"/>
    </xf>
    <xf numFmtId="178" fontId="13" fillId="0" borderId="4" xfId="2" applyNumberFormat="1" applyFont="1" applyBorder="1" applyAlignment="1">
      <alignment horizontal="center" vertical="center" wrapText="1"/>
    </xf>
    <xf numFmtId="38" fontId="19" fillId="4" borderId="34" xfId="4" applyFont="1" applyFill="1" applyBorder="1" applyAlignment="1">
      <alignment vertical="center" shrinkToFit="1"/>
    </xf>
    <xf numFmtId="38" fontId="19" fillId="4" borderId="71" xfId="4" applyFont="1" applyFill="1" applyBorder="1" applyAlignment="1">
      <alignment vertical="center" shrinkToFit="1"/>
    </xf>
    <xf numFmtId="38" fontId="19" fillId="4" borderId="41" xfId="5" applyFont="1" applyFill="1" applyBorder="1" applyAlignment="1">
      <alignment vertical="center" shrinkToFit="1"/>
    </xf>
    <xf numFmtId="38" fontId="19" fillId="4" borderId="41" xfId="4" applyFont="1" applyFill="1" applyBorder="1" applyAlignment="1">
      <alignment vertical="center" shrinkToFit="1"/>
    </xf>
    <xf numFmtId="179" fontId="19" fillId="4" borderId="75" xfId="4" applyNumberFormat="1" applyFont="1" applyFill="1" applyBorder="1" applyAlignment="1">
      <alignment horizontal="right" vertical="center" shrinkToFit="1"/>
    </xf>
    <xf numFmtId="38" fontId="19" fillId="4" borderId="75" xfId="4" applyFont="1" applyFill="1" applyBorder="1" applyAlignment="1">
      <alignment horizontal="right" vertical="center" shrinkToFit="1"/>
    </xf>
    <xf numFmtId="178" fontId="12" fillId="3" borderId="32" xfId="2" applyNumberFormat="1" applyFont="1" applyFill="1" applyBorder="1" applyAlignment="1">
      <alignment horizontal="left" vertical="top" shrinkToFit="1"/>
    </xf>
    <xf numFmtId="178" fontId="12" fillId="3" borderId="32" xfId="2" applyNumberFormat="1" applyFont="1" applyFill="1" applyBorder="1" applyAlignment="1">
      <alignment vertical="top" shrinkToFit="1"/>
    </xf>
    <xf numFmtId="178" fontId="12" fillId="3" borderId="33" xfId="2" applyNumberFormat="1" applyFont="1" applyFill="1" applyBorder="1" applyAlignment="1">
      <alignment vertical="top" shrinkToFit="1"/>
    </xf>
    <xf numFmtId="178" fontId="12" fillId="4" borderId="0" xfId="2" applyNumberFormat="1" applyFont="1" applyFill="1" applyAlignment="1">
      <alignment horizontal="left" vertical="center" indent="2"/>
    </xf>
    <xf numFmtId="178" fontId="12" fillId="4" borderId="0" xfId="2" applyNumberFormat="1" applyFont="1" applyFill="1" applyAlignment="1">
      <alignment horizontal="left" vertical="top" shrinkToFit="1"/>
    </xf>
    <xf numFmtId="178" fontId="12" fillId="4" borderId="0" xfId="2" applyNumberFormat="1" applyFont="1" applyFill="1" applyAlignment="1">
      <alignment vertical="top" shrinkToFit="1"/>
    </xf>
    <xf numFmtId="0" fontId="4" fillId="0" borderId="0" xfId="0" applyFont="1" applyFill="1" applyAlignment="1">
      <alignment vertical="center"/>
    </xf>
    <xf numFmtId="0" fontId="4" fillId="0" borderId="0" xfId="0" applyFont="1" applyAlignment="1">
      <alignment horizontal="justify" vertical="center" wrapText="1"/>
    </xf>
    <xf numFmtId="0" fontId="0" fillId="0" borderId="0" xfId="0">
      <alignment vertical="center"/>
    </xf>
    <xf numFmtId="0" fontId="4" fillId="0" borderId="0" xfId="0" applyFont="1" applyAlignment="1">
      <alignment horizontal="left" vertical="center"/>
    </xf>
    <xf numFmtId="0" fontId="0" fillId="0" borderId="0" xfId="0">
      <alignment vertical="center"/>
    </xf>
    <xf numFmtId="0" fontId="4" fillId="0" borderId="82" xfId="0" applyFont="1" applyBorder="1">
      <alignment vertical="center"/>
    </xf>
    <xf numFmtId="177" fontId="4" fillId="0" borderId="0" xfId="0" applyNumberFormat="1" applyFont="1" applyAlignment="1">
      <alignment horizontal="left" vertical="center"/>
    </xf>
    <xf numFmtId="38" fontId="19" fillId="4" borderId="77" xfId="4" applyFont="1" applyFill="1" applyBorder="1" applyAlignment="1">
      <alignment horizontal="right" vertical="center" shrinkToFit="1"/>
    </xf>
    <xf numFmtId="38" fontId="19" fillId="4" borderId="78" xfId="4" applyFont="1" applyFill="1" applyBorder="1" applyAlignment="1">
      <alignment horizontal="center" vertical="center" shrinkToFit="1"/>
    </xf>
    <xf numFmtId="38" fontId="19" fillId="0" borderId="34" xfId="4" applyFont="1" applyFill="1" applyBorder="1" applyAlignment="1">
      <alignment vertical="center" shrinkToFit="1"/>
    </xf>
    <xf numFmtId="178" fontId="13" fillId="0" borderId="65" xfId="2" applyNumberFormat="1" applyFont="1" applyBorder="1" applyAlignment="1">
      <alignment horizontal="center" vertical="center" wrapText="1"/>
    </xf>
    <xf numFmtId="38" fontId="19" fillId="0" borderId="73" xfId="4" applyFont="1" applyFill="1" applyBorder="1" applyAlignment="1">
      <alignment horizontal="right" vertical="center" shrinkToFit="1"/>
    </xf>
    <xf numFmtId="38" fontId="19" fillId="4" borderId="91" xfId="5" applyFont="1" applyFill="1" applyBorder="1" applyAlignment="1">
      <alignment vertical="center" shrinkToFit="1"/>
    </xf>
    <xf numFmtId="38" fontId="19" fillId="0" borderId="41" xfId="4" applyFont="1" applyFill="1" applyBorder="1" applyAlignment="1">
      <alignment vertical="center" shrinkToFit="1"/>
    </xf>
    <xf numFmtId="38" fontId="19" fillId="4" borderId="75" xfId="5" applyFont="1" applyFill="1" applyBorder="1" applyAlignment="1">
      <alignment vertical="center" shrinkToFit="1"/>
    </xf>
    <xf numFmtId="38" fontId="19" fillId="0" borderId="41" xfId="5" applyFont="1" applyFill="1" applyBorder="1" applyAlignment="1">
      <alignment vertical="center" shrinkToFit="1"/>
    </xf>
    <xf numFmtId="38" fontId="19" fillId="0" borderId="73" xfId="4" applyFont="1" applyFill="1" applyBorder="1" applyAlignment="1">
      <alignment vertical="center" shrinkToFit="1"/>
    </xf>
    <xf numFmtId="38" fontId="19" fillId="0" borderId="38" xfId="5" applyFont="1" applyFill="1" applyBorder="1" applyAlignment="1">
      <alignment vertical="center" shrinkToFit="1"/>
    </xf>
    <xf numFmtId="38" fontId="19" fillId="4" borderId="77" xfId="5" applyFont="1" applyFill="1" applyBorder="1" applyAlignment="1">
      <alignment vertical="center" shrinkToFit="1"/>
    </xf>
    <xf numFmtId="38" fontId="19" fillId="0" borderId="41" xfId="5" applyFont="1" applyFill="1" applyBorder="1" applyAlignment="1">
      <alignment horizontal="right" vertical="center" shrinkToFit="1"/>
    </xf>
    <xf numFmtId="38" fontId="19" fillId="0" borderId="38" xfId="5" applyFont="1" applyFill="1" applyBorder="1" applyAlignment="1">
      <alignment horizontal="right" vertical="center" shrinkToFit="1"/>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0" xfId="0" applyFont="1" applyAlignment="1">
      <alignment horizontal="left" vertical="center" wrapText="1"/>
    </xf>
    <xf numFmtId="0" fontId="4" fillId="2" borderId="0" xfId="0" applyFont="1" applyFill="1">
      <alignment vertical="center"/>
    </xf>
    <xf numFmtId="0" fontId="4" fillId="0" borderId="0" xfId="0" applyFont="1" applyAlignment="1">
      <alignment horizontal="right" vertical="center"/>
    </xf>
    <xf numFmtId="0" fontId="4" fillId="0" borderId="4" xfId="0" applyFont="1" applyBorder="1">
      <alignment vertical="center"/>
    </xf>
    <xf numFmtId="0" fontId="4" fillId="0" borderId="3" xfId="0" applyFont="1" applyBorder="1">
      <alignment vertical="center"/>
    </xf>
    <xf numFmtId="0" fontId="4" fillId="0" borderId="5" xfId="0" applyFont="1" applyBorder="1">
      <alignment vertical="center"/>
    </xf>
    <xf numFmtId="0" fontId="35" fillId="0" borderId="0" xfId="0" applyFont="1">
      <alignment vertical="center"/>
    </xf>
    <xf numFmtId="38" fontId="37" fillId="0" borderId="0" xfId="1" applyFont="1">
      <alignment vertical="center"/>
    </xf>
    <xf numFmtId="0" fontId="39" fillId="0" borderId="0" xfId="0" applyFont="1">
      <alignment vertical="center"/>
    </xf>
    <xf numFmtId="0" fontId="36" fillId="0" borderId="0" xfId="0" applyFont="1">
      <alignment vertical="center"/>
    </xf>
    <xf numFmtId="177" fontId="4" fillId="0" borderId="0" xfId="0" applyNumberFormat="1" applyFont="1" applyAlignment="1">
      <alignment horizontal="center" vertical="center"/>
    </xf>
    <xf numFmtId="49" fontId="4" fillId="0" borderId="0" xfId="0" applyNumberFormat="1" applyFont="1" applyAlignment="1">
      <alignment vertical="top"/>
    </xf>
    <xf numFmtId="0" fontId="4" fillId="0" borderId="24" xfId="0" applyFont="1" applyBorder="1" applyAlignment="1">
      <alignment horizontal="center" vertical="center" wrapText="1" shrinkToFit="1"/>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Alignment="1">
      <alignment horizontal="left" vertical="center"/>
    </xf>
    <xf numFmtId="0" fontId="0" fillId="0" borderId="0" xfId="0">
      <alignmen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center" vertical="center"/>
    </xf>
    <xf numFmtId="0" fontId="36" fillId="0" borderId="1" xfId="0" applyFont="1" applyBorder="1" applyAlignment="1">
      <alignment vertical="center" shrinkToFit="1"/>
    </xf>
    <xf numFmtId="0" fontId="36" fillId="0" borderId="17" xfId="0" applyFont="1" applyBorder="1" applyAlignment="1">
      <alignment horizontal="center" vertical="center"/>
    </xf>
    <xf numFmtId="0" fontId="4" fillId="0" borderId="17" xfId="0" applyFont="1" applyBorder="1">
      <alignment vertical="center"/>
    </xf>
    <xf numFmtId="0" fontId="4" fillId="0" borderId="18" xfId="0" applyFont="1" applyBorder="1">
      <alignment vertical="center"/>
    </xf>
    <xf numFmtId="0" fontId="36" fillId="0" borderId="3" xfId="0" applyFont="1" applyBorder="1" applyAlignment="1">
      <alignment vertical="center" shrinkToFit="1"/>
    </xf>
    <xf numFmtId="177" fontId="36" fillId="0" borderId="0" xfId="0" applyNumberFormat="1" applyFont="1" applyAlignment="1">
      <alignment horizontal="left" vertical="center"/>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center" vertical="center"/>
    </xf>
    <xf numFmtId="0" fontId="16" fillId="0" borderId="4" xfId="0" applyFont="1" applyBorder="1" applyAlignment="1">
      <alignment horizontal="left" vertical="center"/>
    </xf>
    <xf numFmtId="0" fontId="43" fillId="0" borderId="0" xfId="0" applyFont="1" applyBorder="1" applyAlignment="1">
      <alignment vertical="center"/>
    </xf>
    <xf numFmtId="0" fontId="44" fillId="0" borderId="0" xfId="0" applyFont="1" applyBorder="1">
      <alignment vertical="center"/>
    </xf>
    <xf numFmtId="0" fontId="44" fillId="0" borderId="0" xfId="0" applyFont="1">
      <alignment vertical="center"/>
    </xf>
    <xf numFmtId="0" fontId="44" fillId="0" borderId="0" xfId="0" applyFont="1" applyAlignment="1">
      <alignment vertical="center" wrapText="1"/>
    </xf>
    <xf numFmtId="0" fontId="46" fillId="0" borderId="0" xfId="0" applyFont="1" applyAlignment="1">
      <alignment horizontal="right" vertical="center"/>
    </xf>
    <xf numFmtId="0" fontId="46" fillId="0" borderId="0" xfId="0" applyFont="1" applyBorder="1" applyAlignment="1">
      <alignment horizontal="right" vertical="center"/>
    </xf>
    <xf numFmtId="0" fontId="26" fillId="0" borderId="0" xfId="0" applyFont="1" applyAlignment="1">
      <alignment horizontal="center" vertical="center"/>
    </xf>
    <xf numFmtId="38" fontId="4" fillId="0" borderId="4" xfId="1" applyFont="1" applyBorder="1" applyAlignment="1">
      <alignment horizontal="center" vertical="center"/>
    </xf>
    <xf numFmtId="0" fontId="11" fillId="0" borderId="0" xfId="2" applyFont="1" applyFill="1">
      <alignment vertical="center"/>
    </xf>
    <xf numFmtId="0" fontId="12" fillId="0" borderId="0" xfId="2" applyFont="1" applyFill="1">
      <alignment vertical="center"/>
    </xf>
    <xf numFmtId="12" fontId="11" fillId="0" borderId="0" xfId="2" applyNumberFormat="1" applyFont="1" applyFill="1" applyAlignment="1">
      <alignment horizontal="center" vertical="center"/>
    </xf>
    <xf numFmtId="38" fontId="19" fillId="0" borderId="75" xfId="5" applyFont="1" applyFill="1" applyBorder="1" applyAlignment="1">
      <alignment vertical="center" shrinkToFit="1"/>
    </xf>
    <xf numFmtId="38" fontId="19" fillId="0" borderId="77" xfId="5" applyFont="1" applyFill="1" applyBorder="1" applyAlignment="1">
      <alignment vertical="center" shrinkToFit="1"/>
    </xf>
    <xf numFmtId="38" fontId="19" fillId="0" borderId="78" xfId="4" applyFont="1" applyFill="1" applyBorder="1" applyAlignment="1">
      <alignment horizontal="right" vertical="center" shrinkToFit="1"/>
    </xf>
    <xf numFmtId="178" fontId="12" fillId="0" borderId="0" xfId="2" applyNumberFormat="1" applyFont="1" applyFill="1" applyAlignment="1">
      <alignment vertical="top" shrinkToFit="1"/>
    </xf>
    <xf numFmtId="38" fontId="19" fillId="0" borderId="78" xfId="4" applyFont="1" applyFill="1" applyBorder="1" applyAlignment="1">
      <alignment horizontal="center" vertical="center" shrinkToFit="1"/>
    </xf>
    <xf numFmtId="38" fontId="19" fillId="0" borderId="91" xfId="4" applyFont="1" applyFill="1" applyBorder="1" applyAlignment="1">
      <alignment horizontal="right" vertical="center" shrinkToFit="1"/>
    </xf>
    <xf numFmtId="38" fontId="19" fillId="0" borderId="75" xfId="4" applyFont="1" applyFill="1" applyBorder="1" applyAlignment="1">
      <alignment horizontal="right" vertical="center" shrinkToFit="1"/>
    </xf>
    <xf numFmtId="0" fontId="48" fillId="0" borderId="0" xfId="0" applyFont="1">
      <alignment vertical="center"/>
    </xf>
    <xf numFmtId="0" fontId="4" fillId="0" borderId="4" xfId="0" applyFont="1" applyBorder="1" applyAlignment="1">
      <alignment horizontal="center" vertical="center"/>
    </xf>
    <xf numFmtId="0" fontId="11" fillId="4" borderId="0" xfId="2" applyFont="1" applyFill="1" applyProtection="1">
      <alignment vertical="center"/>
      <protection locked="0"/>
    </xf>
    <xf numFmtId="0" fontId="11" fillId="0" borderId="0" xfId="2" applyFont="1" applyFill="1" applyProtection="1">
      <alignment vertical="center"/>
      <protection locked="0"/>
    </xf>
    <xf numFmtId="0" fontId="11" fillId="0" borderId="0" xfId="2" applyFont="1" applyProtection="1">
      <alignment vertical="center"/>
      <protection locked="0"/>
    </xf>
    <xf numFmtId="38" fontId="37" fillId="0" borderId="0" xfId="1" applyFont="1" applyProtection="1">
      <alignment vertical="center"/>
      <protection locked="0"/>
    </xf>
    <xf numFmtId="0" fontId="12" fillId="4" borderId="0" xfId="2" applyFont="1" applyFill="1" applyProtection="1">
      <alignment vertical="center"/>
      <protection locked="0"/>
    </xf>
    <xf numFmtId="0" fontId="12" fillId="0" borderId="0" xfId="2" applyFont="1" applyFill="1" applyProtection="1">
      <alignment vertical="center"/>
      <protection locked="0"/>
    </xf>
    <xf numFmtId="0" fontId="12" fillId="4" borderId="0" xfId="2" applyFont="1" applyFill="1" applyAlignment="1" applyProtection="1">
      <alignment horizontal="right" vertical="center"/>
      <protection locked="0"/>
    </xf>
    <xf numFmtId="0" fontId="12" fillId="4" borderId="0" xfId="2" applyFont="1" applyFill="1" applyAlignment="1" applyProtection="1">
      <alignment horizontal="left" vertical="center"/>
      <protection locked="0"/>
    </xf>
    <xf numFmtId="12" fontId="11" fillId="0" borderId="0" xfId="2" applyNumberFormat="1" applyFont="1" applyAlignment="1" applyProtection="1">
      <alignment horizontal="right" vertical="center"/>
      <protection locked="0"/>
    </xf>
    <xf numFmtId="12" fontId="11" fillId="0" borderId="0" xfId="2" applyNumberFormat="1" applyFont="1" applyFill="1" applyAlignment="1" applyProtection="1">
      <alignment horizontal="center" vertical="center"/>
      <protection locked="0"/>
    </xf>
    <xf numFmtId="0" fontId="11" fillId="0" borderId="0" xfId="2" applyFont="1" applyAlignment="1" applyProtection="1">
      <alignment horizontal="center" vertical="center"/>
      <protection locked="0"/>
    </xf>
    <xf numFmtId="12" fontId="11" fillId="4" borderId="0" xfId="2" applyNumberFormat="1" applyFont="1" applyFill="1" applyAlignment="1" applyProtection="1">
      <alignment horizontal="center" vertical="center"/>
      <protection locked="0"/>
    </xf>
    <xf numFmtId="0" fontId="11" fillId="4" borderId="0" xfId="2" applyFont="1" applyFill="1" applyAlignment="1" applyProtection="1">
      <alignment horizontal="right" vertical="center"/>
      <protection locked="0"/>
    </xf>
    <xf numFmtId="178" fontId="13" fillId="5" borderId="4" xfId="2" applyNumberFormat="1" applyFont="1" applyFill="1" applyBorder="1" applyAlignment="1" applyProtection="1">
      <alignment horizontal="center" vertical="center" wrapText="1"/>
      <protection locked="0"/>
    </xf>
    <xf numFmtId="178" fontId="13" fillId="0" borderId="4" xfId="2" applyNumberFormat="1" applyFont="1" applyBorder="1" applyAlignment="1" applyProtection="1">
      <alignment horizontal="center" vertical="center" wrapText="1"/>
      <protection locked="0"/>
    </xf>
    <xf numFmtId="178" fontId="13" fillId="5" borderId="65" xfId="2" applyNumberFormat="1" applyFont="1" applyFill="1" applyBorder="1" applyAlignment="1" applyProtection="1">
      <alignment horizontal="center" vertical="center" wrapText="1"/>
      <protection locked="0"/>
    </xf>
    <xf numFmtId="38" fontId="19" fillId="3" borderId="41" xfId="4" applyFont="1" applyFill="1" applyBorder="1" applyAlignment="1" applyProtection="1">
      <alignment vertical="center" shrinkToFit="1"/>
      <protection locked="0"/>
    </xf>
    <xf numFmtId="38" fontId="19" fillId="3" borderId="41" xfId="5" applyFont="1" applyFill="1" applyBorder="1" applyAlignment="1" applyProtection="1">
      <alignment vertical="center" shrinkToFit="1"/>
      <protection locked="0"/>
    </xf>
    <xf numFmtId="38" fontId="19" fillId="0" borderId="75" xfId="5" applyFont="1" applyFill="1" applyBorder="1" applyAlignment="1" applyProtection="1">
      <alignment vertical="center" shrinkToFit="1"/>
      <protection locked="0"/>
    </xf>
    <xf numFmtId="38" fontId="19" fillId="3" borderId="38" xfId="5" applyFont="1" applyFill="1" applyBorder="1" applyAlignment="1" applyProtection="1">
      <alignment vertical="center" shrinkToFit="1"/>
      <protection locked="0"/>
    </xf>
    <xf numFmtId="38" fontId="19" fillId="0" borderId="77" xfId="5" applyFont="1" applyFill="1" applyBorder="1" applyAlignment="1" applyProtection="1">
      <alignment vertical="center" shrinkToFit="1"/>
      <protection locked="0"/>
    </xf>
    <xf numFmtId="179" fontId="19" fillId="4" borderId="75" xfId="4" applyNumberFormat="1" applyFont="1" applyFill="1" applyBorder="1" applyAlignment="1" applyProtection="1">
      <alignment horizontal="right" vertical="center" shrinkToFit="1"/>
      <protection locked="0"/>
    </xf>
    <xf numFmtId="38" fontId="19" fillId="4" borderId="75" xfId="4" applyFont="1" applyFill="1" applyBorder="1" applyAlignment="1" applyProtection="1">
      <alignment horizontal="right" vertical="center" shrinkToFit="1"/>
      <protection locked="0"/>
    </xf>
    <xf numFmtId="38" fontId="30" fillId="3" borderId="37" xfId="4" applyFont="1" applyFill="1" applyBorder="1" applyAlignment="1" applyProtection="1">
      <alignment horizontal="right" vertical="center" wrapText="1"/>
      <protection locked="0"/>
    </xf>
    <xf numFmtId="38" fontId="19" fillId="0" borderId="78" xfId="4" applyFont="1" applyFill="1" applyBorder="1" applyAlignment="1" applyProtection="1">
      <alignment horizontal="right" vertical="center" shrinkToFit="1"/>
      <protection locked="0"/>
    </xf>
    <xf numFmtId="38" fontId="19" fillId="4" borderId="78" xfId="4" applyFont="1" applyFill="1" applyBorder="1" applyAlignment="1" applyProtection="1">
      <alignment horizontal="center" vertical="center" shrinkToFit="1"/>
      <protection locked="0"/>
    </xf>
    <xf numFmtId="38" fontId="19" fillId="4" borderId="77" xfId="4" applyFont="1" applyFill="1" applyBorder="1" applyAlignment="1" applyProtection="1">
      <alignment horizontal="right" vertical="center" shrinkToFit="1"/>
      <protection locked="0"/>
    </xf>
    <xf numFmtId="38" fontId="19" fillId="3" borderId="41" xfId="4" applyFont="1" applyFill="1" applyBorder="1" applyAlignment="1" applyProtection="1">
      <alignment horizontal="right" vertical="center" shrinkToFit="1"/>
      <protection locked="0"/>
    </xf>
    <xf numFmtId="178" fontId="12" fillId="3" borderId="32" xfId="2" applyNumberFormat="1" applyFont="1" applyFill="1" applyBorder="1" applyAlignment="1" applyProtection="1">
      <alignment horizontal="left" vertical="top" shrinkToFit="1"/>
      <protection locked="0"/>
    </xf>
    <xf numFmtId="178" fontId="12" fillId="3" borderId="32" xfId="2" applyNumberFormat="1" applyFont="1" applyFill="1" applyBorder="1" applyAlignment="1" applyProtection="1">
      <alignment vertical="top" shrinkToFit="1"/>
      <protection locked="0"/>
    </xf>
    <xf numFmtId="178" fontId="12" fillId="3" borderId="33" xfId="2" applyNumberFormat="1" applyFont="1" applyFill="1" applyBorder="1" applyAlignment="1" applyProtection="1">
      <alignment vertical="top" shrinkToFit="1"/>
      <protection locked="0"/>
    </xf>
    <xf numFmtId="178" fontId="12" fillId="4" borderId="0" xfId="2" applyNumberFormat="1" applyFont="1" applyFill="1" applyAlignment="1" applyProtection="1">
      <alignment horizontal="left" vertical="center" indent="2"/>
      <protection locked="0"/>
    </xf>
    <xf numFmtId="178" fontId="12" fillId="4" borderId="0" xfId="2" applyNumberFormat="1" applyFont="1" applyFill="1" applyAlignment="1" applyProtection="1">
      <alignment horizontal="left" vertical="top" shrinkToFit="1"/>
      <protection locked="0"/>
    </xf>
    <xf numFmtId="178" fontId="12" fillId="0" borderId="0" xfId="2" applyNumberFormat="1" applyFont="1" applyFill="1" applyAlignment="1" applyProtection="1">
      <alignment vertical="top" shrinkToFit="1"/>
      <protection locked="0"/>
    </xf>
    <xf numFmtId="178" fontId="12" fillId="4" borderId="0" xfId="2" applyNumberFormat="1" applyFont="1" applyFill="1" applyAlignment="1" applyProtection="1">
      <alignment vertical="top" shrinkToFit="1"/>
      <protection locked="0"/>
    </xf>
    <xf numFmtId="178" fontId="12" fillId="4" borderId="0" xfId="2" applyNumberFormat="1" applyFont="1" applyFill="1" applyAlignment="1" applyProtection="1">
      <alignment horizontal="center" vertical="center"/>
    </xf>
    <xf numFmtId="38" fontId="19" fillId="0" borderId="34" xfId="4" applyFont="1" applyBorder="1" applyAlignment="1" applyProtection="1">
      <alignment vertical="center" shrinkToFit="1"/>
    </xf>
    <xf numFmtId="38" fontId="19" fillId="0" borderId="34" xfId="4" applyFont="1" applyFill="1" applyBorder="1" applyAlignment="1" applyProtection="1">
      <alignment horizontal="right" vertical="center" shrinkToFit="1"/>
    </xf>
    <xf numFmtId="38" fontId="19" fillId="4" borderId="34" xfId="5" applyFont="1" applyFill="1" applyBorder="1" applyAlignment="1" applyProtection="1">
      <alignment vertical="center" shrinkToFit="1"/>
    </xf>
    <xf numFmtId="38" fontId="19" fillId="4" borderId="34" xfId="4" applyFont="1" applyFill="1" applyBorder="1" applyAlignment="1" applyProtection="1">
      <alignment vertical="center" shrinkToFit="1"/>
    </xf>
    <xf numFmtId="38" fontId="19" fillId="4" borderId="71" xfId="4" applyFont="1" applyFill="1" applyBorder="1" applyAlignment="1" applyProtection="1">
      <alignment vertical="center" shrinkToFit="1"/>
    </xf>
    <xf numFmtId="38" fontId="19" fillId="4" borderId="41" xfId="4" applyFont="1" applyFill="1" applyBorder="1" applyAlignment="1" applyProtection="1">
      <alignment vertical="center" shrinkToFit="1"/>
    </xf>
    <xf numFmtId="38" fontId="19" fillId="0" borderId="41" xfId="4" applyFont="1" applyFill="1" applyBorder="1" applyAlignment="1" applyProtection="1">
      <alignment horizontal="right" vertical="center" shrinkToFit="1"/>
    </xf>
    <xf numFmtId="38" fontId="19" fillId="4" borderId="41" xfId="5" applyFont="1" applyFill="1" applyBorder="1" applyAlignment="1" applyProtection="1">
      <alignment vertical="center" shrinkToFit="1"/>
    </xf>
    <xf numFmtId="38" fontId="19" fillId="4" borderId="73" xfId="4" applyFont="1" applyFill="1" applyBorder="1" applyAlignment="1" applyProtection="1">
      <alignment vertical="center" shrinkToFit="1"/>
    </xf>
    <xf numFmtId="38" fontId="19" fillId="4" borderId="41" xfId="4" applyFont="1" applyFill="1" applyBorder="1" applyAlignment="1" applyProtection="1">
      <alignment horizontal="right" vertical="center" shrinkToFit="1"/>
    </xf>
    <xf numFmtId="38" fontId="19" fillId="4" borderId="41" xfId="5" applyFont="1" applyFill="1" applyBorder="1" applyAlignment="1" applyProtection="1">
      <alignment horizontal="right" vertical="center" shrinkToFit="1"/>
    </xf>
    <xf numFmtId="38" fontId="19" fillId="4" borderId="73" xfId="4" applyFont="1" applyFill="1" applyBorder="1" applyAlignment="1" applyProtection="1">
      <alignment horizontal="right" vertical="center" shrinkToFit="1"/>
    </xf>
    <xf numFmtId="38" fontId="19" fillId="4" borderId="38" xfId="5" applyFont="1" applyFill="1" applyBorder="1" applyAlignment="1" applyProtection="1">
      <alignment vertical="center" shrinkToFit="1"/>
    </xf>
    <xf numFmtId="38" fontId="19" fillId="0" borderId="78" xfId="4" applyFont="1" applyFill="1" applyBorder="1" applyAlignment="1" applyProtection="1">
      <alignment horizontal="center" vertical="center" shrinkToFit="1"/>
      <protection locked="0"/>
    </xf>
    <xf numFmtId="38" fontId="19" fillId="0" borderId="34" xfId="4" applyFont="1" applyFill="1" applyBorder="1" applyAlignment="1" applyProtection="1">
      <alignment vertical="center" shrinkToFit="1"/>
    </xf>
    <xf numFmtId="38" fontId="19" fillId="0" borderId="41" xfId="5" applyFont="1" applyFill="1" applyBorder="1" applyAlignment="1" applyProtection="1">
      <alignment vertical="center" shrinkToFit="1"/>
    </xf>
    <xf numFmtId="178" fontId="13" fillId="0" borderId="4" xfId="2" applyNumberFormat="1" applyFont="1" applyBorder="1" applyAlignment="1" applyProtection="1">
      <alignment horizontal="center" vertical="center" wrapText="1"/>
    </xf>
    <xf numFmtId="178" fontId="13" fillId="0" borderId="65" xfId="2" applyNumberFormat="1" applyFont="1" applyBorder="1" applyAlignment="1" applyProtection="1">
      <alignment horizontal="center" vertical="center" wrapText="1"/>
    </xf>
    <xf numFmtId="38" fontId="19" fillId="0" borderId="73" xfId="4" applyFont="1" applyFill="1" applyBorder="1" applyAlignment="1" applyProtection="1">
      <alignment horizontal="right" vertical="center" shrinkToFit="1"/>
    </xf>
    <xf numFmtId="0" fontId="32" fillId="0" borderId="0" xfId="2" applyFont="1" applyProtection="1">
      <alignment vertical="center"/>
    </xf>
    <xf numFmtId="177" fontId="4" fillId="3" borderId="83" xfId="0" applyNumberFormat="1" applyFont="1" applyFill="1" applyBorder="1" applyAlignment="1">
      <alignment horizontal="left" vertical="center" wrapText="1"/>
    </xf>
    <xf numFmtId="177" fontId="4" fillId="3" borderId="84" xfId="0" applyNumberFormat="1" applyFont="1" applyFill="1"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horizontal="left" vertical="center" wrapText="1"/>
    </xf>
    <xf numFmtId="177" fontId="4" fillId="3" borderId="19" xfId="0" applyNumberFormat="1" applyFont="1" applyFill="1" applyBorder="1" applyAlignment="1">
      <alignment horizontal="left" vertical="center" wrapText="1"/>
    </xf>
    <xf numFmtId="177" fontId="4" fillId="3" borderId="23" xfId="0" applyNumberFormat="1" applyFont="1" applyFill="1"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4" fillId="3" borderId="18" xfId="0" applyFont="1" applyFill="1" applyBorder="1" applyAlignment="1">
      <alignment horizontal="left" vertical="center" wrapText="1"/>
    </xf>
    <xf numFmtId="0" fontId="0" fillId="3" borderId="27" xfId="0" applyFill="1" applyBorder="1" applyAlignment="1">
      <alignment horizontal="left" vertical="center" wrapText="1"/>
    </xf>
    <xf numFmtId="0" fontId="0" fillId="3" borderId="28" xfId="0" applyFill="1" applyBorder="1" applyAlignment="1">
      <alignment horizontal="left" vertical="center" wrapText="1"/>
    </xf>
    <xf numFmtId="0" fontId="36" fillId="0" borderId="3" xfId="0" applyFont="1" applyBorder="1" applyAlignment="1">
      <alignment horizontal="center" vertical="center" wrapText="1" shrinkToFit="1"/>
    </xf>
    <xf numFmtId="0" fontId="36" fillId="0" borderId="92" xfId="0" applyFont="1" applyBorder="1" applyAlignment="1">
      <alignment horizontal="center" vertical="center" wrapText="1" shrinkToFit="1"/>
    </xf>
    <xf numFmtId="0" fontId="36" fillId="0" borderId="5" xfId="0" applyFont="1" applyBorder="1" applyAlignment="1">
      <alignment horizontal="center" vertical="center" wrapText="1" shrinkToFit="1"/>
    </xf>
    <xf numFmtId="0" fontId="4" fillId="3" borderId="17" xfId="0" applyFont="1" applyFill="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4" fillId="3"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4" fillId="3"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4" fillId="3" borderId="93" xfId="0" applyFont="1" applyFill="1" applyBorder="1" applyAlignment="1">
      <alignment horizontal="left" vertical="center" wrapText="1"/>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3" borderId="25" xfId="0" applyFill="1" applyBorder="1" applyAlignment="1">
      <alignment horizontal="left" vertical="center" wrapText="1"/>
    </xf>
    <xf numFmtId="0" fontId="0" fillId="3" borderId="26" xfId="0" applyFill="1" applyBorder="1" applyAlignment="1">
      <alignment horizontal="left" vertical="center" wrapText="1"/>
    </xf>
    <xf numFmtId="0" fontId="0" fillId="3" borderId="30" xfId="0" applyFill="1" applyBorder="1" applyAlignment="1">
      <alignment horizontal="left" vertical="center" wrapText="1"/>
    </xf>
    <xf numFmtId="0" fontId="0" fillId="3" borderId="31" xfId="0" applyFill="1" applyBorder="1" applyAlignment="1">
      <alignment horizontal="left" vertical="center" wrapText="1"/>
    </xf>
    <xf numFmtId="176" fontId="41" fillId="3" borderId="0" xfId="0" applyNumberFormat="1" applyFont="1" applyFill="1" applyAlignment="1">
      <alignment horizontal="center" vertical="center"/>
    </xf>
    <xf numFmtId="0" fontId="41"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justify" vertical="center" wrapText="1"/>
    </xf>
    <xf numFmtId="0" fontId="0" fillId="0" borderId="0" xfId="0">
      <alignment vertical="center"/>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36" fillId="0" borderId="0" xfId="0" applyFont="1" applyAlignment="1">
      <alignment horizontal="right" vertical="center"/>
    </xf>
    <xf numFmtId="0" fontId="4" fillId="0" borderId="0" xfId="0" applyFont="1" applyAlignment="1">
      <alignment horizontal="center" vertical="center"/>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3" borderId="0" xfId="0" applyFont="1" applyFill="1" applyAlignment="1">
      <alignment horizontal="right" vertical="center"/>
    </xf>
    <xf numFmtId="0" fontId="6" fillId="0" borderId="0" xfId="0" applyFont="1" applyAlignment="1">
      <alignment horizontal="right" vertical="center"/>
    </xf>
    <xf numFmtId="177" fontId="4" fillId="2" borderId="0" xfId="0" applyNumberFormat="1" applyFont="1" applyFill="1" applyBorder="1" applyAlignment="1">
      <alignment horizontal="right" vertical="center"/>
    </xf>
    <xf numFmtId="0" fontId="46" fillId="0" borderId="0" xfId="0" applyFont="1" applyBorder="1" applyAlignment="1">
      <alignment horizontal="right" vertical="center"/>
    </xf>
    <xf numFmtId="0" fontId="4" fillId="0" borderId="0" xfId="0" applyFont="1" applyAlignment="1">
      <alignment horizontal="left" vertical="center" wrapText="1"/>
    </xf>
    <xf numFmtId="0" fontId="36" fillId="0" borderId="0" xfId="0" applyFont="1" applyAlignment="1">
      <alignment horizontal="center" vertical="center"/>
    </xf>
    <xf numFmtId="0" fontId="36" fillId="0" borderId="0" xfId="0" applyFont="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6" fillId="0" borderId="10" xfId="0" applyFont="1" applyBorder="1" applyAlignment="1">
      <alignment horizontal="center" vertical="center" shrinkToFit="1"/>
    </xf>
    <xf numFmtId="0" fontId="33" fillId="0" borderId="12" xfId="0" applyFont="1" applyBorder="1" applyAlignment="1">
      <alignment vertical="center" shrinkToFit="1"/>
    </xf>
    <xf numFmtId="180" fontId="4" fillId="3" borderId="10" xfId="0" applyNumberFormat="1" applyFont="1" applyFill="1" applyBorder="1" applyAlignment="1">
      <alignment horizontal="center" vertical="center" shrinkToFit="1"/>
    </xf>
    <xf numFmtId="180" fontId="0" fillId="0" borderId="11" xfId="0" applyNumberFormat="1" applyBorder="1" applyAlignment="1">
      <alignment horizontal="center" vertical="center" shrinkToFit="1"/>
    </xf>
    <xf numFmtId="180" fontId="4" fillId="3" borderId="11" xfId="0" applyNumberFormat="1" applyFont="1" applyFill="1" applyBorder="1" applyAlignment="1">
      <alignment horizontal="center" vertical="center" shrinkToFit="1"/>
    </xf>
    <xf numFmtId="0" fontId="42" fillId="0" borderId="1" xfId="0" applyFont="1" applyBorder="1" applyAlignment="1">
      <alignment horizontal="center" vertical="center"/>
    </xf>
    <xf numFmtId="0" fontId="42" fillId="0" borderId="8" xfId="0" applyFont="1" applyBorder="1" applyAlignment="1">
      <alignment horizontal="center" vertical="center"/>
    </xf>
    <xf numFmtId="0" fontId="42" fillId="0" borderId="2" xfId="0" applyFont="1" applyBorder="1" applyAlignment="1">
      <alignment horizontal="center" vertical="center"/>
    </xf>
    <xf numFmtId="0" fontId="42" fillId="0" borderId="9" xfId="0" applyFont="1" applyBorder="1" applyAlignment="1">
      <alignment horizontal="center" vertical="center"/>
    </xf>
    <xf numFmtId="0" fontId="40" fillId="4" borderId="0" xfId="2" applyFont="1" applyFill="1" applyAlignment="1" applyProtection="1">
      <alignment horizontal="center" vertical="center"/>
      <protection locked="0"/>
    </xf>
    <xf numFmtId="178" fontId="29" fillId="0" borderId="54" xfId="2" applyNumberFormat="1" applyFont="1" applyBorder="1" applyAlignment="1" applyProtection="1">
      <alignment horizontal="left" vertical="center" shrinkToFit="1"/>
      <protection locked="0"/>
    </xf>
    <xf numFmtId="178" fontId="29" fillId="0" borderId="55" xfId="2" applyNumberFormat="1" applyFont="1" applyBorder="1" applyAlignment="1" applyProtection="1">
      <alignment horizontal="left" vertical="center" shrinkToFit="1"/>
      <protection locked="0"/>
    </xf>
    <xf numFmtId="0" fontId="33" fillId="0" borderId="56" xfId="6" applyFont="1" applyFill="1" applyBorder="1" applyAlignment="1" applyProtection="1">
      <alignment horizontal="center" vertical="center" shrinkToFit="1"/>
    </xf>
    <xf numFmtId="0" fontId="33" fillId="0" borderId="57" xfId="6" applyFont="1" applyFill="1" applyBorder="1" applyAlignment="1" applyProtection="1">
      <alignment horizontal="center" vertical="center" shrinkToFit="1"/>
    </xf>
    <xf numFmtId="0" fontId="33" fillId="0" borderId="58" xfId="6" applyFont="1" applyFill="1" applyBorder="1" applyAlignment="1" applyProtection="1">
      <alignment horizontal="center" vertical="center" shrinkToFit="1"/>
    </xf>
    <xf numFmtId="178" fontId="12" fillId="0" borderId="59" xfId="2" applyNumberFormat="1" applyFont="1" applyBorder="1" applyAlignment="1" applyProtection="1">
      <alignment horizontal="center" vertical="center" wrapText="1"/>
      <protection locked="0"/>
    </xf>
    <xf numFmtId="178" fontId="12" fillId="0" borderId="63" xfId="2" applyNumberFormat="1" applyFont="1" applyBorder="1" applyAlignment="1" applyProtection="1">
      <alignment horizontal="center" vertical="center" wrapText="1"/>
      <protection locked="0"/>
    </xf>
    <xf numFmtId="178" fontId="12" fillId="0" borderId="69" xfId="2" applyNumberFormat="1" applyFont="1" applyBorder="1" applyAlignment="1" applyProtection="1">
      <alignment horizontal="center" vertical="center" wrapText="1"/>
      <protection locked="0"/>
    </xf>
    <xf numFmtId="178" fontId="12" fillId="0" borderId="60" xfId="2" applyNumberFormat="1" applyFont="1" applyFill="1" applyBorder="1" applyAlignment="1" applyProtection="1">
      <alignment horizontal="center" vertical="center" wrapText="1"/>
      <protection locked="0"/>
    </xf>
    <xf numFmtId="178" fontId="12" fillId="0" borderId="64" xfId="2" applyNumberFormat="1" applyFont="1" applyFill="1" applyBorder="1" applyAlignment="1" applyProtection="1">
      <alignment horizontal="center" vertical="center" wrapText="1"/>
      <protection locked="0"/>
    </xf>
    <xf numFmtId="178" fontId="12" fillId="0" borderId="70" xfId="2" applyNumberFormat="1" applyFont="1" applyFill="1" applyBorder="1" applyAlignment="1" applyProtection="1">
      <alignment horizontal="center" vertical="center" wrapText="1"/>
      <protection locked="0"/>
    </xf>
    <xf numFmtId="0" fontId="47" fillId="0" borderId="60" xfId="2" applyFont="1" applyBorder="1" applyAlignment="1" applyProtection="1">
      <alignment horizontal="center" vertical="center" wrapText="1"/>
      <protection locked="0"/>
    </xf>
    <xf numFmtId="0" fontId="47" fillId="0" borderId="64" xfId="2" applyFont="1" applyBorder="1" applyAlignment="1" applyProtection="1">
      <alignment horizontal="center" vertical="center" wrapText="1"/>
      <protection locked="0"/>
    </xf>
    <xf numFmtId="0" fontId="47" fillId="0" borderId="70" xfId="2" applyFont="1" applyBorder="1" applyAlignment="1" applyProtection="1">
      <alignment horizontal="center" vertical="center" wrapText="1"/>
      <protection locked="0"/>
    </xf>
    <xf numFmtId="178" fontId="12" fillId="4" borderId="60" xfId="2" applyNumberFormat="1" applyFont="1" applyFill="1" applyBorder="1" applyAlignment="1" applyProtection="1">
      <alignment horizontal="center" vertical="center" wrapText="1"/>
      <protection locked="0"/>
    </xf>
    <xf numFmtId="178" fontId="12" fillId="4" borderId="64" xfId="2" applyNumberFormat="1" applyFont="1" applyFill="1" applyBorder="1" applyAlignment="1" applyProtection="1">
      <alignment horizontal="center" vertical="center" wrapText="1"/>
      <protection locked="0"/>
    </xf>
    <xf numFmtId="178" fontId="12" fillId="4" borderId="70" xfId="2" applyNumberFormat="1" applyFont="1" applyFill="1" applyBorder="1" applyAlignment="1" applyProtection="1">
      <alignment horizontal="center" vertical="center" wrapText="1"/>
      <protection locked="0"/>
    </xf>
    <xf numFmtId="178" fontId="21" fillId="0" borderId="60" xfId="3" applyNumberFormat="1" applyFont="1" applyBorder="1" applyAlignment="1" applyProtection="1">
      <alignment horizontal="center" vertical="center" wrapText="1"/>
      <protection locked="0"/>
    </xf>
    <xf numFmtId="178" fontId="12" fillId="0" borderId="64" xfId="3" applyNumberFormat="1" applyFont="1" applyBorder="1" applyAlignment="1" applyProtection="1">
      <alignment horizontal="center" vertical="center" wrapText="1"/>
      <protection locked="0"/>
    </xf>
    <xf numFmtId="178" fontId="12" fillId="0" borderId="70" xfId="3" applyNumberFormat="1" applyFont="1" applyBorder="1" applyAlignment="1" applyProtection="1">
      <alignment horizontal="center" vertical="center" wrapText="1"/>
      <protection locked="0"/>
    </xf>
    <xf numFmtId="178" fontId="13" fillId="0" borderId="61" xfId="2" applyNumberFormat="1" applyFont="1" applyBorder="1" applyAlignment="1" applyProtection="1">
      <alignment horizontal="left" vertical="center" shrinkToFit="1"/>
      <protection locked="0"/>
    </xf>
    <xf numFmtId="178" fontId="13" fillId="0" borderId="4" xfId="2" applyNumberFormat="1" applyFont="1" applyBorder="1" applyAlignment="1" applyProtection="1">
      <alignment horizontal="left" vertical="center" shrinkToFit="1"/>
      <protection locked="0"/>
    </xf>
    <xf numFmtId="0" fontId="13" fillId="5" borderId="10" xfId="2" applyFont="1" applyFill="1" applyBorder="1" applyAlignment="1" applyProtection="1">
      <alignment horizontal="center" vertical="center" shrinkToFit="1"/>
      <protection locked="0"/>
    </xf>
    <xf numFmtId="0" fontId="13" fillId="5" borderId="11" xfId="2" applyFont="1" applyFill="1" applyBorder="1" applyAlignment="1" applyProtection="1">
      <alignment horizontal="center" vertical="center" shrinkToFit="1"/>
      <protection locked="0"/>
    </xf>
    <xf numFmtId="0" fontId="13" fillId="5" borderId="62" xfId="2" applyFont="1" applyFill="1" applyBorder="1" applyAlignment="1" applyProtection="1">
      <alignment horizontal="center" vertical="center" shrinkToFit="1"/>
      <protection locked="0"/>
    </xf>
    <xf numFmtId="178" fontId="23" fillId="0" borderId="61" xfId="2" applyNumberFormat="1" applyFont="1" applyBorder="1" applyAlignment="1" applyProtection="1">
      <alignment horizontal="left" vertical="center" shrinkToFit="1"/>
      <protection locked="0"/>
    </xf>
    <xf numFmtId="178" fontId="23" fillId="0" borderId="4" xfId="2" applyNumberFormat="1" applyFont="1" applyBorder="1" applyAlignment="1" applyProtection="1">
      <alignment horizontal="left" vertical="center" shrinkToFit="1"/>
      <protection locked="0"/>
    </xf>
    <xf numFmtId="0" fontId="13" fillId="5" borderId="10" xfId="2" applyFont="1" applyFill="1" applyBorder="1" applyAlignment="1" applyProtection="1">
      <alignment horizontal="center" vertical="center" wrapText="1"/>
      <protection locked="0"/>
    </xf>
    <xf numFmtId="0" fontId="13" fillId="5" borderId="11" xfId="2" applyFont="1" applyFill="1" applyBorder="1" applyAlignment="1" applyProtection="1">
      <alignment horizontal="center" vertical="center" wrapText="1"/>
      <protection locked="0"/>
    </xf>
    <xf numFmtId="0" fontId="13" fillId="5" borderId="62" xfId="2" applyFont="1" applyFill="1" applyBorder="1" applyAlignment="1" applyProtection="1">
      <alignment horizontal="center" vertical="center" wrapText="1"/>
      <protection locked="0"/>
    </xf>
    <xf numFmtId="178" fontId="13" fillId="0" borderId="61" xfId="2" applyNumberFormat="1" applyFont="1" applyBorder="1" applyAlignment="1" applyProtection="1">
      <alignment vertical="center" shrinkToFit="1"/>
      <protection locked="0"/>
    </xf>
    <xf numFmtId="178" fontId="13" fillId="0" borderId="4" xfId="2" applyNumberFormat="1" applyFont="1" applyBorder="1" applyAlignment="1" applyProtection="1">
      <alignment vertical="center" shrinkToFit="1"/>
      <protection locked="0"/>
    </xf>
    <xf numFmtId="178" fontId="13" fillId="0" borderId="66" xfId="2" applyNumberFormat="1" applyFont="1" applyBorder="1" applyAlignment="1" applyProtection="1">
      <alignment vertical="center" shrinkToFit="1"/>
      <protection locked="0"/>
    </xf>
    <xf numFmtId="178" fontId="13" fillId="0" borderId="67" xfId="2" applyNumberFormat="1" applyFont="1" applyBorder="1" applyAlignment="1" applyProtection="1">
      <alignment vertical="center" shrinkToFit="1"/>
      <protection locked="0"/>
    </xf>
    <xf numFmtId="178" fontId="13" fillId="5" borderId="67" xfId="2" applyNumberFormat="1" applyFont="1" applyFill="1" applyBorder="1" applyAlignment="1" applyProtection="1">
      <alignment horizontal="center" vertical="center" shrinkToFit="1"/>
      <protection locked="0"/>
    </xf>
    <xf numFmtId="178" fontId="13" fillId="5" borderId="68" xfId="2" applyNumberFormat="1" applyFont="1" applyFill="1" applyBorder="1" applyAlignment="1" applyProtection="1">
      <alignment horizontal="center" vertical="center" shrinkToFit="1"/>
      <protection locked="0"/>
    </xf>
    <xf numFmtId="178" fontId="21" fillId="0" borderId="72" xfId="2" applyNumberFormat="1" applyFont="1" applyBorder="1" applyAlignment="1" applyProtection="1">
      <alignment horizontal="center" vertical="center" textRotation="255"/>
      <protection locked="0"/>
    </xf>
    <xf numFmtId="178" fontId="21" fillId="0" borderId="74" xfId="2" applyNumberFormat="1" applyFont="1" applyBorder="1" applyAlignment="1" applyProtection="1">
      <alignment horizontal="center" vertical="center" textRotation="255"/>
      <protection locked="0"/>
    </xf>
    <xf numFmtId="178" fontId="21" fillId="0" borderId="76" xfId="2" applyNumberFormat="1" applyFont="1" applyBorder="1" applyAlignment="1" applyProtection="1">
      <alignment horizontal="center" vertical="center" textRotation="255"/>
      <protection locked="0"/>
    </xf>
    <xf numFmtId="178" fontId="12" fillId="0" borderId="88" xfId="2" applyNumberFormat="1" applyFont="1" applyBorder="1" applyAlignment="1" applyProtection="1">
      <alignment horizontal="left" vertical="center" indent="2"/>
      <protection locked="0"/>
    </xf>
    <xf numFmtId="178" fontId="12" fillId="0" borderId="57" xfId="2" applyNumberFormat="1" applyFont="1" applyBorder="1" applyAlignment="1" applyProtection="1">
      <alignment horizontal="left" vertical="center" indent="2"/>
      <protection locked="0"/>
    </xf>
    <xf numFmtId="178" fontId="12" fillId="0" borderId="89" xfId="2" applyNumberFormat="1" applyFont="1" applyBorder="1" applyAlignment="1" applyProtection="1">
      <alignment horizontal="left" vertical="center" indent="2"/>
      <protection locked="0"/>
    </xf>
    <xf numFmtId="178" fontId="12" fillId="0" borderId="10" xfId="2" applyNumberFormat="1" applyFont="1" applyBorder="1" applyAlignment="1" applyProtection="1">
      <alignment horizontal="center" vertical="center"/>
      <protection locked="0"/>
    </xf>
    <xf numFmtId="178" fontId="12" fillId="0" borderId="11" xfId="2" applyNumberFormat="1" applyFont="1" applyBorder="1" applyAlignment="1" applyProtection="1">
      <alignment horizontal="center" vertical="center"/>
      <protection locked="0"/>
    </xf>
    <xf numFmtId="178" fontId="12" fillId="0" borderId="40" xfId="2" applyNumberFormat="1" applyFont="1" applyBorder="1" applyAlignment="1" applyProtection="1">
      <alignment horizontal="center" vertical="center"/>
      <protection locked="0"/>
    </xf>
    <xf numFmtId="178" fontId="12" fillId="0" borderId="10" xfId="2" applyNumberFormat="1" applyFont="1" applyBorder="1" applyAlignment="1" applyProtection="1">
      <alignment horizontal="left" vertical="center" indent="1"/>
      <protection locked="0"/>
    </xf>
    <xf numFmtId="178" fontId="12" fillId="0" borderId="11" xfId="2" applyNumberFormat="1" applyFont="1" applyBorder="1" applyAlignment="1" applyProtection="1">
      <alignment horizontal="left" vertical="center" indent="1"/>
      <protection locked="0"/>
    </xf>
    <xf numFmtId="178" fontId="12" fillId="0" borderId="40" xfId="2" applyNumberFormat="1" applyFont="1" applyBorder="1" applyAlignment="1" applyProtection="1">
      <alignment horizontal="left" vertical="center" indent="1"/>
      <protection locked="0"/>
    </xf>
    <xf numFmtId="178" fontId="21" fillId="0" borderId="41" xfId="2" applyNumberFormat="1" applyFont="1" applyBorder="1" applyAlignment="1" applyProtection="1">
      <alignment horizontal="left" vertical="center" indent="2"/>
      <protection locked="0"/>
    </xf>
    <xf numFmtId="178" fontId="21" fillId="0" borderId="11" xfId="2" applyNumberFormat="1" applyFont="1" applyBorder="1" applyAlignment="1" applyProtection="1">
      <alignment horizontal="left" vertical="center" indent="2"/>
      <protection locked="0"/>
    </xf>
    <xf numFmtId="178" fontId="21" fillId="0" borderId="40" xfId="2" applyNumberFormat="1" applyFont="1" applyBorder="1" applyAlignment="1" applyProtection="1">
      <alignment horizontal="left" vertical="center" indent="2"/>
      <protection locked="0"/>
    </xf>
    <xf numFmtId="38" fontId="22" fillId="4" borderId="42" xfId="4" applyFont="1" applyFill="1" applyBorder="1" applyAlignment="1" applyProtection="1">
      <alignment horizontal="left" vertical="center" wrapText="1"/>
    </xf>
    <xf numFmtId="38" fontId="22" fillId="4" borderId="43" xfId="4" applyFont="1" applyFill="1" applyBorder="1" applyAlignment="1" applyProtection="1">
      <alignment horizontal="left" vertical="center" wrapText="1"/>
    </xf>
    <xf numFmtId="38" fontId="19" fillId="0" borderId="42" xfId="4" applyFont="1" applyFill="1" applyBorder="1" applyAlignment="1" applyProtection="1">
      <alignment horizontal="right" vertical="center" shrinkToFit="1"/>
      <protection locked="0"/>
    </xf>
    <xf numFmtId="38" fontId="19" fillId="0" borderId="43" xfId="4" applyFont="1" applyFill="1" applyBorder="1" applyAlignment="1" applyProtection="1">
      <alignment horizontal="right" vertical="center" shrinkToFit="1"/>
      <protection locked="0"/>
    </xf>
    <xf numFmtId="38" fontId="19" fillId="4" borderId="42" xfId="4" applyFont="1" applyFill="1" applyBorder="1" applyAlignment="1" applyProtection="1">
      <alignment horizontal="center" vertical="center" shrinkToFit="1"/>
      <protection locked="0"/>
    </xf>
    <xf numFmtId="38" fontId="19" fillId="4" borderId="43" xfId="4" applyFont="1" applyFill="1" applyBorder="1" applyAlignment="1" applyProtection="1">
      <alignment horizontal="center" vertical="center" shrinkToFit="1"/>
      <protection locked="0"/>
    </xf>
    <xf numFmtId="178" fontId="21" fillId="0" borderId="38" xfId="2" applyNumberFormat="1" applyFont="1" applyBorder="1" applyAlignment="1" applyProtection="1">
      <alignment horizontal="left" vertical="center" indent="2"/>
      <protection locked="0"/>
    </xf>
    <xf numFmtId="178" fontId="21" fillId="0" borderId="6" xfId="2" applyNumberFormat="1" applyFont="1" applyBorder="1" applyAlignment="1" applyProtection="1">
      <alignment horizontal="left" vertical="center" indent="2"/>
      <protection locked="0"/>
    </xf>
    <xf numFmtId="178" fontId="21" fillId="0" borderId="44" xfId="2" applyNumberFormat="1" applyFont="1" applyBorder="1" applyAlignment="1" applyProtection="1">
      <alignment horizontal="left" vertical="center" indent="2"/>
      <protection locked="0"/>
    </xf>
    <xf numFmtId="178" fontId="21" fillId="0" borderId="14" xfId="2" applyNumberFormat="1" applyFont="1" applyBorder="1" applyAlignment="1" applyProtection="1">
      <alignment horizontal="left" vertical="center" indent="2"/>
      <protection locked="0"/>
    </xf>
    <xf numFmtId="178" fontId="21" fillId="0" borderId="37" xfId="2" applyNumberFormat="1" applyFont="1" applyBorder="1" applyAlignment="1" applyProtection="1">
      <alignment horizontal="left" vertical="center" indent="2"/>
      <protection locked="0"/>
    </xf>
    <xf numFmtId="178" fontId="21" fillId="0" borderId="7" xfId="2" applyNumberFormat="1" applyFont="1" applyBorder="1" applyAlignment="1" applyProtection="1">
      <alignment horizontal="left" vertical="center" indent="2"/>
      <protection locked="0"/>
    </xf>
    <xf numFmtId="178" fontId="21" fillId="0" borderId="10" xfId="2" applyNumberFormat="1" applyFont="1" applyBorder="1" applyAlignment="1" applyProtection="1">
      <alignment horizontal="center" vertical="center"/>
      <protection locked="0"/>
    </xf>
    <xf numFmtId="178" fontId="21" fillId="0" borderId="11" xfId="2" applyNumberFormat="1" applyFont="1" applyBorder="1" applyAlignment="1" applyProtection="1">
      <alignment horizontal="center" vertical="center"/>
      <protection locked="0"/>
    </xf>
    <xf numFmtId="178" fontId="21" fillId="0" borderId="40" xfId="2" applyNumberFormat="1" applyFont="1" applyBorder="1" applyAlignment="1" applyProtection="1">
      <alignment horizontal="center" vertical="center"/>
      <protection locked="0"/>
    </xf>
    <xf numFmtId="38" fontId="19" fillId="0" borderId="42" xfId="4" applyFont="1" applyFill="1" applyBorder="1" applyAlignment="1" applyProtection="1">
      <alignment horizontal="center" vertical="center" shrinkToFit="1"/>
      <protection locked="0"/>
    </xf>
    <xf numFmtId="38" fontId="19" fillId="0" borderId="78" xfId="4" applyFont="1" applyFill="1" applyBorder="1" applyAlignment="1" applyProtection="1">
      <alignment horizontal="center" vertical="center" shrinkToFit="1"/>
      <protection locked="0"/>
    </xf>
    <xf numFmtId="38" fontId="19" fillId="0" borderId="43" xfId="4" applyFont="1" applyFill="1" applyBorder="1" applyAlignment="1" applyProtection="1">
      <alignment horizontal="center" vertical="center" shrinkToFit="1"/>
      <protection locked="0"/>
    </xf>
    <xf numFmtId="38" fontId="19" fillId="4" borderId="78" xfId="4" applyFont="1" applyFill="1" applyBorder="1" applyAlignment="1" applyProtection="1">
      <alignment horizontal="center" vertical="center" shrinkToFit="1"/>
      <protection locked="0"/>
    </xf>
    <xf numFmtId="178" fontId="21" fillId="0" borderId="41" xfId="2" applyNumberFormat="1" applyFont="1" applyBorder="1" applyAlignment="1" applyProtection="1">
      <alignment horizontal="left" vertical="center"/>
      <protection locked="0"/>
    </xf>
    <xf numFmtId="178" fontId="21" fillId="0" borderId="11" xfId="2" applyNumberFormat="1" applyFont="1" applyBorder="1" applyAlignment="1" applyProtection="1">
      <alignment horizontal="left" vertical="center"/>
      <protection locked="0"/>
    </xf>
    <xf numFmtId="178" fontId="21" fillId="0" borderId="40" xfId="2" applyNumberFormat="1" applyFont="1" applyBorder="1" applyAlignment="1" applyProtection="1">
      <alignment horizontal="left" vertical="center"/>
      <protection locked="0"/>
    </xf>
    <xf numFmtId="0" fontId="15" fillId="0" borderId="0" xfId="2" applyFont="1" applyAlignment="1" applyProtection="1">
      <alignment horizontal="center" vertical="center"/>
      <protection locked="0"/>
    </xf>
    <xf numFmtId="0" fontId="14" fillId="0" borderId="0" xfId="2" applyFont="1" applyAlignment="1" applyProtection="1">
      <alignment horizontal="center" vertical="center"/>
      <protection locked="0"/>
    </xf>
    <xf numFmtId="38" fontId="19" fillId="4" borderId="77" xfId="4" applyFont="1" applyFill="1" applyBorder="1" applyAlignment="1" applyProtection="1">
      <alignment horizontal="center" vertical="center" shrinkToFit="1"/>
      <protection locked="0"/>
    </xf>
    <xf numFmtId="38" fontId="19" fillId="4" borderId="79" xfId="4" applyFont="1" applyFill="1" applyBorder="1" applyAlignment="1" applyProtection="1">
      <alignment horizontal="center" vertical="center" shrinkToFit="1"/>
      <protection locked="0"/>
    </xf>
    <xf numFmtId="38" fontId="19" fillId="4" borderId="81" xfId="4" applyFont="1" applyFill="1" applyBorder="1" applyAlignment="1" applyProtection="1">
      <alignment horizontal="center" vertical="center" shrinkToFit="1"/>
      <protection locked="0"/>
    </xf>
    <xf numFmtId="178" fontId="23" fillId="0" borderId="10" xfId="2" applyNumberFormat="1" applyFont="1" applyBorder="1" applyAlignment="1" applyProtection="1">
      <alignment horizontal="center" vertical="center" shrinkToFit="1"/>
      <protection locked="0"/>
    </xf>
    <xf numFmtId="178" fontId="23" fillId="0" borderId="11" xfId="2" applyNumberFormat="1" applyFont="1" applyBorder="1" applyAlignment="1" applyProtection="1">
      <alignment horizontal="center" vertical="center" shrinkToFit="1"/>
      <protection locked="0"/>
    </xf>
    <xf numFmtId="178" fontId="23" fillId="0" borderId="40" xfId="2" applyNumberFormat="1" applyFont="1" applyBorder="1" applyAlignment="1" applyProtection="1">
      <alignment horizontal="center" vertical="center" shrinkToFit="1"/>
      <protection locked="0"/>
    </xf>
    <xf numFmtId="178" fontId="21" fillId="0" borderId="80" xfId="2" applyNumberFormat="1" applyFont="1" applyBorder="1" applyAlignment="1" applyProtection="1">
      <alignment horizontal="center" vertical="center"/>
      <protection locked="0"/>
    </xf>
    <xf numFmtId="178" fontId="21" fillId="0" borderId="35" xfId="2" applyNumberFormat="1" applyFont="1" applyBorder="1" applyAlignment="1" applyProtection="1">
      <alignment horizontal="center" vertical="center"/>
      <protection locked="0"/>
    </xf>
    <xf numFmtId="178" fontId="21" fillId="0" borderId="36" xfId="2" applyNumberFormat="1" applyFont="1" applyBorder="1" applyAlignment="1" applyProtection="1">
      <alignment horizontal="center" vertical="center"/>
      <protection locked="0"/>
    </xf>
    <xf numFmtId="178" fontId="12" fillId="0" borderId="32" xfId="2" applyNumberFormat="1" applyFont="1" applyBorder="1" applyAlignment="1" applyProtection="1">
      <alignment horizontal="left" vertical="center" indent="2"/>
      <protection locked="0"/>
    </xf>
    <xf numFmtId="178" fontId="12" fillId="0" borderId="86" xfId="2" applyNumberFormat="1" applyFont="1" applyBorder="1" applyAlignment="1" applyProtection="1">
      <alignment horizontal="left" vertical="center" indent="2"/>
      <protection locked="0"/>
    </xf>
    <xf numFmtId="178" fontId="12" fillId="0" borderId="87" xfId="2" applyNumberFormat="1" applyFont="1" applyBorder="1" applyAlignment="1" applyProtection="1">
      <alignment horizontal="left" vertical="center" indent="2"/>
      <protection locked="0"/>
    </xf>
    <xf numFmtId="178" fontId="12" fillId="0" borderId="33" xfId="2" applyNumberFormat="1" applyFont="1" applyBorder="1" applyAlignment="1" applyProtection="1">
      <alignment horizontal="left" vertical="center" indent="2"/>
      <protection locked="0"/>
    </xf>
    <xf numFmtId="178" fontId="12" fillId="0" borderId="1" xfId="2" applyNumberFormat="1" applyFont="1" applyBorder="1" applyAlignment="1" applyProtection="1">
      <alignment horizontal="left" vertical="center" indent="1"/>
      <protection locked="0"/>
    </xf>
    <xf numFmtId="178" fontId="12" fillId="0" borderId="8" xfId="2" applyNumberFormat="1" applyFont="1" applyBorder="1" applyAlignment="1" applyProtection="1">
      <alignment horizontal="left" vertical="center" indent="1"/>
      <protection locked="0"/>
    </xf>
    <xf numFmtId="178" fontId="12" fillId="0" borderId="39" xfId="2" applyNumberFormat="1" applyFont="1" applyBorder="1" applyAlignment="1" applyProtection="1">
      <alignment horizontal="left" vertical="center" indent="1"/>
      <protection locked="0"/>
    </xf>
    <xf numFmtId="178" fontId="12" fillId="0" borderId="13" xfId="2" applyNumberFormat="1" applyFont="1" applyBorder="1" applyAlignment="1" applyProtection="1">
      <alignment horizontal="left" vertical="center" indent="1"/>
      <protection locked="0"/>
    </xf>
    <xf numFmtId="178" fontId="12" fillId="0" borderId="0" xfId="2" applyNumberFormat="1" applyFont="1" applyAlignment="1" applyProtection="1">
      <alignment horizontal="left" vertical="center" indent="1"/>
      <protection locked="0"/>
    </xf>
    <xf numFmtId="178" fontId="12" fillId="0" borderId="45" xfId="2" applyNumberFormat="1" applyFont="1" applyBorder="1" applyAlignment="1" applyProtection="1">
      <alignment horizontal="left" vertical="center" indent="1"/>
      <protection locked="0"/>
    </xf>
    <xf numFmtId="178" fontId="12" fillId="0" borderId="1" xfId="2" applyNumberFormat="1" applyFont="1" applyBorder="1" applyAlignment="1" applyProtection="1">
      <alignment horizontal="center" vertical="center"/>
      <protection locked="0"/>
    </xf>
    <xf numFmtId="178" fontId="12" fillId="0" borderId="8" xfId="2" applyNumberFormat="1" applyFont="1" applyBorder="1" applyAlignment="1" applyProtection="1">
      <alignment horizontal="center" vertical="center"/>
      <protection locked="0"/>
    </xf>
    <xf numFmtId="178" fontId="12" fillId="0" borderId="39" xfId="2" applyNumberFormat="1" applyFont="1" applyBorder="1" applyAlignment="1" applyProtection="1">
      <alignment horizontal="center" vertical="center"/>
      <protection locked="0"/>
    </xf>
    <xf numFmtId="178" fontId="13" fillId="0" borderId="66" xfId="2" applyNumberFormat="1" applyFont="1" applyBorder="1" applyAlignment="1" applyProtection="1">
      <alignment vertical="center" wrapText="1"/>
      <protection locked="0"/>
    </xf>
    <xf numFmtId="178" fontId="13" fillId="0" borderId="67" xfId="2" applyNumberFormat="1" applyFont="1" applyBorder="1" applyAlignment="1" applyProtection="1">
      <alignment vertical="center" wrapText="1"/>
      <protection locked="0"/>
    </xf>
    <xf numFmtId="178" fontId="12" fillId="0" borderId="44" xfId="2" applyNumberFormat="1" applyFont="1" applyBorder="1" applyAlignment="1" applyProtection="1">
      <alignment horizontal="left" vertical="center" indent="2"/>
      <protection locked="0"/>
    </xf>
    <xf numFmtId="178" fontId="12" fillId="0" borderId="0" xfId="2" applyNumberFormat="1" applyFont="1" applyAlignment="1" applyProtection="1">
      <alignment horizontal="left" vertical="center" indent="2"/>
      <protection locked="0"/>
    </xf>
    <xf numFmtId="178" fontId="12" fillId="0" borderId="45" xfId="2" applyNumberFormat="1" applyFont="1" applyBorder="1" applyAlignment="1" applyProtection="1">
      <alignment horizontal="left" vertical="center" indent="2"/>
      <protection locked="0"/>
    </xf>
    <xf numFmtId="178" fontId="13" fillId="0" borderId="61" xfId="2" applyNumberFormat="1" applyFont="1" applyBorder="1" applyAlignment="1" applyProtection="1">
      <alignment horizontal="left" vertical="center" wrapText="1"/>
      <protection locked="0"/>
    </xf>
    <xf numFmtId="178" fontId="13" fillId="0" borderId="4" xfId="2" applyNumberFormat="1" applyFont="1" applyBorder="1" applyAlignment="1" applyProtection="1">
      <alignment horizontal="left" vertical="center"/>
      <protection locked="0"/>
    </xf>
    <xf numFmtId="0" fontId="13" fillId="0" borderId="56" xfId="2" applyFont="1" applyFill="1" applyBorder="1" applyAlignment="1" applyProtection="1">
      <alignment horizontal="center" vertical="center" shrinkToFit="1"/>
    </xf>
    <xf numFmtId="0" fontId="13" fillId="0" borderId="57" xfId="2" applyFont="1" applyFill="1" applyBorder="1" applyAlignment="1" applyProtection="1">
      <alignment horizontal="center" vertical="center" shrinkToFit="1"/>
    </xf>
    <xf numFmtId="0" fontId="13" fillId="0" borderId="58" xfId="2" applyFont="1" applyFill="1" applyBorder="1" applyAlignment="1" applyProtection="1">
      <alignment horizontal="center" vertical="center" shrinkToFit="1"/>
    </xf>
    <xf numFmtId="0" fontId="21" fillId="0" borderId="60" xfId="2" applyFont="1" applyBorder="1" applyAlignment="1" applyProtection="1">
      <alignment horizontal="center" vertical="center" wrapText="1"/>
      <protection locked="0"/>
    </xf>
    <xf numFmtId="0" fontId="12" fillId="0" borderId="64" xfId="2" applyFont="1" applyBorder="1" applyAlignment="1" applyProtection="1">
      <alignment horizontal="center" vertical="center" wrapText="1"/>
      <protection locked="0"/>
    </xf>
    <xf numFmtId="0" fontId="12" fillId="0" borderId="70" xfId="2" applyFont="1" applyBorder="1" applyAlignment="1" applyProtection="1">
      <alignment horizontal="center" vertical="center" wrapText="1"/>
      <protection locked="0"/>
    </xf>
    <xf numFmtId="178" fontId="21" fillId="0" borderId="64" xfId="3" applyNumberFormat="1" applyFont="1" applyBorder="1" applyAlignment="1" applyProtection="1">
      <alignment horizontal="center" vertical="center" wrapText="1"/>
      <protection locked="0"/>
    </xf>
    <xf numFmtId="178" fontId="21" fillId="0" borderId="70" xfId="3" applyNumberFormat="1" applyFont="1" applyBorder="1" applyAlignment="1" applyProtection="1">
      <alignment horizontal="center" vertical="center" wrapText="1"/>
      <protection locked="0"/>
    </xf>
    <xf numFmtId="178" fontId="13" fillId="0" borderId="4" xfId="2" applyNumberFormat="1" applyFont="1" applyBorder="1" applyAlignment="1" applyProtection="1">
      <alignment horizontal="left" vertical="center" wrapText="1"/>
      <protection locked="0"/>
    </xf>
    <xf numFmtId="178" fontId="23" fillId="0" borderId="61" xfId="2" applyNumberFormat="1" applyFont="1" applyBorder="1" applyAlignment="1" applyProtection="1">
      <alignment horizontal="left" vertical="center"/>
      <protection locked="0"/>
    </xf>
    <xf numFmtId="178" fontId="13" fillId="0" borderId="61" xfId="2" applyNumberFormat="1" applyFont="1" applyBorder="1" applyAlignment="1" applyProtection="1">
      <alignment vertical="center" wrapText="1"/>
      <protection locked="0"/>
    </xf>
    <xf numFmtId="178" fontId="13" fillId="0" borderId="4" xfId="2" applyNumberFormat="1" applyFont="1" applyBorder="1" applyAlignment="1" applyProtection="1">
      <alignment vertical="center" wrapText="1"/>
      <protection locked="0"/>
    </xf>
    <xf numFmtId="38" fontId="19" fillId="4" borderId="90" xfId="4" applyFont="1" applyFill="1" applyBorder="1" applyAlignment="1" applyProtection="1">
      <alignment horizontal="center" vertical="center" shrinkToFit="1"/>
      <protection locked="0"/>
    </xf>
    <xf numFmtId="178" fontId="13" fillId="0" borderId="67" xfId="2" applyNumberFormat="1" applyFont="1" applyBorder="1" applyAlignment="1" applyProtection="1">
      <alignment horizontal="center" vertical="center" shrinkToFit="1"/>
    </xf>
    <xf numFmtId="178" fontId="13" fillId="0" borderId="68" xfId="2" applyNumberFormat="1" applyFont="1" applyBorder="1" applyAlignment="1" applyProtection="1">
      <alignment horizontal="center" vertical="center" shrinkToFit="1"/>
    </xf>
    <xf numFmtId="0" fontId="13" fillId="0" borderId="10" xfId="2" applyFont="1" applyBorder="1" applyAlignment="1" applyProtection="1">
      <alignment horizontal="center" vertical="center" shrinkToFit="1"/>
    </xf>
    <xf numFmtId="0" fontId="13" fillId="0" borderId="11" xfId="2" applyFont="1" applyBorder="1" applyAlignment="1" applyProtection="1">
      <alignment horizontal="center" vertical="center" shrinkToFit="1"/>
    </xf>
    <xf numFmtId="0" fontId="13" fillId="0" borderId="62" xfId="2" applyFont="1" applyBorder="1" applyAlignment="1" applyProtection="1">
      <alignment horizontal="center" vertical="center" shrinkToFit="1"/>
    </xf>
    <xf numFmtId="0" fontId="13" fillId="0" borderId="56" xfId="2" applyFont="1" applyBorder="1" applyAlignment="1" applyProtection="1">
      <alignment horizontal="center" vertical="center" wrapText="1"/>
    </xf>
    <xf numFmtId="0" fontId="13" fillId="0" borderId="57" xfId="2" applyFont="1" applyBorder="1" applyAlignment="1" applyProtection="1">
      <alignment horizontal="center" vertical="center" wrapText="1"/>
    </xf>
    <xf numFmtId="0" fontId="13" fillId="0" borderId="58" xfId="2" applyFont="1" applyBorder="1" applyAlignment="1" applyProtection="1">
      <alignment horizontal="center" vertical="center" wrapText="1"/>
    </xf>
    <xf numFmtId="178" fontId="23" fillId="0" borderId="4" xfId="2" applyNumberFormat="1" applyFont="1" applyBorder="1" applyAlignment="1" applyProtection="1">
      <alignment horizontal="left" vertical="center"/>
      <protection locked="0"/>
    </xf>
    <xf numFmtId="0" fontId="13" fillId="0" borderId="10" xfId="2" applyFont="1" applyBorder="1" applyAlignment="1" applyProtection="1">
      <alignment horizontal="center" vertical="center" wrapText="1"/>
    </xf>
    <xf numFmtId="0" fontId="13" fillId="0" borderId="11" xfId="2" applyFont="1" applyBorder="1" applyAlignment="1" applyProtection="1">
      <alignment horizontal="center" vertical="center" wrapText="1"/>
    </xf>
    <xf numFmtId="0" fontId="13" fillId="0" borderId="62" xfId="2" applyFont="1" applyBorder="1" applyAlignment="1" applyProtection="1">
      <alignment horizontal="center" vertical="center" wrapText="1"/>
    </xf>
    <xf numFmtId="178" fontId="12" fillId="0" borderId="33" xfId="2" applyNumberFormat="1" applyFont="1" applyBorder="1" applyAlignment="1">
      <alignment horizontal="left" vertical="center" indent="2"/>
    </xf>
    <xf numFmtId="0" fontId="15" fillId="0" borderId="0" xfId="2" applyFont="1" applyAlignment="1">
      <alignment horizontal="center" vertical="center"/>
    </xf>
    <xf numFmtId="0" fontId="14" fillId="0" borderId="0" xfId="2" applyFont="1" applyAlignment="1">
      <alignment horizontal="center" vertical="center"/>
    </xf>
    <xf numFmtId="38" fontId="19" fillId="0" borderId="42" xfId="4" applyFont="1" applyFill="1" applyBorder="1" applyAlignment="1">
      <alignment horizontal="center" vertical="center" shrinkToFit="1"/>
    </xf>
    <xf numFmtId="38" fontId="19" fillId="0" borderId="78" xfId="4" applyFont="1" applyFill="1" applyBorder="1" applyAlignment="1">
      <alignment horizontal="center" vertical="center" shrinkToFit="1"/>
    </xf>
    <xf numFmtId="38" fontId="19" fillId="0" borderId="43" xfId="4" applyFont="1" applyFill="1" applyBorder="1" applyAlignment="1">
      <alignment horizontal="center" vertical="center" shrinkToFit="1"/>
    </xf>
    <xf numFmtId="38" fontId="19" fillId="4" borderId="42" xfId="4" applyFont="1" applyFill="1" applyBorder="1" applyAlignment="1">
      <alignment horizontal="center" vertical="center" shrinkToFit="1"/>
    </xf>
    <xf numFmtId="38" fontId="19" fillId="4" borderId="78" xfId="4" applyFont="1" applyFill="1" applyBorder="1" applyAlignment="1">
      <alignment horizontal="center" vertical="center" shrinkToFit="1"/>
    </xf>
    <xf numFmtId="38" fontId="19" fillId="4" borderId="43" xfId="4" applyFont="1" applyFill="1" applyBorder="1" applyAlignment="1">
      <alignment horizontal="center" vertical="center" shrinkToFit="1"/>
    </xf>
    <xf numFmtId="38" fontId="19" fillId="4" borderId="77" xfId="4" applyFont="1" applyFill="1" applyBorder="1" applyAlignment="1">
      <alignment horizontal="center" vertical="center" shrinkToFit="1"/>
    </xf>
    <xf numFmtId="38" fontId="19" fillId="4" borderId="79" xfId="4" applyFont="1" applyFill="1" applyBorder="1" applyAlignment="1">
      <alignment horizontal="center" vertical="center" shrinkToFit="1"/>
    </xf>
    <xf numFmtId="38" fontId="19" fillId="4" borderId="81" xfId="4" applyFont="1" applyFill="1" applyBorder="1" applyAlignment="1">
      <alignment horizontal="center" vertical="center" shrinkToFit="1"/>
    </xf>
    <xf numFmtId="178" fontId="23" fillId="0" borderId="10" xfId="2" applyNumberFormat="1" applyFont="1" applyBorder="1" applyAlignment="1">
      <alignment horizontal="center" vertical="center" shrinkToFit="1"/>
    </xf>
    <xf numFmtId="178" fontId="23" fillId="0" borderId="11" xfId="2" applyNumberFormat="1" applyFont="1" applyBorder="1" applyAlignment="1">
      <alignment horizontal="center" vertical="center" shrinkToFit="1"/>
    </xf>
    <xf numFmtId="178" fontId="23" fillId="0" borderId="40" xfId="2" applyNumberFormat="1" applyFont="1" applyBorder="1" applyAlignment="1">
      <alignment horizontal="center" vertical="center" shrinkToFit="1"/>
    </xf>
    <xf numFmtId="178" fontId="21" fillId="0" borderId="80" xfId="2" applyNumberFormat="1" applyFont="1" applyBorder="1" applyAlignment="1">
      <alignment horizontal="center" vertical="center"/>
    </xf>
    <xf numFmtId="178" fontId="21" fillId="0" borderId="35" xfId="2" applyNumberFormat="1" applyFont="1" applyBorder="1" applyAlignment="1">
      <alignment horizontal="center" vertical="center"/>
    </xf>
    <xf numFmtId="178" fontId="21" fillId="0" borderId="36" xfId="2" applyNumberFormat="1" applyFont="1" applyBorder="1" applyAlignment="1">
      <alignment horizontal="center" vertical="center"/>
    </xf>
    <xf numFmtId="178" fontId="21" fillId="0" borderId="41" xfId="2" applyNumberFormat="1" applyFont="1" applyBorder="1" applyAlignment="1">
      <alignment horizontal="left" vertical="center"/>
    </xf>
    <xf numFmtId="178" fontId="21" fillId="0" borderId="11" xfId="2" applyNumberFormat="1" applyFont="1" applyBorder="1" applyAlignment="1">
      <alignment horizontal="left" vertical="center"/>
    </xf>
    <xf numFmtId="178" fontId="21" fillId="0" borderId="40" xfId="2" applyNumberFormat="1" applyFont="1" applyBorder="1" applyAlignment="1">
      <alignment horizontal="left" vertical="center"/>
    </xf>
    <xf numFmtId="178" fontId="21" fillId="0" borderId="38" xfId="2" applyNumberFormat="1" applyFont="1" applyBorder="1" applyAlignment="1">
      <alignment horizontal="left" vertical="center" indent="2"/>
    </xf>
    <xf numFmtId="178" fontId="21" fillId="0" borderId="6" xfId="2" applyNumberFormat="1" applyFont="1" applyBorder="1" applyAlignment="1">
      <alignment horizontal="left" vertical="center" indent="2"/>
    </xf>
    <xf numFmtId="178" fontId="21" fillId="0" borderId="44" xfId="2" applyNumberFormat="1" applyFont="1" applyBorder="1" applyAlignment="1">
      <alignment horizontal="left" vertical="center" indent="2"/>
    </xf>
    <xf numFmtId="178" fontId="21" fillId="0" borderId="14" xfId="2" applyNumberFormat="1" applyFont="1" applyBorder="1" applyAlignment="1">
      <alignment horizontal="left" vertical="center" indent="2"/>
    </xf>
    <xf numFmtId="178" fontId="21" fillId="0" borderId="37" xfId="2" applyNumberFormat="1" applyFont="1" applyBorder="1" applyAlignment="1">
      <alignment horizontal="left" vertical="center" indent="2"/>
    </xf>
    <xf numFmtId="178" fontId="21" fillId="0" borderId="7" xfId="2" applyNumberFormat="1" applyFont="1" applyBorder="1" applyAlignment="1">
      <alignment horizontal="left" vertical="center" indent="2"/>
    </xf>
    <xf numFmtId="178" fontId="21" fillId="0" borderId="10" xfId="2" applyNumberFormat="1" applyFont="1" applyBorder="1" applyAlignment="1">
      <alignment horizontal="center" vertical="center"/>
    </xf>
    <xf numFmtId="178" fontId="21" fillId="0" borderId="11" xfId="2" applyNumberFormat="1" applyFont="1" applyBorder="1" applyAlignment="1">
      <alignment horizontal="center" vertical="center"/>
    </xf>
    <xf numFmtId="178" fontId="21" fillId="0" borderId="40" xfId="2" applyNumberFormat="1" applyFont="1" applyBorder="1" applyAlignment="1">
      <alignment horizontal="center" vertical="center"/>
    </xf>
    <xf numFmtId="38" fontId="19" fillId="4" borderId="90" xfId="4" applyFont="1" applyFill="1" applyBorder="1" applyAlignment="1">
      <alignment horizontal="center" vertical="center" shrinkToFit="1"/>
    </xf>
    <xf numFmtId="178" fontId="21" fillId="0" borderId="41" xfId="2" applyNumberFormat="1" applyFont="1" applyBorder="1" applyAlignment="1">
      <alignment horizontal="left" vertical="center" indent="2"/>
    </xf>
    <xf numFmtId="178" fontId="21" fillId="0" borderId="11" xfId="2" applyNumberFormat="1" applyFont="1" applyBorder="1" applyAlignment="1">
      <alignment horizontal="left" vertical="center" indent="2"/>
    </xf>
    <xf numFmtId="178" fontId="21" fillId="0" borderId="40" xfId="2" applyNumberFormat="1" applyFont="1" applyBorder="1" applyAlignment="1">
      <alignment horizontal="left" vertical="center" indent="2"/>
    </xf>
    <xf numFmtId="178" fontId="21" fillId="0" borderId="10" xfId="2" applyNumberFormat="1" applyFont="1" applyBorder="1" applyAlignment="1">
      <alignment horizontal="left" vertical="center" indent="2"/>
    </xf>
    <xf numFmtId="38" fontId="22" fillId="4" borderId="42" xfId="4" applyFont="1" applyFill="1" applyBorder="1" applyAlignment="1">
      <alignment horizontal="left" vertical="center" wrapText="1"/>
    </xf>
    <xf numFmtId="38" fontId="22" fillId="4" borderId="78" xfId="4" applyFont="1" applyFill="1" applyBorder="1" applyAlignment="1">
      <alignment horizontal="left" vertical="center" wrapText="1"/>
    </xf>
    <xf numFmtId="38" fontId="22" fillId="4" borderId="43" xfId="4" applyFont="1" applyFill="1" applyBorder="1" applyAlignment="1">
      <alignment horizontal="left" vertical="center" wrapText="1"/>
    </xf>
    <xf numFmtId="38" fontId="19" fillId="0" borderId="42" xfId="4" applyFont="1" applyFill="1" applyBorder="1" applyAlignment="1">
      <alignment horizontal="right" vertical="center" shrinkToFit="1"/>
    </xf>
    <xf numFmtId="38" fontId="19" fillId="0" borderId="78" xfId="4" applyFont="1" applyFill="1" applyBorder="1" applyAlignment="1">
      <alignment horizontal="right" vertical="center" shrinkToFit="1"/>
    </xf>
    <xf numFmtId="38" fontId="19" fillId="0" borderId="43" xfId="4" applyFont="1" applyFill="1" applyBorder="1" applyAlignment="1">
      <alignment horizontal="right" vertical="center" shrinkToFit="1"/>
    </xf>
    <xf numFmtId="178" fontId="21" fillId="0" borderId="72" xfId="2" applyNumberFormat="1" applyFont="1" applyBorder="1" applyAlignment="1">
      <alignment horizontal="center" vertical="center" textRotation="255"/>
    </xf>
    <xf numFmtId="178" fontId="21" fillId="0" borderId="74" xfId="2" applyNumberFormat="1" applyFont="1" applyBorder="1" applyAlignment="1">
      <alignment horizontal="center" vertical="center" textRotation="255"/>
    </xf>
    <xf numFmtId="178" fontId="21" fillId="0" borderId="76" xfId="2" applyNumberFormat="1" applyFont="1" applyBorder="1" applyAlignment="1">
      <alignment horizontal="center" vertical="center" textRotation="255"/>
    </xf>
    <xf numFmtId="178" fontId="12" fillId="0" borderId="1" xfId="2" applyNumberFormat="1" applyFont="1" applyBorder="1" applyAlignment="1">
      <alignment horizontal="left" vertical="center" indent="1"/>
    </xf>
    <xf numFmtId="178" fontId="12" fillId="0" borderId="8" xfId="2" applyNumberFormat="1" applyFont="1" applyBorder="1" applyAlignment="1">
      <alignment horizontal="left" vertical="center" indent="1"/>
    </xf>
    <xf numFmtId="178" fontId="12" fillId="0" borderId="39" xfId="2" applyNumberFormat="1" applyFont="1" applyBorder="1" applyAlignment="1">
      <alignment horizontal="left" vertical="center" indent="1"/>
    </xf>
    <xf numFmtId="178" fontId="12" fillId="0" borderId="10" xfId="2" applyNumberFormat="1" applyFont="1" applyBorder="1" applyAlignment="1">
      <alignment horizontal="left" vertical="center" indent="1"/>
    </xf>
    <xf numFmtId="178" fontId="12" fillId="0" borderId="11" xfId="2" applyNumberFormat="1" applyFont="1" applyBorder="1" applyAlignment="1">
      <alignment horizontal="left" vertical="center" indent="1"/>
    </xf>
    <xf numFmtId="178" fontId="12" fillId="0" borderId="40" xfId="2" applyNumberFormat="1" applyFont="1" applyBorder="1" applyAlignment="1">
      <alignment horizontal="left" vertical="center" indent="1"/>
    </xf>
    <xf numFmtId="178" fontId="12" fillId="0" borderId="13" xfId="2" applyNumberFormat="1" applyFont="1" applyBorder="1" applyAlignment="1">
      <alignment horizontal="left" vertical="center" indent="1"/>
    </xf>
    <xf numFmtId="178" fontId="12" fillId="0" borderId="0" xfId="2" applyNumberFormat="1" applyFont="1" applyAlignment="1">
      <alignment horizontal="left" vertical="center" indent="1"/>
    </xf>
    <xf numFmtId="178" fontId="12" fillId="0" borderId="45" xfId="2" applyNumberFormat="1" applyFont="1" applyBorder="1" applyAlignment="1">
      <alignment horizontal="left" vertical="center" indent="1"/>
    </xf>
    <xf numFmtId="178" fontId="12" fillId="0" borderId="1" xfId="2" applyNumberFormat="1" applyFont="1" applyBorder="1" applyAlignment="1">
      <alignment horizontal="center" vertical="center"/>
    </xf>
    <xf numFmtId="178" fontId="12" fillId="0" borderId="8" xfId="2" applyNumberFormat="1" applyFont="1" applyBorder="1" applyAlignment="1">
      <alignment horizontal="center" vertical="center"/>
    </xf>
    <xf numFmtId="178" fontId="12" fillId="0" borderId="39" xfId="2" applyNumberFormat="1" applyFont="1" applyBorder="1" applyAlignment="1">
      <alignment horizontal="center" vertical="center"/>
    </xf>
    <xf numFmtId="178" fontId="13" fillId="0" borderId="66" xfId="2" applyNumberFormat="1" applyFont="1" applyBorder="1" applyAlignment="1">
      <alignment vertical="center" wrapText="1"/>
    </xf>
    <xf numFmtId="178" fontId="13" fillId="0" borderId="67" xfId="2" applyNumberFormat="1" applyFont="1" applyBorder="1" applyAlignment="1">
      <alignment vertical="center" wrapText="1"/>
    </xf>
    <xf numFmtId="178" fontId="13" fillId="0" borderId="67" xfId="2" applyNumberFormat="1" applyFont="1" applyBorder="1" applyAlignment="1">
      <alignment horizontal="center" vertical="center" shrinkToFit="1"/>
    </xf>
    <xf numFmtId="178" fontId="13" fillId="0" borderId="68" xfId="2" applyNumberFormat="1" applyFont="1" applyBorder="1" applyAlignment="1">
      <alignment horizontal="center" vertical="center" shrinkToFit="1"/>
    </xf>
    <xf numFmtId="178" fontId="12" fillId="0" borderId="44" xfId="2" applyNumberFormat="1" applyFont="1" applyBorder="1" applyAlignment="1">
      <alignment horizontal="left" vertical="center" indent="2"/>
    </xf>
    <xf numFmtId="178" fontId="12" fillId="0" borderId="0" xfId="2" applyNumberFormat="1" applyFont="1" applyAlignment="1">
      <alignment horizontal="left" vertical="center" indent="2"/>
    </xf>
    <xf numFmtId="178" fontId="12" fillId="0" borderId="45" xfId="2" applyNumberFormat="1" applyFont="1" applyBorder="1" applyAlignment="1">
      <alignment horizontal="left" vertical="center" indent="2"/>
    </xf>
    <xf numFmtId="178" fontId="13" fillId="0" borderId="61" xfId="2" applyNumberFormat="1" applyFont="1" applyBorder="1" applyAlignment="1">
      <alignment horizontal="left" vertical="center" wrapText="1"/>
    </xf>
    <xf numFmtId="178" fontId="13" fillId="0" borderId="4" xfId="2" applyNumberFormat="1" applyFont="1" applyBorder="1" applyAlignment="1">
      <alignment horizontal="left" vertical="center"/>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13" fillId="0" borderId="62" xfId="2" applyFont="1" applyBorder="1" applyAlignment="1">
      <alignment horizontal="center" vertical="center" shrinkToFit="1"/>
    </xf>
    <xf numFmtId="0" fontId="40" fillId="4" borderId="0" xfId="2" applyFont="1" applyFill="1" applyAlignment="1">
      <alignment horizontal="center" vertical="center"/>
    </xf>
    <xf numFmtId="178" fontId="29" fillId="0" borderId="54" xfId="2" applyNumberFormat="1" applyFont="1" applyBorder="1" applyAlignment="1">
      <alignment horizontal="left" vertical="center" shrinkToFit="1"/>
    </xf>
    <xf numFmtId="178" fontId="29" fillId="0" borderId="55" xfId="2" applyNumberFormat="1" applyFont="1" applyBorder="1" applyAlignment="1">
      <alignment horizontal="left" vertical="center" shrinkToFit="1"/>
    </xf>
    <xf numFmtId="0" fontId="13" fillId="0" borderId="56" xfId="2" applyFont="1" applyBorder="1" applyAlignment="1">
      <alignment horizontal="center" vertical="center" wrapText="1"/>
    </xf>
    <xf numFmtId="0" fontId="13" fillId="0" borderId="57" xfId="2" applyFont="1" applyBorder="1" applyAlignment="1">
      <alignment horizontal="center" vertical="center" wrapText="1"/>
    </xf>
    <xf numFmtId="0" fontId="13" fillId="0" borderId="58" xfId="2" applyFont="1" applyBorder="1" applyAlignment="1">
      <alignment horizontal="center" vertical="center" wrapText="1"/>
    </xf>
    <xf numFmtId="178" fontId="12" fillId="0" borderId="59" xfId="2" applyNumberFormat="1" applyFont="1" applyBorder="1" applyAlignment="1">
      <alignment horizontal="center" vertical="center" wrapText="1"/>
    </xf>
    <xf numFmtId="178" fontId="12" fillId="0" borderId="63" xfId="2" applyNumberFormat="1" applyFont="1" applyBorder="1" applyAlignment="1">
      <alignment horizontal="center" vertical="center" wrapText="1"/>
    </xf>
    <xf numFmtId="178" fontId="12" fillId="0" borderId="69" xfId="2" applyNumberFormat="1" applyFont="1" applyBorder="1" applyAlignment="1">
      <alignment horizontal="center" vertical="center" wrapText="1"/>
    </xf>
    <xf numFmtId="178" fontId="12" fillId="0" borderId="60" xfId="2" applyNumberFormat="1" applyFont="1" applyFill="1" applyBorder="1" applyAlignment="1">
      <alignment horizontal="center" vertical="center" wrapText="1"/>
    </xf>
    <xf numFmtId="178" fontId="12" fillId="0" borderId="64" xfId="2" applyNumberFormat="1" applyFont="1" applyFill="1" applyBorder="1" applyAlignment="1">
      <alignment horizontal="center" vertical="center" wrapText="1"/>
    </xf>
    <xf numFmtId="178" fontId="12" fillId="0" borderId="70" xfId="2" applyNumberFormat="1" applyFont="1" applyFill="1" applyBorder="1" applyAlignment="1">
      <alignment horizontal="center" vertical="center" wrapText="1"/>
    </xf>
    <xf numFmtId="0" fontId="21" fillId="0" borderId="60"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70" xfId="2" applyFont="1" applyBorder="1" applyAlignment="1">
      <alignment horizontal="center" vertical="center" wrapText="1"/>
    </xf>
    <xf numFmtId="178" fontId="21" fillId="0" borderId="60" xfId="3" applyNumberFormat="1" applyFont="1" applyBorder="1" applyAlignment="1">
      <alignment horizontal="center" vertical="center" wrapText="1"/>
    </xf>
    <xf numFmtId="178" fontId="12" fillId="0" borderId="64" xfId="3" applyNumberFormat="1" applyFont="1" applyBorder="1" applyAlignment="1">
      <alignment horizontal="center" vertical="center" wrapText="1"/>
    </xf>
    <xf numFmtId="178" fontId="12" fillId="0" borderId="70" xfId="3" applyNumberFormat="1" applyFont="1" applyBorder="1" applyAlignment="1">
      <alignment horizontal="center" vertical="center" wrapText="1"/>
    </xf>
    <xf numFmtId="178" fontId="13" fillId="0" borderId="4" xfId="2" applyNumberFormat="1" applyFont="1" applyBorder="1" applyAlignment="1">
      <alignment horizontal="left" vertical="center" wrapText="1"/>
    </xf>
    <xf numFmtId="178" fontId="23" fillId="0" borderId="61" xfId="2" applyNumberFormat="1" applyFont="1" applyBorder="1" applyAlignment="1">
      <alignment horizontal="left" vertical="center"/>
    </xf>
    <xf numFmtId="0" fontId="13" fillId="0" borderId="10"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62" xfId="2" applyFont="1" applyBorder="1" applyAlignment="1">
      <alignment horizontal="center" vertical="center" wrapText="1"/>
    </xf>
    <xf numFmtId="178" fontId="13" fillId="0" borderId="61" xfId="2" applyNumberFormat="1" applyFont="1" applyBorder="1" applyAlignment="1">
      <alignment vertical="center" wrapText="1"/>
    </xf>
    <xf numFmtId="178" fontId="13" fillId="0" borderId="4" xfId="2" applyNumberFormat="1" applyFont="1" applyBorder="1" applyAlignment="1">
      <alignmen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4" xfId="0" applyFont="1" applyBorder="1" applyAlignment="1">
      <alignment horizontal="center" vertical="center"/>
    </xf>
    <xf numFmtId="0" fontId="9" fillId="0" borderId="0" xfId="0" applyFont="1" applyFill="1" applyAlignment="1">
      <alignment horizontal="center" vertical="center"/>
    </xf>
    <xf numFmtId="0" fontId="5" fillId="0" borderId="0" xfId="0" applyFont="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right" vertical="center"/>
    </xf>
    <xf numFmtId="0" fontId="36" fillId="0" borderId="0" xfId="0" applyFont="1" applyFill="1" applyAlignment="1">
      <alignment horizontal="right" vertical="center"/>
    </xf>
    <xf numFmtId="0" fontId="9" fillId="0" borderId="0" xfId="0" applyFont="1" applyAlignment="1">
      <alignment horizontal="left" vertical="center" wrapText="1" indent="1"/>
    </xf>
    <xf numFmtId="177" fontId="4" fillId="0" borderId="0" xfId="0" applyNumberFormat="1" applyFont="1" applyAlignment="1">
      <alignment horizontal="righ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2" borderId="0" xfId="0" applyFont="1" applyFill="1" applyAlignment="1">
      <alignment vertical="center" wrapText="1"/>
    </xf>
    <xf numFmtId="0" fontId="0" fillId="0" borderId="0" xfId="0" applyAlignment="1">
      <alignment vertical="center" wrapText="1"/>
    </xf>
    <xf numFmtId="176" fontId="5" fillId="3" borderId="0" xfId="0" applyNumberFormat="1" applyFont="1" applyFill="1" applyAlignment="1">
      <alignment horizontal="center" vertical="center"/>
    </xf>
    <xf numFmtId="0" fontId="34" fillId="0" borderId="0" xfId="0" applyFont="1" applyAlignment="1">
      <alignment horizontal="center" vertical="center" wrapText="1"/>
    </xf>
    <xf numFmtId="0" fontId="7" fillId="0" borderId="0" xfId="0" applyFont="1" applyAlignment="1">
      <alignment horizontal="center" vertical="center" wrapText="1"/>
    </xf>
    <xf numFmtId="0" fontId="0" fillId="2" borderId="0" xfId="0" applyFill="1" applyAlignment="1">
      <alignment vertical="center" wrapText="1"/>
    </xf>
    <xf numFmtId="0" fontId="27" fillId="2" borderId="0" xfId="0" applyFont="1" applyFill="1" applyAlignment="1">
      <alignment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6" fillId="0" borderId="0" xfId="0" applyFont="1" applyAlignment="1">
      <alignment vertical="center" wrapText="1"/>
    </xf>
    <xf numFmtId="0" fontId="33" fillId="0" borderId="0" xfId="0" applyFont="1" applyAlignment="1">
      <alignment vertical="center" wrapText="1"/>
    </xf>
    <xf numFmtId="0" fontId="4" fillId="0" borderId="0" xfId="0" applyFont="1" applyAlignment="1">
      <alignment vertical="center" wrapText="1"/>
    </xf>
    <xf numFmtId="0" fontId="16" fillId="0" borderId="4"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4" xfId="0" applyFont="1" applyBorder="1" applyAlignment="1">
      <alignment horizontal="right"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36" fillId="0" borderId="4"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top" wrapText="1"/>
    </xf>
  </cellXfs>
  <cellStyles count="7">
    <cellStyle name="ハイパーリンク" xfId="6" builtinId="8"/>
    <cellStyle name="桁区切り" xfId="1" builtinId="6"/>
    <cellStyle name="桁区切り 2" xfId="4" xr:uid="{E302B225-4950-41EF-862E-1E1C4578E855}"/>
    <cellStyle name="桁区切り 3" xfId="5" xr:uid="{448662DB-BCF0-4CCA-B536-7F667B2292CB}"/>
    <cellStyle name="標準" xfId="0" builtinId="0"/>
    <cellStyle name="標準 2" xfId="2" xr:uid="{8B8CFA38-65EE-4E92-A52C-5B302A44B7A2}"/>
    <cellStyle name="標準 2 2" xfId="3" xr:uid="{A5D69722-3650-4427-A51B-647531331B4C}"/>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CCEC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987532</xdr:colOff>
      <xdr:row>0</xdr:row>
      <xdr:rowOff>96837</xdr:rowOff>
    </xdr:from>
    <xdr:to>
      <xdr:col>10</xdr:col>
      <xdr:colOff>128588</xdr:colOff>
      <xdr:row>3</xdr:row>
      <xdr:rowOff>230081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678470" y="96837"/>
          <a:ext cx="2792306" cy="8238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絶対参照の参照元のため、赤枠の内側に行・列を挿入しないでください。</a:t>
          </a:r>
        </a:p>
      </xdr:txBody>
    </xdr:sp>
    <xdr:clientData/>
  </xdr:twoCellAnchor>
  <xdr:oneCellAnchor>
    <xdr:from>
      <xdr:col>12</xdr:col>
      <xdr:colOff>79270</xdr:colOff>
      <xdr:row>15</xdr:row>
      <xdr:rowOff>48048</xdr:rowOff>
    </xdr:from>
    <xdr:ext cx="2912533" cy="698500"/>
    <xdr:sp macro="" textlink="">
      <xdr:nvSpPr>
        <xdr:cNvPr id="5" name="吹き出し: 角を丸めた四角形 4">
          <a:extLst>
            <a:ext uri="{FF2B5EF4-FFF2-40B4-BE49-F238E27FC236}">
              <a16:creationId xmlns:a16="http://schemas.microsoft.com/office/drawing/2014/main" id="{780092D7-F0AD-4F6E-8CE0-348C5500CC2E}"/>
            </a:ext>
          </a:extLst>
        </xdr:cNvPr>
        <xdr:cNvSpPr/>
      </xdr:nvSpPr>
      <xdr:spPr>
        <a:xfrm>
          <a:off x="8064395" y="3794548"/>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西暦</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例</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:2025/4/1)</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11</xdr:row>
      <xdr:rowOff>9525</xdr:rowOff>
    </xdr:from>
    <xdr:to>
      <xdr:col>3</xdr:col>
      <xdr:colOff>95250</xdr:colOff>
      <xdr:row>11</xdr:row>
      <xdr:rowOff>287655</xdr:rowOff>
    </xdr:to>
    <xdr:sp macro="" textlink="">
      <xdr:nvSpPr>
        <xdr:cNvPr id="4"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4000000}"/>
            </a:ext>
          </a:extLst>
        </xdr:cNvPr>
        <xdr:cNvSpPr/>
      </xdr:nvSpPr>
      <xdr:spPr bwMode="auto">
        <a:xfrm>
          <a:off x="1098550" y="1787525"/>
          <a:ext cx="47625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28575</xdr:rowOff>
        </xdr:from>
        <xdr:to>
          <xdr:col>2</xdr:col>
          <xdr:colOff>695325</xdr:colOff>
          <xdr:row>11</xdr:row>
          <xdr:rowOff>285750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2</xdr:col>
      <xdr:colOff>323850</xdr:colOff>
      <xdr:row>11</xdr:row>
      <xdr:rowOff>9525</xdr:rowOff>
    </xdr:from>
    <xdr:to>
      <xdr:col>3</xdr:col>
      <xdr:colOff>95250</xdr:colOff>
      <xdr:row>11</xdr:row>
      <xdr:rowOff>286385</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53282E07-C156-4270-AD2F-ADC16A4A7D69}"/>
            </a:ext>
          </a:extLst>
        </xdr:cNvPr>
        <xdr:cNvSpPr/>
      </xdr:nvSpPr>
      <xdr:spPr bwMode="auto">
        <a:xfrm>
          <a:off x="1101090" y="1792605"/>
          <a:ext cx="476250" cy="274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28575</xdr:rowOff>
        </xdr:from>
        <xdr:to>
          <xdr:col>2</xdr:col>
          <xdr:colOff>695325</xdr:colOff>
          <xdr:row>11</xdr:row>
          <xdr:rowOff>285750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xdr:from>
      <xdr:col>0</xdr:col>
      <xdr:colOff>60113</xdr:colOff>
      <xdr:row>153</xdr:row>
      <xdr:rowOff>154094</xdr:rowOff>
    </xdr:from>
    <xdr:to>
      <xdr:col>0</xdr:col>
      <xdr:colOff>381846</xdr:colOff>
      <xdr:row>155</xdr:row>
      <xdr:rowOff>86361</xdr:rowOff>
    </xdr:to>
    <xdr:sp macro="" textlink="">
      <xdr:nvSpPr>
        <xdr:cNvPr id="6" name="フローチャート: 結合子 5">
          <a:extLst>
            <a:ext uri="{FF2B5EF4-FFF2-40B4-BE49-F238E27FC236}">
              <a16:creationId xmlns:a16="http://schemas.microsoft.com/office/drawing/2014/main" id="{5B93FB51-0B1A-4E7D-B92E-61E77B249C59}"/>
            </a:ext>
          </a:extLst>
        </xdr:cNvPr>
        <xdr:cNvSpPr/>
      </xdr:nvSpPr>
      <xdr:spPr>
        <a:xfrm>
          <a:off x="60113" y="3432217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160</xdr:row>
      <xdr:rowOff>152401</xdr:rowOff>
    </xdr:from>
    <xdr:to>
      <xdr:col>0</xdr:col>
      <xdr:colOff>372533</xdr:colOff>
      <xdr:row>162</xdr:row>
      <xdr:rowOff>84667</xdr:rowOff>
    </xdr:to>
    <xdr:sp macro="" textlink="">
      <xdr:nvSpPr>
        <xdr:cNvPr id="7" name="フローチャート: 結合子 6">
          <a:extLst>
            <a:ext uri="{FF2B5EF4-FFF2-40B4-BE49-F238E27FC236}">
              <a16:creationId xmlns:a16="http://schemas.microsoft.com/office/drawing/2014/main" id="{781229C4-2B9B-4168-9F80-90EA63F3CC09}"/>
            </a:ext>
          </a:extLst>
        </xdr:cNvPr>
        <xdr:cNvSpPr/>
      </xdr:nvSpPr>
      <xdr:spPr>
        <a:xfrm>
          <a:off x="50800" y="36088321"/>
          <a:ext cx="321733" cy="26754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 Id="rId3" Target="../drawings/vmlDrawing5.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BEB9-F2AD-4933-9180-A4F34D8E7F9F}">
  <sheetPr codeName="Sheet1">
    <tabColor rgb="FFFFC000"/>
    <pageSetUpPr fitToPage="1"/>
  </sheetPr>
  <dimension ref="A1:P24"/>
  <sheetViews>
    <sheetView showGridLines="0" tabSelected="1" zoomScale="120" zoomScaleNormal="120" workbookViewId="0"/>
  </sheetViews>
  <sheetFormatPr defaultRowHeight="18.75"/>
  <cols>
    <col min="1" max="1" width="2.5" customWidth="1"/>
    <col min="2" max="2" width="13" style="28" customWidth="1"/>
    <col min="3" max="3" width="15.625" style="17" customWidth="1"/>
    <col min="4" max="4" width="17.25" customWidth="1"/>
    <col min="5" max="5" width="19.25" customWidth="1"/>
    <col min="6" max="10" width="5.75" customWidth="1"/>
    <col min="11" max="11" width="2.75" customWidth="1"/>
    <col min="12" max="12" width="5.75" customWidth="1"/>
  </cols>
  <sheetData>
    <row r="1" spans="1:13" s="19" customFormat="1">
      <c r="A1" s="42"/>
      <c r="B1" s="43"/>
      <c r="C1" s="44"/>
      <c r="D1" s="44"/>
      <c r="E1" s="44"/>
      <c r="F1" s="44"/>
      <c r="G1" s="44"/>
      <c r="H1" s="44"/>
      <c r="I1" s="44"/>
      <c r="J1" s="44"/>
      <c r="K1" s="45"/>
    </row>
    <row r="2" spans="1:13" s="19" customFormat="1">
      <c r="A2" s="46"/>
      <c r="B2" s="144" t="s">
        <v>31</v>
      </c>
      <c r="C2" s="39"/>
      <c r="E2" s="40"/>
      <c r="F2" s="39"/>
      <c r="G2" s="39"/>
      <c r="H2" s="39"/>
      <c r="I2" s="39"/>
      <c r="J2" s="39"/>
      <c r="K2" s="47"/>
    </row>
    <row r="3" spans="1:13">
      <c r="A3" s="46"/>
      <c r="B3" s="41"/>
      <c r="C3" s="39"/>
      <c r="D3" s="39"/>
      <c r="E3" s="39"/>
      <c r="F3" s="39"/>
      <c r="G3" s="39"/>
      <c r="H3" s="39"/>
      <c r="I3" s="39"/>
      <c r="J3" s="39"/>
      <c r="K3" s="47"/>
    </row>
    <row r="4" spans="1:13">
      <c r="A4" s="46"/>
      <c r="B4" s="23" t="s">
        <v>23</v>
      </c>
      <c r="C4" s="37" t="s">
        <v>24</v>
      </c>
      <c r="D4" s="32">
        <v>20</v>
      </c>
      <c r="E4" s="10"/>
      <c r="F4" s="10"/>
      <c r="G4" s="10"/>
      <c r="H4" s="10"/>
      <c r="I4" s="10"/>
      <c r="J4" s="10"/>
      <c r="K4" s="48"/>
      <c r="L4" s="1"/>
      <c r="M4" s="22"/>
    </row>
    <row r="5" spans="1:13" s="17" customFormat="1" ht="7.9" customHeight="1">
      <c r="A5" s="46"/>
      <c r="B5" s="24"/>
      <c r="C5" s="10"/>
      <c r="D5" s="38"/>
      <c r="E5" s="10"/>
      <c r="F5" s="10"/>
      <c r="G5" s="10"/>
      <c r="H5" s="10"/>
      <c r="I5" s="10"/>
      <c r="J5" s="10"/>
      <c r="K5" s="48"/>
      <c r="L5" s="1"/>
      <c r="M5" s="22"/>
    </row>
    <row r="6" spans="1:13">
      <c r="A6" s="46"/>
      <c r="B6" s="129" t="s">
        <v>200</v>
      </c>
      <c r="C6" s="130" t="s">
        <v>201</v>
      </c>
      <c r="D6" s="234" t="s">
        <v>33</v>
      </c>
      <c r="E6" s="235"/>
      <c r="F6" s="235"/>
      <c r="G6" s="235"/>
      <c r="H6" s="235"/>
      <c r="I6" s="235"/>
      <c r="J6" s="236"/>
      <c r="K6" s="48"/>
      <c r="L6" s="1"/>
      <c r="M6" s="22"/>
    </row>
    <row r="7" spans="1:13">
      <c r="A7" s="46"/>
      <c r="B7" s="25"/>
      <c r="C7" s="120" t="s">
        <v>198</v>
      </c>
      <c r="D7" s="228" t="s">
        <v>161</v>
      </c>
      <c r="E7" s="237"/>
      <c r="F7" s="237"/>
      <c r="G7" s="237"/>
      <c r="H7" s="237"/>
      <c r="I7" s="237"/>
      <c r="J7" s="238"/>
      <c r="K7" s="48"/>
      <c r="L7" s="1"/>
      <c r="M7" s="22"/>
    </row>
    <row r="8" spans="1:13">
      <c r="A8" s="46"/>
      <c r="B8" s="26"/>
      <c r="C8" s="121" t="s">
        <v>6</v>
      </c>
      <c r="D8" s="239" t="s">
        <v>32</v>
      </c>
      <c r="E8" s="240"/>
      <c r="F8" s="240"/>
      <c r="G8" s="240"/>
      <c r="H8" s="240"/>
      <c r="I8" s="240"/>
      <c r="J8" s="241"/>
      <c r="K8" s="48"/>
      <c r="L8" s="1"/>
      <c r="M8" s="22"/>
    </row>
    <row r="9" spans="1:13">
      <c r="A9" s="46"/>
      <c r="B9" s="24"/>
      <c r="C9" s="10"/>
      <c r="D9" s="10"/>
      <c r="E9" s="10"/>
      <c r="F9" s="10"/>
      <c r="G9" s="10"/>
      <c r="H9" s="10"/>
      <c r="I9" s="10"/>
      <c r="J9" s="10"/>
      <c r="K9" s="48"/>
      <c r="L9" s="1"/>
      <c r="M9" s="22"/>
    </row>
    <row r="10" spans="1:13" ht="18" customHeight="1">
      <c r="A10" s="46"/>
      <c r="B10" s="231" t="s">
        <v>202</v>
      </c>
      <c r="C10" s="122" t="s">
        <v>22</v>
      </c>
      <c r="D10" s="36" t="s">
        <v>175</v>
      </c>
      <c r="E10" s="5"/>
      <c r="F10" s="6"/>
      <c r="G10" s="6"/>
      <c r="H10" s="6"/>
      <c r="I10" s="6"/>
      <c r="J10" s="6"/>
      <c r="K10" s="48"/>
      <c r="L10" s="10"/>
      <c r="M10" s="22"/>
    </row>
    <row r="11" spans="1:13" ht="35.65" customHeight="1">
      <c r="A11" s="46"/>
      <c r="B11" s="232"/>
      <c r="C11" s="119" t="s">
        <v>197</v>
      </c>
      <c r="D11" s="242" t="s">
        <v>203</v>
      </c>
      <c r="E11" s="243"/>
      <c r="F11" s="243"/>
      <c r="G11" s="243"/>
      <c r="H11" s="243"/>
      <c r="I11" s="243"/>
      <c r="J11" s="244"/>
      <c r="K11" s="49"/>
    </row>
    <row r="12" spans="1:13" ht="35.65" customHeight="1">
      <c r="A12" s="46"/>
      <c r="B12" s="232"/>
      <c r="C12" s="123" t="s">
        <v>199</v>
      </c>
      <c r="D12" s="245" t="s">
        <v>204</v>
      </c>
      <c r="E12" s="246"/>
      <c r="F12" s="246"/>
      <c r="G12" s="246"/>
      <c r="H12" s="246"/>
      <c r="I12" s="246"/>
      <c r="J12" s="247"/>
      <c r="K12" s="49"/>
    </row>
    <row r="13" spans="1:13" s="125" customFormat="1">
      <c r="A13" s="46"/>
      <c r="B13" s="232"/>
      <c r="C13" s="131" t="s">
        <v>5</v>
      </c>
      <c r="D13" s="234" t="s">
        <v>33</v>
      </c>
      <c r="E13" s="248"/>
      <c r="F13" s="248"/>
      <c r="G13" s="248"/>
      <c r="H13" s="248"/>
      <c r="I13" s="248"/>
      <c r="J13" s="249"/>
      <c r="K13" s="48"/>
      <c r="L13" s="1"/>
    </row>
    <row r="14" spans="1:13" s="125" customFormat="1">
      <c r="A14" s="46"/>
      <c r="B14" s="232"/>
      <c r="C14" s="132" t="s">
        <v>205</v>
      </c>
      <c r="D14" s="228" t="s">
        <v>206</v>
      </c>
      <c r="E14" s="229"/>
      <c r="F14" s="229"/>
      <c r="G14" s="229"/>
      <c r="H14" s="229"/>
      <c r="I14" s="229"/>
      <c r="J14" s="230"/>
      <c r="K14" s="48"/>
      <c r="L14" s="1"/>
    </row>
    <row r="15" spans="1:13" s="125" customFormat="1">
      <c r="A15" s="46"/>
      <c r="B15" s="233"/>
      <c r="C15" s="5" t="s">
        <v>6</v>
      </c>
      <c r="D15" s="239" t="s">
        <v>125</v>
      </c>
      <c r="E15" s="250"/>
      <c r="F15" s="250"/>
      <c r="G15" s="250"/>
      <c r="H15" s="250"/>
      <c r="I15" s="250"/>
      <c r="J15" s="251"/>
      <c r="K15" s="48"/>
      <c r="L15" s="1"/>
    </row>
    <row r="16" spans="1:13" s="125" customFormat="1">
      <c r="A16" s="46"/>
      <c r="B16" s="27"/>
      <c r="C16" s="1"/>
      <c r="D16" s="124"/>
      <c r="E16" s="124"/>
      <c r="F16" s="124"/>
      <c r="G16" s="124"/>
      <c r="H16" s="124"/>
      <c r="I16" s="124"/>
      <c r="J16" s="124"/>
      <c r="K16" s="48"/>
      <c r="L16" s="1"/>
    </row>
    <row r="17" spans="1:16" s="125" customFormat="1">
      <c r="A17" s="46"/>
      <c r="B17" s="133" t="s">
        <v>207</v>
      </c>
      <c r="C17" s="89" t="s">
        <v>150</v>
      </c>
      <c r="D17" s="220">
        <v>50496</v>
      </c>
      <c r="E17" s="221"/>
      <c r="F17" s="222"/>
      <c r="G17" s="222"/>
      <c r="H17" s="222"/>
      <c r="I17" s="222"/>
      <c r="J17" s="223"/>
      <c r="K17" s="48"/>
      <c r="L17" s="1"/>
    </row>
    <row r="18" spans="1:16" s="125" customFormat="1">
      <c r="A18" s="46"/>
      <c r="B18" s="26" t="s">
        <v>208</v>
      </c>
      <c r="C18" s="112" t="s">
        <v>151</v>
      </c>
      <c r="D18" s="224">
        <v>50860</v>
      </c>
      <c r="E18" s="225"/>
      <c r="F18" s="226"/>
      <c r="G18" s="226"/>
      <c r="H18" s="226"/>
      <c r="I18" s="226"/>
      <c r="J18" s="227"/>
      <c r="K18" s="48"/>
      <c r="L18" s="1"/>
    </row>
    <row r="19" spans="1:16" s="88" customFormat="1">
      <c r="A19" s="46"/>
      <c r="B19" s="27"/>
      <c r="C19" s="1"/>
      <c r="D19" s="134" t="s">
        <v>263</v>
      </c>
      <c r="E19" s="90"/>
      <c r="F19" s="87"/>
      <c r="G19" s="87"/>
      <c r="H19" s="87"/>
      <c r="I19" s="87"/>
      <c r="J19" s="87"/>
      <c r="K19" s="48"/>
      <c r="L19" s="1"/>
    </row>
    <row r="20" spans="1:16">
      <c r="A20" s="50"/>
      <c r="B20" s="51"/>
      <c r="C20" s="52"/>
      <c r="D20" s="52"/>
      <c r="E20" s="52"/>
      <c r="F20" s="52"/>
      <c r="G20" s="52"/>
      <c r="H20" s="52"/>
      <c r="I20" s="52"/>
      <c r="J20" s="52"/>
      <c r="K20" s="53"/>
      <c r="L20" s="1"/>
      <c r="M20" s="22"/>
    </row>
    <row r="21" spans="1:16">
      <c r="B21" s="27"/>
      <c r="C21" s="1"/>
      <c r="D21" s="1"/>
      <c r="E21" s="1"/>
      <c r="F21" s="1"/>
      <c r="G21" s="1"/>
      <c r="H21" s="1"/>
      <c r="I21" s="1"/>
      <c r="J21" s="1"/>
      <c r="K21" s="1"/>
      <c r="L21" s="1"/>
      <c r="M21" s="22"/>
      <c r="P21" s="39"/>
    </row>
    <row r="24" spans="1:16">
      <c r="D24" s="39"/>
    </row>
  </sheetData>
  <mergeCells count="11">
    <mergeCell ref="D17:J17"/>
    <mergeCell ref="D18:J18"/>
    <mergeCell ref="D14:J14"/>
    <mergeCell ref="B10:B15"/>
    <mergeCell ref="D6:J6"/>
    <mergeCell ref="D7:J7"/>
    <mergeCell ref="D8:J8"/>
    <mergeCell ref="D11:J11"/>
    <mergeCell ref="D12:J12"/>
    <mergeCell ref="D13:J13"/>
    <mergeCell ref="D15:J15"/>
  </mergeCells>
  <phoneticPr fontId="3"/>
  <printOptions horizontalCentered="1"/>
  <pageMargins left="0.51181102362204722" right="0.31496062992125984" top="0.74803149606299213" bottom="0.55118110236220474" header="0.31496062992125984" footer="0.31496062992125984"/>
  <pageSetup paperSize="9" scale="88" fitToHeight="0" orientation="portrait" r:id="rId1"/>
  <headerFooter>
    <oddFooter>&amp;C&amp;P&amp;R&amp;12&amp;K00-022Ver.20250401-1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3D3E-01D9-416A-83F2-592506784931}">
  <sheetPr codeName="Sheet2">
    <pageSetUpPr fitToPage="1"/>
  </sheetPr>
  <dimension ref="A3:N50"/>
  <sheetViews>
    <sheetView showGridLines="0" view="pageBreakPreview" topLeftCell="A6" zoomScale="120" zoomScaleNormal="100" zoomScaleSheetLayoutView="120" workbookViewId="0"/>
  </sheetViews>
  <sheetFormatPr defaultColWidth="8.75" defaultRowHeight="13.5"/>
  <cols>
    <col min="1" max="1" width="8.75" style="145"/>
    <col min="2" max="2" width="1.75" style="1" customWidth="1"/>
    <col min="3" max="3" width="8.75" style="1"/>
    <col min="4" max="4" width="10.5" style="1" customWidth="1"/>
    <col min="5" max="9" width="8.75" style="1"/>
    <col min="10" max="10" width="11.25" style="1" customWidth="1"/>
    <col min="11" max="11" width="15.625" style="1" customWidth="1"/>
    <col min="12" max="12" width="1.5" style="1" customWidth="1"/>
    <col min="13" max="13" width="8.75" style="146"/>
    <col min="14" max="16384" width="8.75" style="1"/>
  </cols>
  <sheetData>
    <row r="3" spans="1:14">
      <c r="C3" s="255"/>
      <c r="D3" s="255"/>
    </row>
    <row r="4" spans="1:14">
      <c r="I4" s="261" t="s">
        <v>0</v>
      </c>
      <c r="J4" s="261"/>
      <c r="K4" s="261"/>
    </row>
    <row r="5" spans="1:14" ht="16.899999999999999" customHeight="1">
      <c r="J5" s="274">
        <v>50921</v>
      </c>
      <c r="K5" s="274"/>
      <c r="L5" s="10"/>
      <c r="M5" s="145" t="s">
        <v>218</v>
      </c>
    </row>
    <row r="6" spans="1:14" ht="14.25">
      <c r="H6" s="273" t="s">
        <v>1</v>
      </c>
      <c r="I6" s="273"/>
      <c r="J6" s="272" t="str">
        <f>基本情報シート!$D$10</f>
        <v>38ab0123456j0001</v>
      </c>
      <c r="K6" s="272"/>
      <c r="M6" s="147" t="s">
        <v>28</v>
      </c>
    </row>
    <row r="7" spans="1:14" ht="17.100000000000001" customHeight="1">
      <c r="A7" s="146"/>
      <c r="J7" s="4"/>
      <c r="K7" s="109"/>
    </row>
    <row r="8" spans="1:14" ht="18" customHeight="1">
      <c r="A8" s="148" t="s">
        <v>27</v>
      </c>
      <c r="C8" s="116"/>
      <c r="D8" s="116"/>
      <c r="E8" s="252">
        <f>基本情報シート!$D$4</f>
        <v>20</v>
      </c>
      <c r="F8" s="252"/>
      <c r="G8" s="253" t="s">
        <v>196</v>
      </c>
      <c r="H8" s="253"/>
      <c r="I8" s="253"/>
      <c r="J8" s="253"/>
      <c r="K8" s="253"/>
      <c r="L8" s="3"/>
      <c r="N8" s="3"/>
    </row>
    <row r="9" spans="1:14" ht="16.899999999999999" customHeight="1">
      <c r="J9" s="4"/>
      <c r="K9" s="18"/>
    </row>
    <row r="10" spans="1:14" ht="18" customHeight="1">
      <c r="C10" s="256" t="s">
        <v>3</v>
      </c>
      <c r="D10" s="257"/>
      <c r="E10" s="257"/>
      <c r="F10" s="257"/>
      <c r="G10" s="257"/>
      <c r="H10" s="257"/>
      <c r="I10" s="257"/>
      <c r="J10" s="257"/>
      <c r="N10" s="3"/>
    </row>
    <row r="11" spans="1:14" ht="18.75">
      <c r="C11" s="256" t="s">
        <v>4</v>
      </c>
      <c r="D11" s="257"/>
      <c r="E11" s="257"/>
      <c r="F11" s="257"/>
      <c r="G11" s="257"/>
      <c r="H11" s="257"/>
      <c r="I11" s="257"/>
      <c r="J11" s="257"/>
    </row>
    <row r="12" spans="1:14">
      <c r="G12" s="116" t="s">
        <v>209</v>
      </c>
    </row>
    <row r="13" spans="1:14" ht="27" customHeight="1">
      <c r="G13" s="260" t="s">
        <v>210</v>
      </c>
      <c r="H13" s="260"/>
      <c r="I13" s="258" t="str">
        <f>IF(基本情報シート!$D$6="","",基本情報シート!$D$6)</f>
        <v>国立大学法人 日本医療研究開発大学</v>
      </c>
      <c r="J13" s="258"/>
      <c r="K13" s="258"/>
      <c r="M13" s="147" t="s">
        <v>30</v>
      </c>
    </row>
    <row r="14" spans="1:14" ht="14.65" customHeight="1">
      <c r="G14" s="254" t="s">
        <v>176</v>
      </c>
      <c r="H14" s="254"/>
      <c r="I14" s="259" t="str">
        <f>IF(基本情報シート!$D$7="","",基本情報シート!$D$7)</f>
        <v>大学院　医学研究院長</v>
      </c>
      <c r="J14" s="259"/>
      <c r="K14" s="259"/>
      <c r="M14" s="147" t="s">
        <v>30</v>
      </c>
    </row>
    <row r="15" spans="1:14" ht="14.65" customHeight="1">
      <c r="G15" s="254" t="s">
        <v>7</v>
      </c>
      <c r="H15" s="254"/>
      <c r="I15" s="259" t="str">
        <f>IF(基本情報シート!$D$8="","",基本情報シート!$D$8)</f>
        <v>日本　太郎</v>
      </c>
      <c r="J15" s="259"/>
      <c r="K15" s="259"/>
      <c r="M15" s="147" t="s">
        <v>30</v>
      </c>
    </row>
    <row r="16" spans="1:14" ht="18.75">
      <c r="C16" s="85"/>
      <c r="D16" s="86"/>
      <c r="E16" s="86"/>
      <c r="F16" s="86"/>
      <c r="G16" s="86"/>
      <c r="H16" s="86"/>
      <c r="I16" s="86"/>
      <c r="J16" s="86"/>
      <c r="K16" s="113"/>
    </row>
    <row r="17" spans="1:11" ht="21.6" customHeight="1">
      <c r="A17" s="149" t="s">
        <v>27</v>
      </c>
      <c r="C17" s="270" t="s">
        <v>8</v>
      </c>
      <c r="D17" s="271"/>
      <c r="E17" s="262" t="str">
        <f>IF(基本情報シート!$D$11="","",基本情報シート!$D$11)</f>
        <v>○○○○事業
●●●●●プログラム</v>
      </c>
      <c r="F17" s="263"/>
      <c r="G17" s="263"/>
      <c r="H17" s="263"/>
      <c r="I17" s="263"/>
      <c r="J17" s="263"/>
      <c r="K17" s="264"/>
    </row>
    <row r="18" spans="1:11" ht="21.6" customHeight="1">
      <c r="A18" s="149" t="s">
        <v>27</v>
      </c>
      <c r="C18" s="268" t="s">
        <v>25</v>
      </c>
      <c r="D18" s="269"/>
      <c r="E18" s="265"/>
      <c r="F18" s="266"/>
      <c r="G18" s="266"/>
      <c r="H18" s="266"/>
      <c r="I18" s="266"/>
      <c r="J18" s="266"/>
      <c r="K18" s="267"/>
    </row>
    <row r="19" spans="1:11" ht="21.6" customHeight="1">
      <c r="A19" s="275" t="s">
        <v>27</v>
      </c>
      <c r="C19" s="289" t="s">
        <v>199</v>
      </c>
      <c r="D19" s="290"/>
      <c r="E19" s="262" t="str">
        <f>IF(基本情報シート!$D$12="","",基本情報シート!$D$12)</f>
        <v>○○○○○○</v>
      </c>
      <c r="F19" s="263"/>
      <c r="G19" s="263"/>
      <c r="H19" s="263"/>
      <c r="I19" s="263"/>
      <c r="J19" s="263"/>
      <c r="K19" s="264"/>
    </row>
    <row r="20" spans="1:11" ht="21.6" customHeight="1">
      <c r="A20" s="275"/>
      <c r="C20" s="291"/>
      <c r="D20" s="292"/>
      <c r="E20" s="265"/>
      <c r="F20" s="266"/>
      <c r="G20" s="266"/>
      <c r="H20" s="266"/>
      <c r="I20" s="266"/>
      <c r="J20" s="266"/>
      <c r="K20" s="267"/>
    </row>
    <row r="21" spans="1:11" ht="20.45" customHeight="1">
      <c r="A21" s="148" t="s">
        <v>27</v>
      </c>
      <c r="C21" s="282" t="s">
        <v>212</v>
      </c>
      <c r="D21" s="121" t="s">
        <v>5</v>
      </c>
      <c r="E21" s="279" t="str">
        <f>基本情報シート!$D$13</f>
        <v>国立大学法人 日本医療研究開発大学</v>
      </c>
      <c r="F21" s="280"/>
      <c r="G21" s="280"/>
      <c r="H21" s="280"/>
      <c r="I21" s="280"/>
      <c r="J21" s="280"/>
      <c r="K21" s="281"/>
    </row>
    <row r="22" spans="1:11" ht="20.45" customHeight="1">
      <c r="A22" s="148" t="s">
        <v>27</v>
      </c>
      <c r="C22" s="283"/>
      <c r="D22" s="128" t="s">
        <v>205</v>
      </c>
      <c r="E22" s="279" t="str">
        <f>基本情報シート!$D$14</f>
        <v>研究開発室　室長</v>
      </c>
      <c r="F22" s="280"/>
      <c r="G22" s="280"/>
      <c r="H22" s="280"/>
      <c r="I22" s="280"/>
      <c r="J22" s="280"/>
      <c r="K22" s="281"/>
    </row>
    <row r="23" spans="1:11" ht="20.45" customHeight="1">
      <c r="A23" s="148" t="s">
        <v>27</v>
      </c>
      <c r="C23" s="283"/>
      <c r="D23" s="128" t="s">
        <v>6</v>
      </c>
      <c r="E23" s="279" t="str">
        <f>基本情報シート!$D$15</f>
        <v>栄目戸　太郎</v>
      </c>
      <c r="F23" s="280"/>
      <c r="G23" s="280"/>
      <c r="H23" s="280"/>
      <c r="I23" s="280"/>
      <c r="J23" s="280"/>
      <c r="K23" s="281"/>
    </row>
    <row r="24" spans="1:11" ht="20.45" customHeight="1">
      <c r="A24" s="148" t="s">
        <v>27</v>
      </c>
      <c r="C24" s="284" t="s">
        <v>211</v>
      </c>
      <c r="D24" s="285"/>
      <c r="E24" s="286">
        <f>IF(基本情報シート!$D$17="","",基本情報シート!$D$17)</f>
        <v>50496</v>
      </c>
      <c r="F24" s="287"/>
      <c r="G24" s="135" t="s">
        <v>26</v>
      </c>
      <c r="H24" s="288">
        <f>IF(基本情報シート!$D$18="","",基本情報シート!$D$18)</f>
        <v>50860</v>
      </c>
      <c r="I24" s="288"/>
      <c r="J24" s="126"/>
      <c r="K24" s="127"/>
    </row>
    <row r="26" spans="1:11">
      <c r="A26" s="146"/>
      <c r="C26" s="278" t="s">
        <v>213</v>
      </c>
      <c r="D26" s="278"/>
      <c r="E26" s="278"/>
      <c r="F26" s="278"/>
      <c r="G26" s="278"/>
      <c r="H26" s="278"/>
      <c r="I26" s="278"/>
      <c r="J26" s="278"/>
      <c r="K26" s="278"/>
    </row>
    <row r="27" spans="1:11">
      <c r="A27" s="146"/>
      <c r="C27" s="278"/>
      <c r="D27" s="278"/>
      <c r="E27" s="278"/>
      <c r="F27" s="278"/>
      <c r="G27" s="278"/>
      <c r="H27" s="278"/>
      <c r="I27" s="278"/>
      <c r="J27" s="278"/>
      <c r="K27" s="278"/>
    </row>
    <row r="28" spans="1:11">
      <c r="A28" s="146"/>
    </row>
    <row r="29" spans="1:11" ht="18" customHeight="1">
      <c r="A29" s="146"/>
      <c r="C29" s="277" t="s">
        <v>9</v>
      </c>
      <c r="D29" s="277"/>
      <c r="E29" s="277"/>
      <c r="F29" s="277"/>
      <c r="G29" s="277"/>
      <c r="H29" s="277"/>
      <c r="I29" s="277"/>
      <c r="J29" s="277"/>
      <c r="K29" s="277"/>
    </row>
    <row r="30" spans="1:11">
      <c r="A30" s="146"/>
      <c r="D30" s="1" t="s">
        <v>214</v>
      </c>
    </row>
    <row r="31" spans="1:11">
      <c r="A31" s="146"/>
      <c r="D31" s="1" t="s">
        <v>215</v>
      </c>
    </row>
    <row r="32" spans="1:11">
      <c r="A32" s="146"/>
      <c r="D32" s="1" t="s">
        <v>216</v>
      </c>
    </row>
    <row r="33" spans="1:11">
      <c r="A33" s="146"/>
      <c r="D33" s="1" t="s">
        <v>219</v>
      </c>
    </row>
    <row r="34" spans="1:11">
      <c r="A34" s="146"/>
    </row>
    <row r="35" spans="1:11" ht="13.15" customHeight="1">
      <c r="C35" s="276" t="s">
        <v>217</v>
      </c>
      <c r="D35" s="276"/>
      <c r="E35" s="276"/>
      <c r="F35" s="276"/>
      <c r="G35" s="276"/>
      <c r="H35" s="276"/>
      <c r="I35" s="276"/>
      <c r="J35" s="276"/>
      <c r="K35" s="276"/>
    </row>
    <row r="36" spans="1:11">
      <c r="C36" s="276"/>
      <c r="D36" s="276"/>
      <c r="E36" s="276"/>
      <c r="F36" s="276"/>
      <c r="G36" s="276"/>
      <c r="H36" s="276"/>
      <c r="I36" s="276"/>
      <c r="J36" s="276"/>
      <c r="K36" s="276"/>
    </row>
    <row r="37" spans="1:11">
      <c r="C37" s="276"/>
      <c r="D37" s="276"/>
      <c r="E37" s="276"/>
      <c r="F37" s="276"/>
      <c r="G37" s="276"/>
      <c r="H37" s="276"/>
      <c r="I37" s="276"/>
      <c r="J37" s="276"/>
      <c r="K37" s="276"/>
    </row>
    <row r="38" spans="1:11">
      <c r="C38" s="276"/>
      <c r="D38" s="276"/>
      <c r="E38" s="276"/>
      <c r="F38" s="276"/>
      <c r="G38" s="276"/>
      <c r="H38" s="276"/>
      <c r="I38" s="276"/>
      <c r="J38" s="276"/>
      <c r="K38" s="276"/>
    </row>
    <row r="39" spans="1:11" ht="124.9" customHeight="1">
      <c r="C39" s="276"/>
      <c r="D39" s="276"/>
      <c r="E39" s="276"/>
      <c r="F39" s="276"/>
      <c r="G39" s="276"/>
      <c r="H39" s="276"/>
      <c r="I39" s="276"/>
      <c r="J39" s="276"/>
      <c r="K39" s="276"/>
    </row>
    <row r="40" spans="1:11" ht="21" customHeight="1">
      <c r="C40" s="137"/>
      <c r="D40" s="137"/>
      <c r="E40" s="137"/>
      <c r="F40" s="137"/>
      <c r="G40" s="137"/>
      <c r="H40" s="137"/>
      <c r="I40" s="137"/>
      <c r="J40" s="137"/>
      <c r="K40" s="137"/>
    </row>
    <row r="41" spans="1:11" ht="13.15" customHeight="1">
      <c r="C41" s="261" t="s">
        <v>220</v>
      </c>
      <c r="D41" s="261"/>
      <c r="E41" s="261"/>
      <c r="F41" s="261"/>
      <c r="G41" s="261"/>
      <c r="H41" s="261"/>
      <c r="I41" s="261"/>
      <c r="J41" s="261"/>
      <c r="K41" s="261"/>
    </row>
    <row r="42" spans="1:11" ht="13.15" customHeight="1">
      <c r="C42" s="150"/>
      <c r="D42" s="150"/>
      <c r="E42" s="150"/>
      <c r="F42" s="150"/>
      <c r="G42" s="150"/>
      <c r="H42" s="150"/>
      <c r="I42" s="150"/>
      <c r="J42" s="150"/>
      <c r="K42" s="150"/>
    </row>
    <row r="43" spans="1:11">
      <c r="C43" s="11"/>
      <c r="D43" s="11"/>
      <c r="E43" s="11"/>
      <c r="F43" s="11"/>
      <c r="G43" s="11"/>
      <c r="H43" s="11"/>
      <c r="I43" s="11"/>
      <c r="J43" s="11"/>
      <c r="K43" s="1" t="s">
        <v>34</v>
      </c>
    </row>
    <row r="44" spans="1:11">
      <c r="C44" s="105" t="s">
        <v>138</v>
      </c>
      <c r="D44" s="105" t="s">
        <v>139</v>
      </c>
      <c r="E44" s="105" t="s">
        <v>140</v>
      </c>
      <c r="F44" s="105" t="s">
        <v>17</v>
      </c>
      <c r="G44" s="105" t="s">
        <v>141</v>
      </c>
      <c r="H44" s="105" t="s">
        <v>142</v>
      </c>
      <c r="I44" s="106" t="s">
        <v>143</v>
      </c>
      <c r="J44" s="105" t="s">
        <v>144</v>
      </c>
      <c r="K44" s="105" t="s">
        <v>145</v>
      </c>
    </row>
    <row r="45" spans="1:11">
      <c r="C45" s="105"/>
      <c r="D45" s="105"/>
      <c r="E45" s="105"/>
      <c r="F45" s="105"/>
      <c r="G45" s="151"/>
      <c r="H45" s="151"/>
      <c r="I45" s="105"/>
      <c r="K45" s="105"/>
    </row>
    <row r="46" spans="1:11">
      <c r="C46" s="105"/>
      <c r="D46" s="105"/>
      <c r="E46" s="105"/>
      <c r="F46" s="105"/>
      <c r="G46" s="151"/>
      <c r="H46" s="151"/>
      <c r="I46" s="105"/>
      <c r="J46" s="105"/>
      <c r="K46" s="105"/>
    </row>
    <row r="47" spans="1:11">
      <c r="C47" s="255" t="s">
        <v>146</v>
      </c>
      <c r="D47" s="255"/>
      <c r="E47" s="255"/>
      <c r="F47" s="255"/>
      <c r="G47" s="255"/>
      <c r="H47" s="255"/>
      <c r="I47" s="255"/>
      <c r="J47" s="255"/>
      <c r="K47" s="255"/>
    </row>
    <row r="49" ht="11.65" customHeight="1"/>
    <row r="50" ht="13.15" customHeight="1"/>
  </sheetData>
  <mergeCells count="33">
    <mergeCell ref="A19:A20"/>
    <mergeCell ref="C35:K39"/>
    <mergeCell ref="C29:K29"/>
    <mergeCell ref="C26:K27"/>
    <mergeCell ref="E22:K22"/>
    <mergeCell ref="E23:K23"/>
    <mergeCell ref="C21:C23"/>
    <mergeCell ref="C24:D24"/>
    <mergeCell ref="E24:F24"/>
    <mergeCell ref="H24:I24"/>
    <mergeCell ref="E19:K20"/>
    <mergeCell ref="C19:D20"/>
    <mergeCell ref="E21:K21"/>
    <mergeCell ref="J6:K6"/>
    <mergeCell ref="I4:K4"/>
    <mergeCell ref="C3:D3"/>
    <mergeCell ref="H6:I6"/>
    <mergeCell ref="J5:K5"/>
    <mergeCell ref="E8:F8"/>
    <mergeCell ref="G8:K8"/>
    <mergeCell ref="G14:H14"/>
    <mergeCell ref="C47:K47"/>
    <mergeCell ref="C10:J10"/>
    <mergeCell ref="C11:J11"/>
    <mergeCell ref="I13:K13"/>
    <mergeCell ref="I15:K15"/>
    <mergeCell ref="I14:K14"/>
    <mergeCell ref="G13:H13"/>
    <mergeCell ref="G15:H15"/>
    <mergeCell ref="C41:K41"/>
    <mergeCell ref="E17:K18"/>
    <mergeCell ref="C18:D18"/>
    <mergeCell ref="C17:D17"/>
  </mergeCells>
  <phoneticPr fontId="3"/>
  <printOptions horizontalCentered="1"/>
  <pageMargins left="0.51181102362204722" right="0.31496062992125984" top="0.74803149606299213" bottom="0.55118110236220474" header="0.31496062992125984" footer="0.31496062992125984"/>
  <pageSetup paperSize="9" scale="93" fitToHeight="0" orientation="portrait" r:id="rId1"/>
  <headerFooter>
    <oddFooter>&amp;C&amp;P&amp;R&amp;12&amp;K00-022Ver.20250401-1</oddFooter>
  </headerFooter>
  <rowBreaks count="1" manualBreakCount="1">
    <brk id="39"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ED1C-198F-4F34-B850-FE5C90B0B09D}">
  <sheetPr codeName="Sheet3">
    <pageSetUpPr fitToPage="1"/>
  </sheetPr>
  <dimension ref="A1:Y29"/>
  <sheetViews>
    <sheetView topLeftCell="A4" zoomScaleNormal="100" zoomScaleSheetLayoutView="80" workbookViewId="0"/>
  </sheetViews>
  <sheetFormatPr defaultColWidth="8.25" defaultRowHeight="19.5"/>
  <cols>
    <col min="1" max="1" width="0.625" style="164" customWidth="1"/>
    <col min="2" max="2" width="6.5" style="166" customWidth="1"/>
    <col min="3" max="3" width="14.5" style="166" customWidth="1"/>
    <col min="4" max="6" width="8.25" style="166" customWidth="1"/>
    <col min="7" max="7" width="27.625" style="166" customWidth="1"/>
    <col min="8" max="8" width="27.625" style="165" customWidth="1"/>
    <col min="9" max="9" width="27.625" style="166" customWidth="1"/>
    <col min="10" max="10" width="27.625" style="164" customWidth="1"/>
    <col min="11" max="11" width="31.375" style="166" customWidth="1"/>
    <col min="12" max="12" width="28.75" style="166" customWidth="1"/>
    <col min="13" max="13" width="0.75" style="164" customWidth="1"/>
    <col min="14" max="14" width="9.625" style="166" bestFit="1" customWidth="1"/>
    <col min="15" max="16384" width="8.25" style="166"/>
  </cols>
  <sheetData>
    <row r="1" spans="2:25" s="164" customFormat="1" ht="6" customHeight="1">
      <c r="H1" s="165"/>
      <c r="N1" s="166"/>
      <c r="O1" s="166"/>
      <c r="P1" s="166"/>
      <c r="Q1" s="166"/>
      <c r="R1" s="166"/>
      <c r="S1" s="166"/>
      <c r="T1" s="166"/>
      <c r="U1" s="166"/>
      <c r="V1" s="166"/>
      <c r="W1" s="166"/>
      <c r="X1" s="166"/>
      <c r="Y1" s="166"/>
    </row>
    <row r="2" spans="2:25" ht="24" customHeight="1">
      <c r="B2" s="167"/>
      <c r="C2" s="164"/>
      <c r="D2" s="164"/>
      <c r="E2" s="164"/>
      <c r="F2" s="164"/>
      <c r="G2" s="168"/>
      <c r="H2" s="169"/>
      <c r="I2" s="168"/>
      <c r="J2" s="168"/>
      <c r="K2" s="170" t="s">
        <v>126</v>
      </c>
      <c r="L2" s="199" t="str">
        <f>+D5</f>
        <v>38ab0123456j0001</v>
      </c>
    </row>
    <row r="3" spans="2:25" ht="27.75" customHeight="1">
      <c r="B3" s="293" t="s">
        <v>127</v>
      </c>
      <c r="C3" s="293"/>
      <c r="D3" s="293"/>
      <c r="E3" s="293"/>
      <c r="F3" s="293"/>
      <c r="G3" s="293"/>
      <c r="H3" s="293"/>
      <c r="I3" s="293"/>
      <c r="J3" s="293"/>
      <c r="K3" s="293"/>
      <c r="L3" s="293"/>
    </row>
    <row r="4" spans="2:25" ht="25.5" customHeight="1" thickBot="1">
      <c r="B4" s="171"/>
      <c r="C4" s="164"/>
      <c r="D4" s="164"/>
      <c r="E4" s="164"/>
      <c r="F4" s="164"/>
      <c r="G4" s="172"/>
      <c r="H4" s="173"/>
      <c r="I4" s="174"/>
      <c r="J4" s="175"/>
      <c r="K4" s="164"/>
      <c r="L4" s="176" t="s">
        <v>34</v>
      </c>
    </row>
    <row r="5" spans="2:25" ht="29.65" customHeight="1" thickTop="1">
      <c r="B5" s="294" t="s">
        <v>221</v>
      </c>
      <c r="C5" s="295"/>
      <c r="D5" s="296" t="str">
        <f>IF(基本情報シート!$D$10="","",基本情報シート!$D$10)</f>
        <v>38ab0123456j0001</v>
      </c>
      <c r="E5" s="297"/>
      <c r="F5" s="298"/>
      <c r="G5" s="299" t="s">
        <v>128</v>
      </c>
      <c r="H5" s="302" t="s">
        <v>129</v>
      </c>
      <c r="I5" s="305" t="s">
        <v>226</v>
      </c>
      <c r="J5" s="308" t="s">
        <v>130</v>
      </c>
      <c r="K5" s="311" t="s">
        <v>227</v>
      </c>
      <c r="L5" s="311" t="s">
        <v>228</v>
      </c>
    </row>
    <row r="6" spans="2:25" ht="19.5" customHeight="1">
      <c r="B6" s="314" t="s">
        <v>131</v>
      </c>
      <c r="C6" s="315"/>
      <c r="D6" s="316"/>
      <c r="E6" s="317"/>
      <c r="F6" s="318"/>
      <c r="G6" s="300"/>
      <c r="H6" s="303"/>
      <c r="I6" s="306"/>
      <c r="J6" s="309"/>
      <c r="K6" s="312"/>
      <c r="L6" s="312"/>
    </row>
    <row r="7" spans="2:25" ht="19.5" customHeight="1">
      <c r="B7" s="319" t="s">
        <v>222</v>
      </c>
      <c r="C7" s="320"/>
      <c r="D7" s="321"/>
      <c r="E7" s="322"/>
      <c r="F7" s="323"/>
      <c r="G7" s="300"/>
      <c r="H7" s="303"/>
      <c r="I7" s="306"/>
      <c r="J7" s="309"/>
      <c r="K7" s="312"/>
      <c r="L7" s="312"/>
    </row>
    <row r="8" spans="2:25" ht="20.65" customHeight="1">
      <c r="B8" s="314" t="s">
        <v>132</v>
      </c>
      <c r="C8" s="315"/>
      <c r="D8" s="316"/>
      <c r="E8" s="317"/>
      <c r="F8" s="318"/>
      <c r="G8" s="300"/>
      <c r="H8" s="303"/>
      <c r="I8" s="306"/>
      <c r="J8" s="309"/>
      <c r="K8" s="312"/>
      <c r="L8" s="312"/>
    </row>
    <row r="9" spans="2:25" ht="19.5" customHeight="1">
      <c r="B9" s="314" t="s">
        <v>133</v>
      </c>
      <c r="C9" s="315"/>
      <c r="D9" s="316"/>
      <c r="E9" s="317"/>
      <c r="F9" s="318"/>
      <c r="G9" s="300"/>
      <c r="H9" s="303"/>
      <c r="I9" s="306"/>
      <c r="J9" s="309"/>
      <c r="K9" s="312"/>
      <c r="L9" s="312"/>
    </row>
    <row r="10" spans="2:25" ht="19.5" customHeight="1">
      <c r="B10" s="324" t="s">
        <v>134</v>
      </c>
      <c r="C10" s="325"/>
      <c r="D10" s="177"/>
      <c r="E10" s="178"/>
      <c r="F10" s="179"/>
      <c r="G10" s="300"/>
      <c r="H10" s="303"/>
      <c r="I10" s="306"/>
      <c r="J10" s="309"/>
      <c r="K10" s="312"/>
      <c r="L10" s="312"/>
    </row>
    <row r="11" spans="2:25" ht="19.5" customHeight="1" thickBot="1">
      <c r="B11" s="326" t="s">
        <v>135</v>
      </c>
      <c r="C11" s="327"/>
      <c r="D11" s="328"/>
      <c r="E11" s="328"/>
      <c r="F11" s="329"/>
      <c r="G11" s="301"/>
      <c r="H11" s="304"/>
      <c r="I11" s="307"/>
      <c r="J11" s="310"/>
      <c r="K11" s="313"/>
      <c r="L11" s="313"/>
    </row>
    <row r="12" spans="2:25" ht="30" customHeight="1" thickTop="1">
      <c r="B12" s="333" t="s">
        <v>35</v>
      </c>
      <c r="C12" s="334"/>
      <c r="D12" s="334"/>
      <c r="E12" s="334"/>
      <c r="F12" s="335"/>
      <c r="G12" s="200">
        <f>SUM(G17,G18,G19,G26)</f>
        <v>0</v>
      </c>
      <c r="H12" s="201">
        <f>IF(H17=0,0,"要確認")</f>
        <v>0</v>
      </c>
      <c r="I12" s="202">
        <f>SUM(I17,I18,I19)</f>
        <v>0</v>
      </c>
      <c r="J12" s="203">
        <f>SUM(J17,J18,J19)</f>
        <v>0</v>
      </c>
      <c r="K12" s="200">
        <f>SUM(K17,K18,K19)</f>
        <v>0</v>
      </c>
      <c r="L12" s="204">
        <f>SUM(L17,L18,L19)</f>
        <v>0</v>
      </c>
    </row>
    <row r="13" spans="2:25" ht="30" customHeight="1">
      <c r="B13" s="330" t="s">
        <v>223</v>
      </c>
      <c r="C13" s="339" t="s">
        <v>36</v>
      </c>
      <c r="D13" s="340"/>
      <c r="E13" s="340"/>
      <c r="F13" s="341"/>
      <c r="G13" s="180"/>
      <c r="H13" s="181"/>
      <c r="I13" s="207">
        <f>SUM(G13,H13)</f>
        <v>0</v>
      </c>
      <c r="J13" s="181"/>
      <c r="K13" s="205">
        <f>IF($F$10=0,0,ROUNDDOWN(J13*$D$10/$F$10,0))</f>
        <v>0</v>
      </c>
      <c r="L13" s="208">
        <f>IF(I13&lt;K13,I13,K13)</f>
        <v>0</v>
      </c>
    </row>
    <row r="14" spans="2:25" ht="30" customHeight="1">
      <c r="B14" s="331"/>
      <c r="C14" s="339" t="s">
        <v>37</v>
      </c>
      <c r="D14" s="340"/>
      <c r="E14" s="340"/>
      <c r="F14" s="341"/>
      <c r="G14" s="180"/>
      <c r="H14" s="181"/>
      <c r="I14" s="207">
        <f>SUM(G14,H14)</f>
        <v>0</v>
      </c>
      <c r="J14" s="181"/>
      <c r="K14" s="205">
        <f>IF($F$10=0,0,ROUNDDOWN(J14*$D$10/$F$10,0))</f>
        <v>0</v>
      </c>
      <c r="L14" s="208">
        <f>IF(I14&lt;K14,I14,K14)</f>
        <v>0</v>
      </c>
    </row>
    <row r="15" spans="2:25" ht="30" customHeight="1">
      <c r="B15" s="331"/>
      <c r="C15" s="339" t="s">
        <v>38</v>
      </c>
      <c r="D15" s="340"/>
      <c r="E15" s="340"/>
      <c r="F15" s="341"/>
      <c r="G15" s="180"/>
      <c r="H15" s="181"/>
      <c r="I15" s="207">
        <f>SUM(G15,H15)</f>
        <v>0</v>
      </c>
      <c r="J15" s="181"/>
      <c r="K15" s="205">
        <f>IF($F$10=0,0,ROUNDDOWN(J15*$D$10/$F$10,0))</f>
        <v>0</v>
      </c>
      <c r="L15" s="208">
        <f>IF(I15&lt;K15,I15,K15)</f>
        <v>0</v>
      </c>
    </row>
    <row r="16" spans="2:25" s="164" customFormat="1" ht="30" customHeight="1">
      <c r="B16" s="331"/>
      <c r="C16" s="339" t="s">
        <v>152</v>
      </c>
      <c r="D16" s="340"/>
      <c r="E16" s="340"/>
      <c r="F16" s="341"/>
      <c r="G16" s="180"/>
      <c r="H16" s="181"/>
      <c r="I16" s="207">
        <f t="shared" ref="I16" si="0">SUM(G16,H16)</f>
        <v>0</v>
      </c>
      <c r="J16" s="181"/>
      <c r="K16" s="205">
        <f>IF($F$10=0,0,ROUNDDOWN(J16*$D$10/$F$10,0))</f>
        <v>0</v>
      </c>
      <c r="L16" s="208">
        <f t="shared" ref="L16" si="1">IF(I16&lt;K16,I16,K16)</f>
        <v>0</v>
      </c>
      <c r="N16" s="166"/>
      <c r="O16" s="166"/>
      <c r="P16" s="166"/>
      <c r="Q16" s="166"/>
      <c r="R16" s="166"/>
      <c r="S16" s="166"/>
      <c r="T16" s="166"/>
      <c r="U16" s="166"/>
      <c r="V16" s="166"/>
      <c r="W16" s="166"/>
      <c r="X16" s="166"/>
      <c r="Y16" s="166"/>
    </row>
    <row r="17" spans="2:25" s="164" customFormat="1" ht="30" customHeight="1">
      <c r="B17" s="332"/>
      <c r="C17" s="336" t="s">
        <v>42</v>
      </c>
      <c r="D17" s="337"/>
      <c r="E17" s="337"/>
      <c r="F17" s="338"/>
      <c r="G17" s="205">
        <f t="shared" ref="G17:L17" si="2">SUM(G13:G16)</f>
        <v>0</v>
      </c>
      <c r="H17" s="206">
        <f>SUM(H13:H16)</f>
        <v>0</v>
      </c>
      <c r="I17" s="207">
        <f t="shared" si="2"/>
        <v>0</v>
      </c>
      <c r="J17" s="207">
        <f t="shared" si="2"/>
        <v>0</v>
      </c>
      <c r="K17" s="205">
        <f t="shared" si="2"/>
        <v>0</v>
      </c>
      <c r="L17" s="208">
        <f t="shared" si="2"/>
        <v>0</v>
      </c>
      <c r="N17" s="166"/>
      <c r="O17" s="166"/>
      <c r="P17" s="166"/>
      <c r="Q17" s="166"/>
      <c r="R17" s="166"/>
      <c r="S17" s="166"/>
      <c r="T17" s="166"/>
      <c r="U17" s="166"/>
      <c r="V17" s="166"/>
      <c r="W17" s="166"/>
      <c r="X17" s="166"/>
      <c r="Y17" s="166"/>
    </row>
    <row r="18" spans="2:25" s="164" customFormat="1" ht="30" customHeight="1">
      <c r="B18" s="342" t="s">
        <v>224</v>
      </c>
      <c r="C18" s="343"/>
      <c r="D18" s="343"/>
      <c r="E18" s="343"/>
      <c r="F18" s="344"/>
      <c r="G18" s="181"/>
      <c r="H18" s="182"/>
      <c r="I18" s="207">
        <f>SUM(G18,H18)</f>
        <v>0</v>
      </c>
      <c r="J18" s="181"/>
      <c r="K18" s="205">
        <f>MIN(IF($F$10=0,0,ROUNDDOWN(J18*$D$10/$F$10,0)),ROUNDDOWN((K17+G23)*D11/100-G24,0))</f>
        <v>0</v>
      </c>
      <c r="L18" s="208">
        <f>MIN(IF(I18&lt;K18,I18,K18),ROUNDDOWN((L17+G23)*D11/100,0))</f>
        <v>0</v>
      </c>
      <c r="N18" s="166"/>
      <c r="O18" s="166"/>
      <c r="P18" s="166"/>
      <c r="Q18" s="166"/>
      <c r="R18" s="166"/>
      <c r="S18" s="166"/>
      <c r="T18" s="166"/>
      <c r="U18" s="166"/>
      <c r="V18" s="166"/>
      <c r="W18" s="166"/>
      <c r="X18" s="166"/>
      <c r="Y18" s="166"/>
    </row>
    <row r="19" spans="2:25" s="164" customFormat="1" ht="30" customHeight="1">
      <c r="B19" s="342" t="s">
        <v>153</v>
      </c>
      <c r="C19" s="343"/>
      <c r="D19" s="343"/>
      <c r="E19" s="343"/>
      <c r="F19" s="344"/>
      <c r="G19" s="183"/>
      <c r="H19" s="184"/>
      <c r="I19" s="212">
        <f t="shared" ref="I19" si="3">SUM(G19,H19)</f>
        <v>0</v>
      </c>
      <c r="J19" s="183"/>
      <c r="K19" s="205">
        <f>IF($F$10=0,0,ROUNDDOWN(J19*$D$10/$F$10,0))</f>
        <v>0</v>
      </c>
      <c r="L19" s="208">
        <f>IF(I19&lt;K19,I19,K19)</f>
        <v>0</v>
      </c>
      <c r="N19" s="166"/>
      <c r="O19" s="166"/>
      <c r="P19" s="166"/>
      <c r="Q19" s="166"/>
      <c r="R19" s="166"/>
      <c r="S19" s="166"/>
      <c r="T19" s="166"/>
      <c r="U19" s="166"/>
      <c r="V19" s="166"/>
      <c r="W19" s="166"/>
      <c r="X19" s="166"/>
      <c r="Y19" s="166"/>
    </row>
    <row r="20" spans="2:25" s="164" customFormat="1" ht="30" customHeight="1">
      <c r="B20" s="342" t="s">
        <v>39</v>
      </c>
      <c r="C20" s="343"/>
      <c r="D20" s="343"/>
      <c r="E20" s="343"/>
      <c r="F20" s="344"/>
      <c r="G20" s="345" t="str">
        <f>IF(G18+G24=ROUNDDOWN((G17+G23)*D11/100,0),"","間接経費/一般管理費が不一致です。ご確認下さい。")</f>
        <v/>
      </c>
      <c r="H20" s="347"/>
      <c r="I20" s="349"/>
      <c r="J20" s="349"/>
      <c r="K20" s="185"/>
      <c r="L20" s="211">
        <f>IF(L12&lt;G12,G12-L12-G26,"0")+G22</f>
        <v>0</v>
      </c>
      <c r="N20" s="166"/>
      <c r="O20" s="166"/>
      <c r="P20" s="166"/>
      <c r="Q20" s="166"/>
      <c r="R20" s="166"/>
      <c r="S20" s="166"/>
      <c r="T20" s="166"/>
      <c r="U20" s="166"/>
      <c r="V20" s="166"/>
      <c r="W20" s="166"/>
      <c r="X20" s="166"/>
      <c r="Y20" s="166"/>
    </row>
    <row r="21" spans="2:25" s="164" customFormat="1" ht="30" customHeight="1">
      <c r="B21" s="342" t="s">
        <v>40</v>
      </c>
      <c r="C21" s="343"/>
      <c r="D21" s="343"/>
      <c r="E21" s="343"/>
      <c r="F21" s="344"/>
      <c r="G21" s="346"/>
      <c r="H21" s="348"/>
      <c r="I21" s="350"/>
      <c r="J21" s="350"/>
      <c r="K21" s="210" t="str">
        <f>IF(K12&gt;L12,K12-L12,"0")</f>
        <v>0</v>
      </c>
      <c r="L21" s="186"/>
      <c r="N21" s="166"/>
      <c r="O21" s="166"/>
      <c r="P21" s="166"/>
      <c r="Q21" s="166"/>
      <c r="R21" s="166"/>
      <c r="S21" s="166"/>
      <c r="T21" s="166"/>
      <c r="U21" s="166"/>
      <c r="V21" s="166"/>
      <c r="W21" s="166"/>
      <c r="X21" s="166"/>
      <c r="Y21" s="166"/>
    </row>
    <row r="22" spans="2:25" s="164" customFormat="1" ht="30" customHeight="1">
      <c r="B22" s="364" t="s">
        <v>154</v>
      </c>
      <c r="C22" s="365"/>
      <c r="D22" s="365"/>
      <c r="E22" s="365"/>
      <c r="F22" s="366"/>
      <c r="G22" s="187"/>
      <c r="H22" s="188"/>
      <c r="I22" s="189"/>
      <c r="J22" s="189"/>
      <c r="K22" s="189"/>
      <c r="L22" s="190"/>
      <c r="N22" s="166"/>
      <c r="O22" s="166"/>
      <c r="P22" s="166"/>
      <c r="Q22" s="166"/>
      <c r="R22" s="166"/>
      <c r="S22" s="166"/>
      <c r="T22" s="166"/>
      <c r="U22" s="166"/>
      <c r="V22" s="166"/>
      <c r="W22" s="166"/>
      <c r="X22" s="166"/>
      <c r="Y22" s="166"/>
    </row>
    <row r="23" spans="2:25" s="164" customFormat="1" ht="30" customHeight="1">
      <c r="B23" s="351" t="s">
        <v>41</v>
      </c>
      <c r="C23" s="352"/>
      <c r="D23" s="357" t="s">
        <v>223</v>
      </c>
      <c r="E23" s="358"/>
      <c r="F23" s="359"/>
      <c r="G23" s="191"/>
      <c r="H23" s="360"/>
      <c r="I23" s="349"/>
      <c r="J23" s="349"/>
      <c r="K23" s="349"/>
      <c r="L23" s="369"/>
      <c r="N23" s="166"/>
      <c r="O23" s="166"/>
      <c r="P23" s="166"/>
      <c r="Q23" s="166"/>
      <c r="R23" s="166"/>
      <c r="S23" s="166"/>
      <c r="T23" s="166"/>
      <c r="U23" s="166"/>
      <c r="V23" s="166"/>
      <c r="W23" s="166"/>
      <c r="X23" s="166"/>
      <c r="Y23" s="166"/>
    </row>
    <row r="24" spans="2:25" s="164" customFormat="1" ht="30" customHeight="1">
      <c r="B24" s="353"/>
      <c r="C24" s="354"/>
      <c r="D24" s="372" t="s">
        <v>224</v>
      </c>
      <c r="E24" s="373"/>
      <c r="F24" s="374"/>
      <c r="G24" s="191"/>
      <c r="H24" s="361"/>
      <c r="I24" s="363"/>
      <c r="J24" s="363"/>
      <c r="K24" s="363"/>
      <c r="L24" s="370"/>
      <c r="N24" s="166"/>
      <c r="O24" s="166"/>
      <c r="P24" s="166"/>
      <c r="Q24" s="166"/>
      <c r="R24" s="166"/>
      <c r="S24" s="166"/>
      <c r="T24" s="166"/>
      <c r="U24" s="166"/>
      <c r="V24" s="166"/>
      <c r="W24" s="166"/>
      <c r="X24" s="166"/>
      <c r="Y24" s="166"/>
    </row>
    <row r="25" spans="2:25" s="164" customFormat="1" ht="30" customHeight="1">
      <c r="B25" s="353"/>
      <c r="C25" s="354"/>
      <c r="D25" s="372" t="s">
        <v>149</v>
      </c>
      <c r="E25" s="373"/>
      <c r="F25" s="374"/>
      <c r="G25" s="191"/>
      <c r="H25" s="361"/>
      <c r="I25" s="363"/>
      <c r="J25" s="363"/>
      <c r="K25" s="363"/>
      <c r="L25" s="370"/>
      <c r="N25" s="166"/>
      <c r="O25" s="166"/>
      <c r="P25" s="166"/>
      <c r="Q25" s="166"/>
      <c r="R25" s="166"/>
      <c r="S25" s="166"/>
      <c r="T25" s="166"/>
      <c r="U25" s="166"/>
      <c r="V25" s="166"/>
      <c r="W25" s="166"/>
      <c r="X25" s="166"/>
      <c r="Y25" s="166"/>
    </row>
    <row r="26" spans="2:25" s="164" customFormat="1" ht="30" customHeight="1" thickBot="1">
      <c r="B26" s="355"/>
      <c r="C26" s="356"/>
      <c r="D26" s="375" t="s">
        <v>42</v>
      </c>
      <c r="E26" s="376"/>
      <c r="F26" s="377"/>
      <c r="G26" s="209">
        <f>G23+G24+G25</f>
        <v>0</v>
      </c>
      <c r="H26" s="362"/>
      <c r="I26" s="350"/>
      <c r="J26" s="350"/>
      <c r="K26" s="350"/>
      <c r="L26" s="371"/>
      <c r="N26" s="166"/>
      <c r="O26" s="166"/>
      <c r="P26" s="166"/>
      <c r="Q26" s="166"/>
      <c r="R26" s="166"/>
      <c r="S26" s="166"/>
      <c r="T26" s="166"/>
      <c r="U26" s="166"/>
      <c r="V26" s="166"/>
      <c r="W26" s="166"/>
      <c r="X26" s="166"/>
      <c r="Y26" s="166"/>
    </row>
    <row r="27" spans="2:25" s="164" customFormat="1" ht="70.5" customHeight="1" thickBot="1">
      <c r="B27" s="378" t="s">
        <v>43</v>
      </c>
      <c r="C27" s="379"/>
      <c r="D27" s="379"/>
      <c r="E27" s="379"/>
      <c r="F27" s="380"/>
      <c r="G27" s="192"/>
      <c r="H27" s="193"/>
      <c r="I27" s="193"/>
      <c r="J27" s="193"/>
      <c r="K27" s="193"/>
      <c r="L27" s="194"/>
      <c r="N27" s="166"/>
      <c r="O27" s="166"/>
      <c r="P27" s="166"/>
      <c r="Q27" s="166"/>
      <c r="R27" s="166"/>
      <c r="S27" s="166"/>
      <c r="T27" s="166"/>
      <c r="U27" s="166"/>
      <c r="V27" s="166"/>
      <c r="W27" s="166"/>
      <c r="X27" s="166"/>
      <c r="Y27" s="166"/>
    </row>
    <row r="28" spans="2:25" s="164" customFormat="1" ht="3.75" customHeight="1">
      <c r="B28" s="195"/>
      <c r="C28" s="195"/>
      <c r="D28" s="195"/>
      <c r="E28" s="195"/>
      <c r="F28" s="195"/>
      <c r="G28" s="196"/>
      <c r="H28" s="197"/>
      <c r="I28" s="198"/>
      <c r="J28" s="198"/>
      <c r="K28" s="198"/>
      <c r="L28" s="198"/>
      <c r="N28" s="166"/>
      <c r="O28" s="166"/>
      <c r="P28" s="166"/>
      <c r="Q28" s="166"/>
      <c r="R28" s="166"/>
      <c r="S28" s="166"/>
      <c r="T28" s="166"/>
      <c r="U28" s="166"/>
      <c r="V28" s="166"/>
      <c r="W28" s="166"/>
      <c r="X28" s="166"/>
      <c r="Y28" s="166"/>
    </row>
    <row r="29" spans="2:25" s="164" customFormat="1">
      <c r="B29" s="166"/>
      <c r="C29" s="166"/>
      <c r="D29" s="166"/>
      <c r="E29" s="166"/>
      <c r="F29" s="166"/>
      <c r="G29" s="166"/>
      <c r="H29" s="367" t="s">
        <v>136</v>
      </c>
      <c r="I29" s="368"/>
      <c r="J29" s="368"/>
      <c r="K29" s="368"/>
      <c r="L29" s="166"/>
      <c r="N29" s="166"/>
      <c r="O29" s="166"/>
      <c r="P29" s="166"/>
      <c r="Q29" s="166"/>
      <c r="R29" s="166"/>
      <c r="S29" s="166"/>
      <c r="T29" s="166"/>
      <c r="U29" s="166"/>
      <c r="V29" s="166"/>
      <c r="W29" s="166"/>
      <c r="X29" s="166"/>
      <c r="Y29" s="166"/>
    </row>
  </sheetData>
  <sheetProtection algorithmName="SHA-512" hashValue="0WgZupnYoyRdV32plEuhhWHSee3qxipqcgJXEVmkyD7e31FrLfKGV2ZPZoH9c5vu6YpejZHKxbS4PDd9m1dakg==" saltValue="G4dPGehStLAY7MvtWDTzKA==" spinCount="100000" sheet="1" objects="1" scenarios="1"/>
  <mergeCells count="48">
    <mergeCell ref="H29:K29"/>
    <mergeCell ref="K23:K26"/>
    <mergeCell ref="L23:L26"/>
    <mergeCell ref="D24:F24"/>
    <mergeCell ref="D25:F25"/>
    <mergeCell ref="D26:F26"/>
    <mergeCell ref="B27:F27"/>
    <mergeCell ref="J20:J21"/>
    <mergeCell ref="B21:F21"/>
    <mergeCell ref="B23:C26"/>
    <mergeCell ref="D23:F23"/>
    <mergeCell ref="H23:H26"/>
    <mergeCell ref="I23:I26"/>
    <mergeCell ref="J23:J26"/>
    <mergeCell ref="I20:I21"/>
    <mergeCell ref="B22:F22"/>
    <mergeCell ref="B18:F18"/>
    <mergeCell ref="B19:F19"/>
    <mergeCell ref="B20:F20"/>
    <mergeCell ref="G20:G21"/>
    <mergeCell ref="H20:H21"/>
    <mergeCell ref="B11:C11"/>
    <mergeCell ref="D11:F11"/>
    <mergeCell ref="B9:C9"/>
    <mergeCell ref="D9:F9"/>
    <mergeCell ref="B13:B17"/>
    <mergeCell ref="B12:F12"/>
    <mergeCell ref="C17:F17"/>
    <mergeCell ref="C16:F16"/>
    <mergeCell ref="C15:F15"/>
    <mergeCell ref="C14:F14"/>
    <mergeCell ref="C13:F13"/>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3"/>
  <conditionalFormatting sqref="H12">
    <cfRule type="cellIs" dxfId="3" priority="1" operator="equal">
      <formula>"要確認"</formula>
    </cfRule>
  </conditionalFormatting>
  <dataValidations count="1">
    <dataValidation operator="equal" allowBlank="1" showInputMessage="1" showErrorMessage="1" sqref="L2" xr:uid="{DC6D81DB-CFCF-4BBC-8567-BCE1B1CC7E65}"/>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4010-3737-4151-A166-6B801D7736DC}">
  <sheetPr codeName="Sheet4">
    <pageSetUpPr fitToPage="1"/>
  </sheetPr>
  <dimension ref="A1:Y29"/>
  <sheetViews>
    <sheetView zoomScaleNormal="100" workbookViewId="0"/>
  </sheetViews>
  <sheetFormatPr defaultColWidth="9" defaultRowHeight="19.5"/>
  <cols>
    <col min="1" max="1" width="0.625" style="164" customWidth="1"/>
    <col min="2" max="2" width="6.5" style="166" customWidth="1"/>
    <col min="3" max="3" width="14.5" style="166" customWidth="1"/>
    <col min="4" max="6" width="8.25" style="166" customWidth="1"/>
    <col min="7" max="7" width="27.625" style="166" customWidth="1"/>
    <col min="8" max="8" width="27.625" style="165" customWidth="1"/>
    <col min="9" max="9" width="27.625" style="166" customWidth="1"/>
    <col min="10" max="10" width="27.625" style="165" customWidth="1"/>
    <col min="11" max="11" width="31.375" style="166" customWidth="1"/>
    <col min="12" max="12" width="28.875" style="166" customWidth="1"/>
    <col min="13" max="13" width="0.75" style="164" customWidth="1"/>
    <col min="14" max="14" width="10.5" style="166" bestFit="1" customWidth="1"/>
    <col min="15" max="16384" width="9" style="166"/>
  </cols>
  <sheetData>
    <row r="1" spans="2:25" s="164" customFormat="1" ht="6" customHeight="1">
      <c r="H1" s="165"/>
      <c r="J1" s="165"/>
      <c r="N1" s="166"/>
      <c r="O1" s="166"/>
      <c r="P1" s="166"/>
      <c r="Q1" s="166"/>
      <c r="R1" s="166"/>
      <c r="S1" s="166"/>
      <c r="T1" s="166"/>
      <c r="U1" s="166"/>
      <c r="V1" s="166"/>
      <c r="W1" s="166"/>
      <c r="X1" s="166"/>
      <c r="Y1" s="166"/>
    </row>
    <row r="2" spans="2:25" ht="24" customHeight="1">
      <c r="B2" s="167"/>
      <c r="C2" s="164"/>
      <c r="D2" s="164"/>
      <c r="E2" s="164" t="s">
        <v>162</v>
      </c>
      <c r="F2" s="164"/>
      <c r="G2" s="168"/>
      <c r="H2" s="169"/>
      <c r="I2" s="168"/>
      <c r="J2" s="169"/>
      <c r="K2" s="170" t="s">
        <v>126</v>
      </c>
      <c r="L2" s="199" t="str">
        <f>+D5</f>
        <v>38ab0123456j0001</v>
      </c>
    </row>
    <row r="3" spans="2:25" ht="27.75" customHeight="1">
      <c r="B3" s="293" t="s">
        <v>127</v>
      </c>
      <c r="C3" s="293"/>
      <c r="D3" s="293"/>
      <c r="E3" s="293"/>
      <c r="F3" s="293"/>
      <c r="G3" s="293"/>
      <c r="H3" s="293"/>
      <c r="I3" s="293"/>
      <c r="J3" s="293"/>
      <c r="K3" s="293"/>
      <c r="L3" s="293"/>
    </row>
    <row r="4" spans="2:25" ht="25.5" customHeight="1" thickBot="1">
      <c r="B4" s="171"/>
      <c r="C4" s="164"/>
      <c r="D4" s="164"/>
      <c r="E4" s="164"/>
      <c r="F4" s="164"/>
      <c r="G4" s="172"/>
      <c r="H4" s="173"/>
      <c r="I4" s="174"/>
      <c r="J4" s="173"/>
      <c r="K4" s="164"/>
      <c r="L4" s="176" t="s">
        <v>34</v>
      </c>
    </row>
    <row r="5" spans="2:25" ht="29.65" customHeight="1" thickTop="1">
      <c r="B5" s="294" t="s">
        <v>221</v>
      </c>
      <c r="C5" s="295"/>
      <c r="D5" s="398" t="str">
        <f>IF(基本情報シート!$D$10="","",基本情報シート!$D$10)</f>
        <v>38ab0123456j0001</v>
      </c>
      <c r="E5" s="399"/>
      <c r="F5" s="400"/>
      <c r="G5" s="299" t="s">
        <v>128</v>
      </c>
      <c r="H5" s="302" t="s">
        <v>129</v>
      </c>
      <c r="I5" s="401" t="s">
        <v>225</v>
      </c>
      <c r="J5" s="302" t="s">
        <v>130</v>
      </c>
      <c r="K5" s="311" t="s">
        <v>227</v>
      </c>
      <c r="L5" s="311" t="s">
        <v>228</v>
      </c>
    </row>
    <row r="6" spans="2:25" ht="19.5" customHeight="1">
      <c r="B6" s="396" t="s">
        <v>131</v>
      </c>
      <c r="C6" s="406"/>
      <c r="D6" s="316"/>
      <c r="E6" s="317"/>
      <c r="F6" s="318"/>
      <c r="G6" s="300"/>
      <c r="H6" s="303"/>
      <c r="I6" s="402"/>
      <c r="J6" s="303"/>
      <c r="K6" s="404"/>
      <c r="L6" s="312"/>
    </row>
    <row r="7" spans="2:25" ht="19.5" customHeight="1">
      <c r="B7" s="407" t="s">
        <v>229</v>
      </c>
      <c r="C7" s="397"/>
      <c r="D7" s="321"/>
      <c r="E7" s="322"/>
      <c r="F7" s="323"/>
      <c r="G7" s="300"/>
      <c r="H7" s="303"/>
      <c r="I7" s="402"/>
      <c r="J7" s="303"/>
      <c r="K7" s="404"/>
      <c r="L7" s="312"/>
    </row>
    <row r="8" spans="2:25" ht="20.65" customHeight="1">
      <c r="B8" s="396" t="s">
        <v>132</v>
      </c>
      <c r="C8" s="406"/>
      <c r="D8" s="316"/>
      <c r="E8" s="317"/>
      <c r="F8" s="318"/>
      <c r="G8" s="300"/>
      <c r="H8" s="303"/>
      <c r="I8" s="402"/>
      <c r="J8" s="303"/>
      <c r="K8" s="404"/>
      <c r="L8" s="312"/>
    </row>
    <row r="9" spans="2:25" ht="19.5" customHeight="1">
      <c r="B9" s="396" t="s">
        <v>133</v>
      </c>
      <c r="C9" s="397"/>
      <c r="D9" s="316"/>
      <c r="E9" s="317"/>
      <c r="F9" s="318"/>
      <c r="G9" s="300"/>
      <c r="H9" s="303"/>
      <c r="I9" s="402"/>
      <c r="J9" s="303"/>
      <c r="K9" s="404"/>
      <c r="L9" s="312"/>
    </row>
    <row r="10" spans="2:25" ht="19.5" customHeight="1">
      <c r="B10" s="408" t="s">
        <v>134</v>
      </c>
      <c r="C10" s="409"/>
      <c r="D10" s="177"/>
      <c r="E10" s="178"/>
      <c r="F10" s="179"/>
      <c r="G10" s="300"/>
      <c r="H10" s="303"/>
      <c r="I10" s="402"/>
      <c r="J10" s="303"/>
      <c r="K10" s="404"/>
      <c r="L10" s="312"/>
    </row>
    <row r="11" spans="2:25" ht="19.5" customHeight="1" thickBot="1">
      <c r="B11" s="391" t="s">
        <v>135</v>
      </c>
      <c r="C11" s="392"/>
      <c r="D11" s="328"/>
      <c r="E11" s="328"/>
      <c r="F11" s="329"/>
      <c r="G11" s="301"/>
      <c r="H11" s="304"/>
      <c r="I11" s="403"/>
      <c r="J11" s="304"/>
      <c r="K11" s="405"/>
      <c r="L11" s="313"/>
    </row>
    <row r="12" spans="2:25" ht="30" customHeight="1" thickTop="1">
      <c r="B12" s="393" t="s">
        <v>35</v>
      </c>
      <c r="C12" s="394"/>
      <c r="D12" s="394"/>
      <c r="E12" s="394"/>
      <c r="F12" s="395"/>
      <c r="G12" s="214">
        <f>SUM(G17,G18,G19,G26)</f>
        <v>0</v>
      </c>
      <c r="H12" s="201">
        <f>IF(H17=0,0,"要確認")</f>
        <v>0</v>
      </c>
      <c r="I12" s="202">
        <f>SUM(I17,I18,I19)</f>
        <v>0</v>
      </c>
      <c r="J12" s="214">
        <f>SUM(J17,J18,J19)</f>
        <v>0</v>
      </c>
      <c r="K12" s="214">
        <f>SUM(K17,K18,K19)</f>
        <v>0</v>
      </c>
      <c r="L12" s="204">
        <f>SUM(L17,L18,L19)</f>
        <v>0</v>
      </c>
    </row>
    <row r="13" spans="2:25" ht="30" customHeight="1">
      <c r="B13" s="330" t="s">
        <v>223</v>
      </c>
      <c r="C13" s="382" t="s">
        <v>36</v>
      </c>
      <c r="D13" s="383"/>
      <c r="E13" s="383"/>
      <c r="F13" s="384"/>
      <c r="G13" s="180"/>
      <c r="H13" s="181"/>
      <c r="I13" s="207">
        <f>SUM(G13,H13)</f>
        <v>0</v>
      </c>
      <c r="J13" s="181"/>
      <c r="K13" s="205">
        <f>IF($F$10=0,0,ROUNDDOWN(J13*$D$10/$F$10,0))</f>
        <v>0</v>
      </c>
      <c r="L13" s="208">
        <f>IF(I13&lt;K13,I13,K13)</f>
        <v>0</v>
      </c>
    </row>
    <row r="14" spans="2:25" ht="30" customHeight="1">
      <c r="B14" s="331"/>
      <c r="C14" s="382" t="s">
        <v>37</v>
      </c>
      <c r="D14" s="383"/>
      <c r="E14" s="383"/>
      <c r="F14" s="384"/>
      <c r="G14" s="180"/>
      <c r="H14" s="181"/>
      <c r="I14" s="207">
        <f>SUM(G14,H14)</f>
        <v>0</v>
      </c>
      <c r="J14" s="181"/>
      <c r="K14" s="205">
        <f>IF($F$10=0,0,ROUNDDOWN(J14*$D$10/$F$10,0))</f>
        <v>0</v>
      </c>
      <c r="L14" s="208">
        <f>IF(I14&lt;K14,I14,K14)</f>
        <v>0</v>
      </c>
    </row>
    <row r="15" spans="2:25" ht="30" customHeight="1">
      <c r="B15" s="331"/>
      <c r="C15" s="339" t="s">
        <v>38</v>
      </c>
      <c r="D15" s="340"/>
      <c r="E15" s="340"/>
      <c r="F15" s="341"/>
      <c r="G15" s="180"/>
      <c r="H15" s="181"/>
      <c r="I15" s="207">
        <f>SUM(G15,H15)</f>
        <v>0</v>
      </c>
      <c r="J15" s="181"/>
      <c r="K15" s="205">
        <f>IF($F$10=0,0,ROUNDDOWN(J15*$D$10/$F$10,0))</f>
        <v>0</v>
      </c>
      <c r="L15" s="208">
        <f>IF(I15&lt;K15,I15,K15)</f>
        <v>0</v>
      </c>
    </row>
    <row r="16" spans="2:25" s="164" customFormat="1" ht="30" customHeight="1">
      <c r="B16" s="331"/>
      <c r="C16" s="385" t="s">
        <v>152</v>
      </c>
      <c r="D16" s="386"/>
      <c r="E16" s="386"/>
      <c r="F16" s="387"/>
      <c r="G16" s="180"/>
      <c r="H16" s="181"/>
      <c r="I16" s="207">
        <f t="shared" ref="I16" si="0">SUM(G16,H16)</f>
        <v>0</v>
      </c>
      <c r="J16" s="181"/>
      <c r="K16" s="205">
        <f>IF($F$10=0,0,ROUNDDOWN(J16*$D$10/$F$10,0))</f>
        <v>0</v>
      </c>
      <c r="L16" s="208">
        <f t="shared" ref="L16" si="1">IF(I16&lt;K16,I16,K16)</f>
        <v>0</v>
      </c>
      <c r="N16" s="166"/>
      <c r="O16" s="166"/>
      <c r="P16" s="166"/>
      <c r="Q16" s="166"/>
      <c r="R16" s="166"/>
      <c r="S16" s="166"/>
      <c r="T16" s="166"/>
      <c r="U16" s="166"/>
      <c r="V16" s="166"/>
      <c r="W16" s="166"/>
      <c r="X16" s="166"/>
      <c r="Y16" s="166"/>
    </row>
    <row r="17" spans="2:25" s="164" customFormat="1" ht="30" customHeight="1">
      <c r="B17" s="332"/>
      <c r="C17" s="388" t="s">
        <v>42</v>
      </c>
      <c r="D17" s="389"/>
      <c r="E17" s="389"/>
      <c r="F17" s="390"/>
      <c r="G17" s="205">
        <f t="shared" ref="G17:L17" si="2">SUM(G13:G16)</f>
        <v>0</v>
      </c>
      <c r="H17" s="206">
        <f t="shared" si="2"/>
        <v>0</v>
      </c>
      <c r="I17" s="207">
        <f t="shared" si="2"/>
        <v>0</v>
      </c>
      <c r="J17" s="215">
        <f t="shared" si="2"/>
        <v>0</v>
      </c>
      <c r="K17" s="205">
        <f t="shared" si="2"/>
        <v>0</v>
      </c>
      <c r="L17" s="208">
        <f t="shared" si="2"/>
        <v>0</v>
      </c>
      <c r="N17" s="166"/>
      <c r="O17" s="166"/>
      <c r="P17" s="166"/>
      <c r="Q17" s="166"/>
      <c r="R17" s="166"/>
      <c r="S17" s="166"/>
      <c r="T17" s="166"/>
      <c r="U17" s="166"/>
      <c r="V17" s="166"/>
      <c r="W17" s="166"/>
      <c r="X17" s="166"/>
      <c r="Y17" s="166"/>
    </row>
    <row r="18" spans="2:25" s="164" customFormat="1" ht="30" customHeight="1">
      <c r="B18" s="342" t="s">
        <v>224</v>
      </c>
      <c r="C18" s="343"/>
      <c r="D18" s="343"/>
      <c r="E18" s="343"/>
      <c r="F18" s="344"/>
      <c r="G18" s="181"/>
      <c r="H18" s="182"/>
      <c r="I18" s="207">
        <f>SUM(G18,H18)</f>
        <v>0</v>
      </c>
      <c r="J18" s="181"/>
      <c r="K18" s="205">
        <f>MIN(IF($F$10=0,0,ROUNDDOWN(J18*$D$10/$F$10,0)),ROUNDDOWN((K17+G23)*D11/100-G24,0))</f>
        <v>0</v>
      </c>
      <c r="L18" s="208">
        <f>MIN(IF(I18&lt;K18,I18,K18),ROUNDDOWN((L17+G23)*D11/100,0))</f>
        <v>0</v>
      </c>
      <c r="N18" s="166"/>
      <c r="O18" s="166"/>
      <c r="P18" s="166"/>
      <c r="Q18" s="166"/>
      <c r="R18" s="166"/>
      <c r="S18" s="166"/>
      <c r="T18" s="166"/>
      <c r="U18" s="166"/>
      <c r="V18" s="166"/>
      <c r="W18" s="166"/>
      <c r="X18" s="166"/>
      <c r="Y18" s="166"/>
    </row>
    <row r="19" spans="2:25" s="164" customFormat="1" ht="30" customHeight="1">
      <c r="B19" s="342" t="s">
        <v>153</v>
      </c>
      <c r="C19" s="343"/>
      <c r="D19" s="343"/>
      <c r="E19" s="343"/>
      <c r="F19" s="344"/>
      <c r="G19" s="183"/>
      <c r="H19" s="184"/>
      <c r="I19" s="212">
        <f t="shared" ref="I19" si="3">SUM(G19,H19)</f>
        <v>0</v>
      </c>
      <c r="J19" s="183"/>
      <c r="K19" s="205">
        <f>IF($F$10=0,0,ROUNDDOWN(J19*$D$10/$F$10,0))</f>
        <v>0</v>
      </c>
      <c r="L19" s="208">
        <f>IF(I19&lt;K19,I19,K19)</f>
        <v>0</v>
      </c>
      <c r="N19" s="166"/>
      <c r="O19" s="166"/>
      <c r="P19" s="166"/>
      <c r="Q19" s="166"/>
      <c r="R19" s="166"/>
      <c r="S19" s="166"/>
      <c r="T19" s="166"/>
      <c r="U19" s="166"/>
      <c r="V19" s="166"/>
      <c r="W19" s="166"/>
      <c r="X19" s="166"/>
      <c r="Y19" s="166"/>
    </row>
    <row r="20" spans="2:25" s="164" customFormat="1" ht="30" customHeight="1">
      <c r="B20" s="342" t="s">
        <v>39</v>
      </c>
      <c r="C20" s="343"/>
      <c r="D20" s="343"/>
      <c r="E20" s="343"/>
      <c r="F20" s="344"/>
      <c r="G20" s="345" t="str">
        <f>IF(G18+G24=ROUNDDOWN((G17+G23)*D11/100,0),"","間接経費/一般管理費が不一致です。ご確認下さい。")</f>
        <v/>
      </c>
      <c r="H20" s="347"/>
      <c r="I20" s="349"/>
      <c r="J20" s="360"/>
      <c r="K20" s="185"/>
      <c r="L20" s="211">
        <f>IF(L12&lt;G12,G12-L12-G26,"0")+G22</f>
        <v>0</v>
      </c>
      <c r="N20" s="166"/>
      <c r="O20" s="166"/>
      <c r="P20" s="166"/>
      <c r="Q20" s="166"/>
      <c r="R20" s="166"/>
      <c r="S20" s="166"/>
      <c r="T20" s="166"/>
      <c r="U20" s="166"/>
      <c r="V20" s="166"/>
      <c r="W20" s="166"/>
      <c r="X20" s="166"/>
      <c r="Y20" s="166"/>
    </row>
    <row r="21" spans="2:25" s="164" customFormat="1" ht="30" customHeight="1">
      <c r="B21" s="342" t="s">
        <v>40</v>
      </c>
      <c r="C21" s="343"/>
      <c r="D21" s="343"/>
      <c r="E21" s="343"/>
      <c r="F21" s="344"/>
      <c r="G21" s="346"/>
      <c r="H21" s="348"/>
      <c r="I21" s="350"/>
      <c r="J21" s="362"/>
      <c r="K21" s="210" t="str">
        <f>IF(K12&gt;L12,K12-L12,"0")</f>
        <v>0</v>
      </c>
      <c r="L21" s="186"/>
      <c r="N21" s="166"/>
      <c r="O21" s="166"/>
      <c r="P21" s="166"/>
      <c r="Q21" s="166"/>
      <c r="R21" s="166"/>
      <c r="S21" s="166"/>
      <c r="T21" s="166"/>
      <c r="U21" s="166"/>
      <c r="V21" s="166"/>
      <c r="W21" s="166"/>
      <c r="X21" s="166"/>
      <c r="Y21" s="166"/>
    </row>
    <row r="22" spans="2:25" s="164" customFormat="1" ht="30" customHeight="1">
      <c r="B22" s="364" t="s">
        <v>163</v>
      </c>
      <c r="C22" s="365"/>
      <c r="D22" s="365"/>
      <c r="E22" s="365"/>
      <c r="F22" s="366"/>
      <c r="G22" s="187">
        <v>0</v>
      </c>
      <c r="H22" s="188"/>
      <c r="I22" s="189"/>
      <c r="J22" s="213"/>
      <c r="K22" s="189"/>
      <c r="L22" s="190"/>
      <c r="N22" s="166"/>
      <c r="O22" s="166"/>
      <c r="P22" s="166"/>
      <c r="Q22" s="166"/>
      <c r="R22" s="166"/>
      <c r="S22" s="166"/>
      <c r="T22" s="166"/>
      <c r="U22" s="166"/>
      <c r="V22" s="166"/>
      <c r="W22" s="166"/>
      <c r="X22" s="166"/>
      <c r="Y22" s="166"/>
    </row>
    <row r="23" spans="2:25" s="164" customFormat="1" ht="30" customHeight="1">
      <c r="B23" s="351" t="s">
        <v>41</v>
      </c>
      <c r="C23" s="352"/>
      <c r="D23" s="357" t="s">
        <v>223</v>
      </c>
      <c r="E23" s="358"/>
      <c r="F23" s="359"/>
      <c r="G23" s="191"/>
      <c r="H23" s="360"/>
      <c r="I23" s="349"/>
      <c r="J23" s="360"/>
      <c r="K23" s="349"/>
      <c r="L23" s="369"/>
      <c r="N23" s="166"/>
      <c r="O23" s="166"/>
      <c r="P23" s="166"/>
      <c r="Q23" s="166"/>
      <c r="R23" s="166"/>
      <c r="S23" s="166"/>
      <c r="T23" s="166"/>
      <c r="U23" s="166"/>
      <c r="V23" s="166"/>
      <c r="W23" s="166"/>
      <c r="X23" s="166"/>
      <c r="Y23" s="166"/>
    </row>
    <row r="24" spans="2:25" s="164" customFormat="1" ht="30" customHeight="1">
      <c r="B24" s="353"/>
      <c r="C24" s="354"/>
      <c r="D24" s="372" t="s">
        <v>224</v>
      </c>
      <c r="E24" s="373"/>
      <c r="F24" s="374"/>
      <c r="G24" s="191"/>
      <c r="H24" s="361"/>
      <c r="I24" s="363"/>
      <c r="J24" s="361"/>
      <c r="K24" s="363"/>
      <c r="L24" s="370"/>
      <c r="N24" s="166"/>
      <c r="O24" s="166"/>
      <c r="P24" s="166"/>
      <c r="Q24" s="166"/>
      <c r="R24" s="166"/>
      <c r="S24" s="166"/>
      <c r="T24" s="166"/>
      <c r="U24" s="166"/>
      <c r="V24" s="166"/>
      <c r="W24" s="166"/>
      <c r="X24" s="166"/>
      <c r="Y24" s="166"/>
    </row>
    <row r="25" spans="2:25" s="164" customFormat="1" ht="30" customHeight="1">
      <c r="B25" s="353"/>
      <c r="C25" s="354"/>
      <c r="D25" s="372" t="s">
        <v>149</v>
      </c>
      <c r="E25" s="373"/>
      <c r="F25" s="374"/>
      <c r="G25" s="191"/>
      <c r="H25" s="361"/>
      <c r="I25" s="363"/>
      <c r="J25" s="361"/>
      <c r="K25" s="363"/>
      <c r="L25" s="370"/>
      <c r="N25" s="166"/>
      <c r="O25" s="166"/>
      <c r="P25" s="166"/>
      <c r="Q25" s="166"/>
      <c r="R25" s="166"/>
      <c r="S25" s="166"/>
      <c r="T25" s="166"/>
      <c r="U25" s="166"/>
      <c r="V25" s="166"/>
      <c r="W25" s="166"/>
      <c r="X25" s="166"/>
      <c r="Y25" s="166"/>
    </row>
    <row r="26" spans="2:25" s="164" customFormat="1" ht="30" customHeight="1" thickBot="1">
      <c r="B26" s="355"/>
      <c r="C26" s="356"/>
      <c r="D26" s="375" t="s">
        <v>42</v>
      </c>
      <c r="E26" s="376"/>
      <c r="F26" s="377"/>
      <c r="G26" s="209">
        <f>G23+G24+G25</f>
        <v>0</v>
      </c>
      <c r="H26" s="362"/>
      <c r="I26" s="350"/>
      <c r="J26" s="362"/>
      <c r="K26" s="350"/>
      <c r="L26" s="371"/>
      <c r="N26" s="166"/>
      <c r="O26" s="166"/>
      <c r="P26" s="166"/>
      <c r="Q26" s="166"/>
      <c r="R26" s="166"/>
      <c r="S26" s="166"/>
      <c r="T26" s="166"/>
      <c r="U26" s="166"/>
      <c r="V26" s="166"/>
      <c r="W26" s="166"/>
      <c r="X26" s="166"/>
      <c r="Y26" s="166"/>
    </row>
    <row r="27" spans="2:25" s="164" customFormat="1" ht="70.5" customHeight="1" thickBot="1">
      <c r="B27" s="381" t="s">
        <v>43</v>
      </c>
      <c r="C27" s="381"/>
      <c r="D27" s="381"/>
      <c r="E27" s="381"/>
      <c r="F27" s="381"/>
      <c r="G27" s="192"/>
      <c r="H27" s="193"/>
      <c r="I27" s="193"/>
      <c r="J27" s="193"/>
      <c r="K27" s="193"/>
      <c r="L27" s="194"/>
      <c r="N27" s="166"/>
      <c r="O27" s="166"/>
      <c r="P27" s="166"/>
      <c r="Q27" s="166"/>
      <c r="R27" s="166"/>
      <c r="S27" s="166"/>
      <c r="T27" s="166"/>
      <c r="U27" s="166"/>
      <c r="V27" s="166"/>
      <c r="W27" s="166"/>
      <c r="X27" s="166"/>
      <c r="Y27" s="166"/>
    </row>
    <row r="28" spans="2:25" s="164" customFormat="1" ht="3.75" customHeight="1">
      <c r="B28" s="195"/>
      <c r="C28" s="195"/>
      <c r="D28" s="195"/>
      <c r="E28" s="195"/>
      <c r="F28" s="195"/>
      <c r="G28" s="196"/>
      <c r="H28" s="197"/>
      <c r="I28" s="198"/>
      <c r="J28" s="197"/>
      <c r="K28" s="198"/>
      <c r="L28" s="198"/>
      <c r="N28" s="166"/>
      <c r="O28" s="166"/>
      <c r="P28" s="166"/>
      <c r="Q28" s="166"/>
      <c r="R28" s="166"/>
      <c r="S28" s="166"/>
      <c r="T28" s="166"/>
      <c r="U28" s="166"/>
      <c r="V28" s="166"/>
      <c r="W28" s="166"/>
      <c r="X28" s="166"/>
      <c r="Y28" s="166"/>
    </row>
    <row r="29" spans="2:25" s="164" customFormat="1">
      <c r="B29" s="166"/>
      <c r="C29" s="166"/>
      <c r="D29" s="166"/>
      <c r="E29" s="166"/>
      <c r="F29" s="166"/>
      <c r="G29" s="166"/>
      <c r="H29" s="367" t="s">
        <v>136</v>
      </c>
      <c r="I29" s="368"/>
      <c r="J29" s="368"/>
      <c r="K29" s="368"/>
      <c r="L29" s="166"/>
      <c r="N29" s="166"/>
      <c r="O29" s="166"/>
      <c r="P29" s="166"/>
      <c r="Q29" s="166"/>
      <c r="R29" s="166"/>
      <c r="S29" s="166"/>
      <c r="T29" s="166"/>
      <c r="U29" s="166"/>
      <c r="V29" s="166"/>
      <c r="W29" s="166"/>
      <c r="X29" s="166"/>
      <c r="Y29" s="166"/>
    </row>
  </sheetData>
  <sheetProtection algorithmName="SHA-512" hashValue="trLv7kOEs8VaQEUI1ahvDSXXTEoqtOU5soM3BC4ezOb+4wKbI8kpk4UbNDrqYruHaFLccsq07EIkFF28D9PkjQ==" saltValue="rgAprviah8398jM9P2uGIg==" spinCount="100000" sheet="1" objects="1" scenarios="1"/>
  <mergeCells count="48">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12:F12"/>
    <mergeCell ref="B9:C9"/>
    <mergeCell ref="D9:F9"/>
    <mergeCell ref="B13:B17"/>
    <mergeCell ref="C13:F13"/>
    <mergeCell ref="C14:F14"/>
    <mergeCell ref="C15:F15"/>
    <mergeCell ref="C16:F16"/>
    <mergeCell ref="C17:F17"/>
    <mergeCell ref="B18:F18"/>
    <mergeCell ref="B19:F19"/>
    <mergeCell ref="B20:F20"/>
    <mergeCell ref="G20:G21"/>
    <mergeCell ref="H20:H21"/>
    <mergeCell ref="J20:J21"/>
    <mergeCell ref="B21:F21"/>
    <mergeCell ref="B22:F22"/>
    <mergeCell ref="B23:C26"/>
    <mergeCell ref="D23:F23"/>
    <mergeCell ref="H23:H26"/>
    <mergeCell ref="I23:I26"/>
    <mergeCell ref="J23:J26"/>
    <mergeCell ref="I20:I21"/>
    <mergeCell ref="H29:K29"/>
    <mergeCell ref="K23:K26"/>
    <mergeCell ref="L23:L26"/>
    <mergeCell ref="D24:F24"/>
    <mergeCell ref="D25:F25"/>
    <mergeCell ref="D26:F26"/>
    <mergeCell ref="B27:F27"/>
  </mergeCells>
  <phoneticPr fontId="3"/>
  <conditionalFormatting sqref="H12">
    <cfRule type="cellIs" dxfId="2" priority="1" operator="equal">
      <formula>"要確認"</formula>
    </cfRule>
  </conditionalFormatting>
  <dataValidations count="1">
    <dataValidation operator="equal" allowBlank="1" showInputMessage="1" showErrorMessage="1" sqref="L2" xr:uid="{CDF7C165-7EF6-4411-8359-60151AA9809D}"/>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F14C-390D-47C5-80DA-106891DE79B1}">
  <sheetPr codeName="Sheet5">
    <pageSetUpPr fitToPage="1"/>
  </sheetPr>
  <dimension ref="A1:Y32"/>
  <sheetViews>
    <sheetView zoomScaleNormal="100" workbookViewId="0"/>
  </sheetViews>
  <sheetFormatPr defaultColWidth="9" defaultRowHeight="19.5"/>
  <cols>
    <col min="1" max="1" width="0.625" style="164" customWidth="1"/>
    <col min="2" max="2" width="6.5" style="166" customWidth="1"/>
    <col min="3" max="3" width="14.5" style="166" customWidth="1"/>
    <col min="4" max="6" width="8.25" style="166" customWidth="1"/>
    <col min="7" max="7" width="27.625" style="166" customWidth="1"/>
    <col min="8" max="8" width="27.625" style="165" customWidth="1"/>
    <col min="9" max="9" width="27.625" style="166" customWidth="1"/>
    <col min="10" max="10" width="27.625" style="165" customWidth="1"/>
    <col min="11" max="12" width="27.625" style="166" customWidth="1"/>
    <col min="13" max="13" width="0.75" style="164" customWidth="1"/>
    <col min="14" max="14" width="10.5" style="166" bestFit="1" customWidth="1"/>
    <col min="15" max="16384" width="9" style="166"/>
  </cols>
  <sheetData>
    <row r="1" spans="2:25" s="164" customFormat="1" ht="6" customHeight="1">
      <c r="H1" s="165"/>
      <c r="J1" s="165"/>
      <c r="N1" s="166"/>
      <c r="O1" s="166"/>
      <c r="P1" s="166"/>
      <c r="Q1" s="166"/>
      <c r="R1" s="166"/>
      <c r="S1" s="166"/>
      <c r="T1" s="166"/>
      <c r="U1" s="166"/>
      <c r="V1" s="166"/>
      <c r="W1" s="166"/>
      <c r="X1" s="166"/>
      <c r="Y1" s="166"/>
    </row>
    <row r="2" spans="2:25" ht="24" customHeight="1">
      <c r="B2" s="167"/>
      <c r="C2" s="164"/>
      <c r="D2" s="164"/>
      <c r="E2" s="164" t="s">
        <v>164</v>
      </c>
      <c r="F2" s="164"/>
      <c r="G2" s="168"/>
      <c r="H2" s="169"/>
      <c r="I2" s="168"/>
      <c r="J2" s="169"/>
      <c r="K2" s="170" t="s">
        <v>126</v>
      </c>
      <c r="L2" s="199" t="str">
        <f>+D5</f>
        <v>38ab0123456j0001</v>
      </c>
    </row>
    <row r="3" spans="2:25" ht="27.75" customHeight="1">
      <c r="B3" s="293" t="s">
        <v>127</v>
      </c>
      <c r="C3" s="293"/>
      <c r="D3" s="293"/>
      <c r="E3" s="293"/>
      <c r="F3" s="293"/>
      <c r="G3" s="293"/>
      <c r="H3" s="293"/>
      <c r="I3" s="293"/>
      <c r="J3" s="293"/>
      <c r="K3" s="293"/>
      <c r="L3" s="293"/>
    </row>
    <row r="4" spans="2:25" ht="25.5" customHeight="1" thickBot="1">
      <c r="B4" s="171"/>
      <c r="C4" s="164"/>
      <c r="D4" s="164"/>
      <c r="E4" s="164"/>
      <c r="F4" s="164"/>
      <c r="G4" s="172"/>
      <c r="H4" s="173"/>
      <c r="I4" s="174"/>
      <c r="J4" s="173"/>
      <c r="K4" s="164"/>
      <c r="L4" s="176" t="s">
        <v>34</v>
      </c>
    </row>
    <row r="5" spans="2:25" ht="29.65" customHeight="1" thickTop="1">
      <c r="B5" s="294" t="s">
        <v>221</v>
      </c>
      <c r="C5" s="295"/>
      <c r="D5" s="416" t="str">
        <f>'別紙イ　収支決算書（年度末分）'!D5:F5</f>
        <v>38ab0123456j0001</v>
      </c>
      <c r="E5" s="417"/>
      <c r="F5" s="418"/>
      <c r="G5" s="299" t="s">
        <v>165</v>
      </c>
      <c r="H5" s="302" t="s">
        <v>129</v>
      </c>
      <c r="I5" s="401" t="s">
        <v>225</v>
      </c>
      <c r="J5" s="302" t="s">
        <v>130</v>
      </c>
      <c r="K5" s="311" t="s">
        <v>227</v>
      </c>
      <c r="L5" s="311" t="s">
        <v>228</v>
      </c>
    </row>
    <row r="6" spans="2:25" ht="19.5" customHeight="1">
      <c r="B6" s="396" t="s">
        <v>131</v>
      </c>
      <c r="C6" s="406"/>
      <c r="D6" s="413">
        <f>'別紙イ　収支決算書（年度末分）'!D6:F6</f>
        <v>0</v>
      </c>
      <c r="E6" s="414"/>
      <c r="F6" s="415"/>
      <c r="G6" s="300"/>
      <c r="H6" s="303"/>
      <c r="I6" s="402"/>
      <c r="J6" s="303"/>
      <c r="K6" s="312"/>
      <c r="L6" s="312"/>
    </row>
    <row r="7" spans="2:25" ht="19.5" customHeight="1">
      <c r="B7" s="407" t="s">
        <v>229</v>
      </c>
      <c r="C7" s="419"/>
      <c r="D7" s="420">
        <f>'別紙イ　収支決算書（年度末分）'!D7:F7</f>
        <v>0</v>
      </c>
      <c r="E7" s="421"/>
      <c r="F7" s="422"/>
      <c r="G7" s="300"/>
      <c r="H7" s="303"/>
      <c r="I7" s="402"/>
      <c r="J7" s="303"/>
      <c r="K7" s="312"/>
      <c r="L7" s="312"/>
    </row>
    <row r="8" spans="2:25" ht="20.65" customHeight="1">
      <c r="B8" s="396" t="s">
        <v>132</v>
      </c>
      <c r="C8" s="406"/>
      <c r="D8" s="413">
        <f>'別紙イ　収支決算書（年度末分）'!D8:F8</f>
        <v>0</v>
      </c>
      <c r="E8" s="414"/>
      <c r="F8" s="415"/>
      <c r="G8" s="300"/>
      <c r="H8" s="303"/>
      <c r="I8" s="402"/>
      <c r="J8" s="303"/>
      <c r="K8" s="312"/>
      <c r="L8" s="312"/>
    </row>
    <row r="9" spans="2:25" ht="19.5" customHeight="1">
      <c r="B9" s="396" t="s">
        <v>133</v>
      </c>
      <c r="C9" s="397"/>
      <c r="D9" s="413">
        <f>'別紙イ　収支決算書（年度末分）'!D9:F9</f>
        <v>0</v>
      </c>
      <c r="E9" s="414"/>
      <c r="F9" s="415"/>
      <c r="G9" s="300"/>
      <c r="H9" s="303"/>
      <c r="I9" s="402"/>
      <c r="J9" s="303"/>
      <c r="K9" s="312"/>
      <c r="L9" s="312"/>
    </row>
    <row r="10" spans="2:25" ht="19.5" customHeight="1">
      <c r="B10" s="408" t="s">
        <v>134</v>
      </c>
      <c r="C10" s="409"/>
      <c r="D10" s="216">
        <f>'別紙イ　収支決算書（年度末分）'!D10</f>
        <v>0</v>
      </c>
      <c r="E10" s="216"/>
      <c r="F10" s="217">
        <f>'別紙イ　収支決算書（年度末分）'!F10</f>
        <v>0</v>
      </c>
      <c r="G10" s="300"/>
      <c r="H10" s="303"/>
      <c r="I10" s="402"/>
      <c r="J10" s="303"/>
      <c r="K10" s="312"/>
      <c r="L10" s="312"/>
    </row>
    <row r="11" spans="2:25" ht="19.5" customHeight="1" thickBot="1">
      <c r="B11" s="391" t="s">
        <v>135</v>
      </c>
      <c r="C11" s="392"/>
      <c r="D11" s="411">
        <f>'別紙イ　収支決算書（年度末分）'!D11:F11</f>
        <v>0</v>
      </c>
      <c r="E11" s="411"/>
      <c r="F11" s="412"/>
      <c r="G11" s="301"/>
      <c r="H11" s="304"/>
      <c r="I11" s="403"/>
      <c r="J11" s="304"/>
      <c r="K11" s="313"/>
      <c r="L11" s="313"/>
    </row>
    <row r="12" spans="2:25" ht="30" customHeight="1" thickTop="1">
      <c r="B12" s="393" t="s">
        <v>35</v>
      </c>
      <c r="C12" s="394"/>
      <c r="D12" s="394"/>
      <c r="E12" s="394"/>
      <c r="F12" s="395"/>
      <c r="G12" s="214">
        <f>SUM(G17,G18,G19)</f>
        <v>0</v>
      </c>
      <c r="H12" s="201">
        <f>IF(H17=0,0,"要確認")</f>
        <v>0</v>
      </c>
      <c r="I12" s="202">
        <f>SUM(I17,I18,I19)</f>
        <v>0</v>
      </c>
      <c r="J12" s="214">
        <f>SUM(J17,J18,J19)</f>
        <v>0</v>
      </c>
      <c r="K12" s="203">
        <f t="shared" ref="K12:L12" si="0">SUM(K17,K18,K19)</f>
        <v>0</v>
      </c>
      <c r="L12" s="204">
        <f t="shared" si="0"/>
        <v>0</v>
      </c>
    </row>
    <row r="13" spans="2:25" ht="30" customHeight="1">
      <c r="B13" s="330" t="s">
        <v>223</v>
      </c>
      <c r="C13" s="382" t="s">
        <v>36</v>
      </c>
      <c r="D13" s="383"/>
      <c r="E13" s="383"/>
      <c r="F13" s="384"/>
      <c r="G13" s="180"/>
      <c r="H13" s="181"/>
      <c r="I13" s="207">
        <f>SUM(G13,H13)</f>
        <v>0</v>
      </c>
      <c r="J13" s="181"/>
      <c r="K13" s="205">
        <f>IF($F$10=0,0,ROUNDDOWN(J13*$D$10/$F$10,0))</f>
        <v>0</v>
      </c>
      <c r="L13" s="208">
        <f>IF(I13&lt;K13,I13,K13)</f>
        <v>0</v>
      </c>
    </row>
    <row r="14" spans="2:25" ht="30" customHeight="1">
      <c r="B14" s="331"/>
      <c r="C14" s="382" t="s">
        <v>37</v>
      </c>
      <c r="D14" s="383"/>
      <c r="E14" s="383"/>
      <c r="F14" s="384"/>
      <c r="G14" s="180"/>
      <c r="H14" s="181"/>
      <c r="I14" s="207">
        <f>SUM(G14,H14)</f>
        <v>0</v>
      </c>
      <c r="J14" s="181"/>
      <c r="K14" s="205">
        <f>IF($F$10=0,0,ROUNDDOWN(J14*$D$10/$F$10,0))</f>
        <v>0</v>
      </c>
      <c r="L14" s="208">
        <f>IF(I14&lt;K14,I14,K14)</f>
        <v>0</v>
      </c>
    </row>
    <row r="15" spans="2:25" ht="30" customHeight="1">
      <c r="B15" s="331"/>
      <c r="C15" s="339" t="s">
        <v>38</v>
      </c>
      <c r="D15" s="340"/>
      <c r="E15" s="340"/>
      <c r="F15" s="341"/>
      <c r="G15" s="180"/>
      <c r="H15" s="181"/>
      <c r="I15" s="207">
        <f>SUM(G15,H15)</f>
        <v>0</v>
      </c>
      <c r="J15" s="181"/>
      <c r="K15" s="205">
        <f>IF($F$10=0,0,ROUNDDOWN(J15*$D$10/$F$10,0))</f>
        <v>0</v>
      </c>
      <c r="L15" s="208">
        <f>IF(I15&lt;K15,I15,K15)</f>
        <v>0</v>
      </c>
    </row>
    <row r="16" spans="2:25" s="164" customFormat="1" ht="30" customHeight="1">
      <c r="B16" s="331"/>
      <c r="C16" s="385" t="s">
        <v>152</v>
      </c>
      <c r="D16" s="386"/>
      <c r="E16" s="386"/>
      <c r="F16" s="387"/>
      <c r="G16" s="180"/>
      <c r="H16" s="181"/>
      <c r="I16" s="207">
        <f t="shared" ref="I16" si="1">SUM(G16,H16)</f>
        <v>0</v>
      </c>
      <c r="J16" s="181"/>
      <c r="K16" s="205">
        <f>IF($F$10=0,0,ROUNDDOWN(J16*$D$10/$F$10,0))</f>
        <v>0</v>
      </c>
      <c r="L16" s="208">
        <f t="shared" ref="L16" si="2">IF(I16&lt;K16,I16,K16)</f>
        <v>0</v>
      </c>
      <c r="N16" s="166"/>
      <c r="O16" s="166"/>
      <c r="P16" s="166"/>
      <c r="Q16" s="166"/>
      <c r="R16" s="166"/>
      <c r="S16" s="166"/>
      <c r="T16" s="166"/>
      <c r="U16" s="166"/>
      <c r="V16" s="166"/>
      <c r="W16" s="166"/>
      <c r="X16" s="166"/>
      <c r="Y16" s="166"/>
    </row>
    <row r="17" spans="2:25" s="164" customFormat="1" ht="30" customHeight="1">
      <c r="B17" s="332"/>
      <c r="C17" s="388" t="s">
        <v>42</v>
      </c>
      <c r="D17" s="389"/>
      <c r="E17" s="389"/>
      <c r="F17" s="390"/>
      <c r="G17" s="205">
        <f t="shared" ref="G17:L17" si="3">SUM(G13:G16)</f>
        <v>0</v>
      </c>
      <c r="H17" s="206">
        <f t="shared" si="3"/>
        <v>0</v>
      </c>
      <c r="I17" s="207">
        <f t="shared" si="3"/>
        <v>0</v>
      </c>
      <c r="J17" s="215">
        <f t="shared" si="3"/>
        <v>0</v>
      </c>
      <c r="K17" s="205">
        <f t="shared" si="3"/>
        <v>0</v>
      </c>
      <c r="L17" s="208">
        <f t="shared" si="3"/>
        <v>0</v>
      </c>
      <c r="N17" s="166"/>
      <c r="O17" s="166"/>
      <c r="P17" s="166"/>
      <c r="Q17" s="166"/>
      <c r="R17" s="166"/>
      <c r="S17" s="166"/>
      <c r="T17" s="166"/>
      <c r="U17" s="166"/>
      <c r="V17" s="166"/>
      <c r="W17" s="166"/>
      <c r="X17" s="166"/>
      <c r="Y17" s="166"/>
    </row>
    <row r="18" spans="2:25" s="164" customFormat="1" ht="30" customHeight="1">
      <c r="B18" s="342" t="s">
        <v>224</v>
      </c>
      <c r="C18" s="343"/>
      <c r="D18" s="343"/>
      <c r="E18" s="343"/>
      <c r="F18" s="344"/>
      <c r="G18" s="181"/>
      <c r="H18" s="182"/>
      <c r="I18" s="207">
        <f>SUM(G18,H18)</f>
        <v>0</v>
      </c>
      <c r="J18" s="181"/>
      <c r="K18" s="205">
        <f>MIN(IF($F$10=0,0,ROUNDDOWN(J18*$D$10/$F$10,0)),ROUNDDOWN(K17*D11/100,0))</f>
        <v>0</v>
      </c>
      <c r="L18" s="208">
        <f>MIN(IF(I18&lt;K18,I18,K18),ROUNDDOWN(L17*D11/100,0))</f>
        <v>0</v>
      </c>
      <c r="N18" s="166"/>
      <c r="O18" s="166"/>
      <c r="P18" s="166"/>
      <c r="Q18" s="166"/>
      <c r="R18" s="166"/>
      <c r="S18" s="166"/>
      <c r="T18" s="166"/>
      <c r="U18" s="166"/>
      <c r="V18" s="166"/>
      <c r="W18" s="166"/>
      <c r="X18" s="166"/>
      <c r="Y18" s="166"/>
    </row>
    <row r="19" spans="2:25" s="164" customFormat="1" ht="30" customHeight="1">
      <c r="B19" s="342" t="s">
        <v>153</v>
      </c>
      <c r="C19" s="343"/>
      <c r="D19" s="343"/>
      <c r="E19" s="343"/>
      <c r="F19" s="344"/>
      <c r="G19" s="183"/>
      <c r="H19" s="184"/>
      <c r="I19" s="212">
        <f t="shared" ref="I19" si="4">SUM(G19,H19)</f>
        <v>0</v>
      </c>
      <c r="J19" s="183"/>
      <c r="K19" s="205">
        <f>IF($F$10=0,0,ROUNDDOWN(J19*$D$10/$F$10,0))</f>
        <v>0</v>
      </c>
      <c r="L19" s="208">
        <f>IF(I19&lt;K19,I19,K19)</f>
        <v>0</v>
      </c>
      <c r="N19" s="166"/>
      <c r="O19" s="166"/>
      <c r="P19" s="166"/>
      <c r="Q19" s="166"/>
      <c r="R19" s="166"/>
      <c r="S19" s="166"/>
      <c r="T19" s="166"/>
      <c r="U19" s="166"/>
      <c r="V19" s="166"/>
      <c r="W19" s="166"/>
      <c r="X19" s="166"/>
      <c r="Y19" s="166"/>
    </row>
    <row r="20" spans="2:25" s="164" customFormat="1" ht="30" customHeight="1">
      <c r="B20" s="342" t="s">
        <v>39</v>
      </c>
      <c r="C20" s="343"/>
      <c r="D20" s="343"/>
      <c r="E20" s="343"/>
      <c r="F20" s="344"/>
      <c r="G20" s="345" t="str">
        <f>IF(G18=ROUNDDOWN(G17*D11/100,0),"","間接経費/一般管理費が不一致です。ご確認下さい。")</f>
        <v/>
      </c>
      <c r="H20" s="347"/>
      <c r="I20" s="349"/>
      <c r="J20" s="360"/>
      <c r="K20" s="185"/>
      <c r="L20" s="218">
        <f>IF(L12&lt;G12,G12-L12,"0")+G22</f>
        <v>0</v>
      </c>
      <c r="N20" s="166"/>
      <c r="O20" s="166"/>
      <c r="P20" s="166"/>
      <c r="Q20" s="166"/>
      <c r="R20" s="166"/>
      <c r="S20" s="166"/>
      <c r="T20" s="166"/>
      <c r="U20" s="166"/>
      <c r="V20" s="166"/>
      <c r="W20" s="166"/>
      <c r="X20" s="166"/>
      <c r="Y20" s="166"/>
    </row>
    <row r="21" spans="2:25" s="164" customFormat="1" ht="30" customHeight="1">
      <c r="B21" s="342" t="s">
        <v>40</v>
      </c>
      <c r="C21" s="343"/>
      <c r="D21" s="343"/>
      <c r="E21" s="343"/>
      <c r="F21" s="344"/>
      <c r="G21" s="346"/>
      <c r="H21" s="348"/>
      <c r="I21" s="350"/>
      <c r="J21" s="362"/>
      <c r="K21" s="210" t="str">
        <f>IF(K12&gt;L12,K12-L12,"0")</f>
        <v>0</v>
      </c>
      <c r="L21" s="186"/>
      <c r="N21" s="166"/>
      <c r="O21" s="166"/>
      <c r="P21" s="166"/>
      <c r="Q21" s="166"/>
      <c r="R21" s="166"/>
      <c r="S21" s="166"/>
      <c r="T21" s="166"/>
      <c r="U21" s="166"/>
      <c r="V21" s="166"/>
      <c r="W21" s="166"/>
      <c r="X21" s="166"/>
      <c r="Y21" s="166"/>
    </row>
    <row r="22" spans="2:25" s="164" customFormat="1" ht="30" customHeight="1">
      <c r="B22" s="364" t="s">
        <v>166</v>
      </c>
      <c r="C22" s="365"/>
      <c r="D22" s="365"/>
      <c r="E22" s="365"/>
      <c r="F22" s="366"/>
      <c r="G22" s="183"/>
      <c r="H22" s="188"/>
      <c r="I22" s="189"/>
      <c r="J22" s="213"/>
      <c r="K22" s="189"/>
      <c r="L22" s="190"/>
      <c r="N22" s="166"/>
      <c r="O22" s="166"/>
      <c r="P22" s="166"/>
      <c r="Q22" s="166"/>
      <c r="R22" s="166"/>
      <c r="S22" s="166"/>
      <c r="T22" s="166"/>
      <c r="U22" s="166"/>
      <c r="V22" s="166"/>
      <c r="W22" s="166"/>
      <c r="X22" s="166"/>
      <c r="Y22" s="166"/>
    </row>
    <row r="23" spans="2:25" s="164" customFormat="1" ht="30" customHeight="1">
      <c r="B23" s="351" t="s">
        <v>41</v>
      </c>
      <c r="C23" s="352"/>
      <c r="D23" s="357" t="s">
        <v>223</v>
      </c>
      <c r="E23" s="358"/>
      <c r="F23" s="359"/>
      <c r="G23" s="369"/>
      <c r="H23" s="360"/>
      <c r="I23" s="349"/>
      <c r="J23" s="360"/>
      <c r="K23" s="349"/>
      <c r="L23" s="369"/>
      <c r="N23" s="166"/>
      <c r="O23" s="166"/>
      <c r="P23" s="166"/>
      <c r="Q23" s="166"/>
      <c r="R23" s="166"/>
      <c r="S23" s="166"/>
      <c r="T23" s="166"/>
      <c r="U23" s="166"/>
      <c r="V23" s="166"/>
      <c r="W23" s="166"/>
      <c r="X23" s="166"/>
      <c r="Y23" s="166"/>
    </row>
    <row r="24" spans="2:25" s="164" customFormat="1" ht="30" customHeight="1">
      <c r="B24" s="353"/>
      <c r="C24" s="354"/>
      <c r="D24" s="372" t="s">
        <v>224</v>
      </c>
      <c r="E24" s="373"/>
      <c r="F24" s="374"/>
      <c r="G24" s="370"/>
      <c r="H24" s="361"/>
      <c r="I24" s="363"/>
      <c r="J24" s="361"/>
      <c r="K24" s="363"/>
      <c r="L24" s="370"/>
      <c r="N24" s="166"/>
      <c r="O24" s="166"/>
      <c r="P24" s="166"/>
      <c r="Q24" s="166"/>
      <c r="R24" s="166"/>
      <c r="S24" s="166"/>
      <c r="T24" s="166"/>
      <c r="U24" s="166"/>
      <c r="V24" s="166"/>
      <c r="W24" s="166"/>
      <c r="X24" s="166"/>
      <c r="Y24" s="166"/>
    </row>
    <row r="25" spans="2:25" s="164" customFormat="1" ht="30" customHeight="1">
      <c r="B25" s="353"/>
      <c r="C25" s="354"/>
      <c r="D25" s="372" t="s">
        <v>149</v>
      </c>
      <c r="E25" s="373"/>
      <c r="F25" s="374"/>
      <c r="G25" s="370"/>
      <c r="H25" s="361"/>
      <c r="I25" s="363"/>
      <c r="J25" s="361"/>
      <c r="K25" s="363"/>
      <c r="L25" s="370"/>
      <c r="N25" s="166"/>
      <c r="O25" s="166"/>
      <c r="P25" s="166"/>
      <c r="Q25" s="166"/>
      <c r="R25" s="166"/>
      <c r="S25" s="166"/>
      <c r="T25" s="166"/>
      <c r="U25" s="166"/>
      <c r="V25" s="166"/>
      <c r="W25" s="166"/>
      <c r="X25" s="166"/>
      <c r="Y25" s="166"/>
    </row>
    <row r="26" spans="2:25" s="164" customFormat="1" ht="30" customHeight="1" thickBot="1">
      <c r="B26" s="355"/>
      <c r="C26" s="356"/>
      <c r="D26" s="375" t="s">
        <v>42</v>
      </c>
      <c r="E26" s="376"/>
      <c r="F26" s="377"/>
      <c r="G26" s="410"/>
      <c r="H26" s="362"/>
      <c r="I26" s="350"/>
      <c r="J26" s="362"/>
      <c r="K26" s="350"/>
      <c r="L26" s="371"/>
      <c r="N26" s="166"/>
      <c r="O26" s="166"/>
      <c r="P26" s="166"/>
      <c r="Q26" s="166"/>
      <c r="R26" s="166"/>
      <c r="S26" s="166"/>
      <c r="T26" s="166"/>
      <c r="U26" s="166"/>
      <c r="V26" s="166"/>
      <c r="W26" s="166"/>
      <c r="X26" s="166"/>
      <c r="Y26" s="166"/>
    </row>
    <row r="27" spans="2:25" s="164" customFormat="1" ht="70.5" customHeight="1" thickBot="1">
      <c r="B27" s="381" t="s">
        <v>43</v>
      </c>
      <c r="C27" s="381"/>
      <c r="D27" s="381"/>
      <c r="E27" s="381"/>
      <c r="F27" s="381"/>
      <c r="G27" s="192"/>
      <c r="H27" s="193"/>
      <c r="I27" s="193"/>
      <c r="J27" s="193"/>
      <c r="K27" s="193"/>
      <c r="L27" s="194"/>
      <c r="N27" s="166"/>
      <c r="O27" s="166"/>
      <c r="P27" s="166"/>
      <c r="Q27" s="166"/>
      <c r="R27" s="166"/>
      <c r="S27" s="166"/>
      <c r="T27" s="166"/>
      <c r="U27" s="166"/>
      <c r="V27" s="166"/>
      <c r="W27" s="166"/>
      <c r="X27" s="166"/>
      <c r="Y27" s="166"/>
    </row>
    <row r="28" spans="2:25" s="164" customFormat="1" ht="3.75" customHeight="1">
      <c r="B28" s="195"/>
      <c r="C28" s="195"/>
      <c r="D28" s="195"/>
      <c r="E28" s="195"/>
      <c r="F28" s="195"/>
      <c r="G28" s="196"/>
      <c r="H28" s="197"/>
      <c r="I28" s="198"/>
      <c r="J28" s="197"/>
      <c r="K28" s="198"/>
      <c r="L28" s="198"/>
      <c r="N28" s="166"/>
      <c r="O28" s="166"/>
      <c r="P28" s="166"/>
      <c r="Q28" s="166"/>
      <c r="R28" s="166"/>
      <c r="S28" s="166"/>
      <c r="T28" s="166"/>
      <c r="U28" s="166"/>
      <c r="V28" s="166"/>
      <c r="W28" s="166"/>
      <c r="X28" s="166"/>
      <c r="Y28" s="166"/>
    </row>
    <row r="29" spans="2:25" s="164" customFormat="1">
      <c r="B29" s="166"/>
      <c r="C29" s="166"/>
      <c r="D29" s="166"/>
      <c r="E29" s="166"/>
      <c r="F29" s="166"/>
      <c r="G29" s="166"/>
      <c r="H29" s="367" t="s">
        <v>136</v>
      </c>
      <c r="I29" s="368"/>
      <c r="J29" s="368"/>
      <c r="K29" s="368"/>
      <c r="L29" s="166"/>
      <c r="N29" s="166"/>
      <c r="O29" s="166"/>
      <c r="P29" s="166"/>
      <c r="Q29" s="166"/>
      <c r="R29" s="166"/>
      <c r="S29" s="166"/>
      <c r="T29" s="166"/>
      <c r="U29" s="166"/>
      <c r="V29" s="166"/>
      <c r="W29" s="166"/>
      <c r="X29" s="166"/>
      <c r="Y29" s="166"/>
    </row>
    <row r="30" spans="2:25">
      <c r="G30" s="219" t="str">
        <f>IF('別紙イ　収支決算書（年度末分）'!G23='別紙イ　収支決算書（繰越期間分）'!G17,"","年度末分の繰越額（直接経費）と一致しません")</f>
        <v/>
      </c>
    </row>
    <row r="31" spans="2:25">
      <c r="G31" s="219" t="str">
        <f>IF('別紙イ　収支決算書（年度末分）'!G24='別紙イ　収支決算書（繰越期間分）'!G18,"","年度末分の繰越額（間接経費）と一致しません")</f>
        <v/>
      </c>
    </row>
    <row r="32" spans="2:25">
      <c r="G32" s="219" t="str">
        <f>IF('別紙イ　収支決算書（年度末分）'!G25='別紙イ　収支決算書（繰越期間分）'!G19,"","年度末分の繰越額（委託費）と一致しません")</f>
        <v/>
      </c>
    </row>
  </sheetData>
  <sheetProtection algorithmName="SHA-512" hashValue="t86vK+GA4hnXN/gqJKxXQwVwNWOklnAjD5iGYQEDU7PFaQSVOjmCy95A2nMML0QtjMA3INwZOV/Nbn+fU+pb0w==" saltValue="YgNBAdM088WV3Zn+GshVOA==" spinCount="100000" sheet="1" objects="1" scenarios="1"/>
  <mergeCells count="4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12:F12"/>
    <mergeCell ref="B9:C9"/>
    <mergeCell ref="D9:F9"/>
    <mergeCell ref="B13:B17"/>
    <mergeCell ref="C13:F13"/>
    <mergeCell ref="C14:F14"/>
    <mergeCell ref="C15:F15"/>
    <mergeCell ref="C16:F16"/>
    <mergeCell ref="C17:F17"/>
    <mergeCell ref="B18:F18"/>
    <mergeCell ref="B19:F19"/>
    <mergeCell ref="B20:F20"/>
    <mergeCell ref="G20:G21"/>
    <mergeCell ref="H20:H21"/>
    <mergeCell ref="J20:J21"/>
    <mergeCell ref="B21:F21"/>
    <mergeCell ref="B22:F22"/>
    <mergeCell ref="B23:C26"/>
    <mergeCell ref="D23:F23"/>
    <mergeCell ref="G23:G26"/>
    <mergeCell ref="H23:H26"/>
    <mergeCell ref="I23:I26"/>
    <mergeCell ref="J23:J26"/>
    <mergeCell ref="I20:I21"/>
    <mergeCell ref="H29:K29"/>
    <mergeCell ref="K23:K26"/>
    <mergeCell ref="L23:L26"/>
    <mergeCell ref="D24:F24"/>
    <mergeCell ref="D25:F25"/>
    <mergeCell ref="D26:F26"/>
    <mergeCell ref="B27:F27"/>
  </mergeCells>
  <phoneticPr fontId="3"/>
  <conditionalFormatting sqref="H12">
    <cfRule type="cellIs" dxfId="1" priority="1" operator="equal">
      <formula>"要確認"</formula>
    </cfRule>
  </conditionalFormatting>
  <dataValidations count="1">
    <dataValidation operator="equal" allowBlank="1" showInputMessage="1" showErrorMessage="1" sqref="L2" xr:uid="{63595D21-B4D2-48D3-A4A4-6B0E399E94F2}"/>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8FB77-0AD5-44EF-8F74-82EA45535497}">
  <sheetPr codeName="Sheet6">
    <pageSetUpPr fitToPage="1"/>
  </sheetPr>
  <dimension ref="A1:Y33"/>
  <sheetViews>
    <sheetView zoomScaleNormal="100" workbookViewId="0"/>
  </sheetViews>
  <sheetFormatPr defaultColWidth="9" defaultRowHeight="19.5"/>
  <cols>
    <col min="1" max="1" width="0.625" style="62" customWidth="1"/>
    <col min="2" max="2" width="6.5" style="63" customWidth="1"/>
    <col min="3" max="3" width="14.5" style="63" customWidth="1"/>
    <col min="4" max="6" width="8.25" style="63" customWidth="1"/>
    <col min="7" max="7" width="27.625" style="63" customWidth="1"/>
    <col min="8" max="8" width="27.625" style="152" customWidth="1"/>
    <col min="9" max="9" width="27.625" style="63" customWidth="1"/>
    <col min="10" max="10" width="27.625" style="152" customWidth="1"/>
    <col min="11" max="12" width="27.625" style="63" customWidth="1"/>
    <col min="13" max="13" width="0.75" style="62" customWidth="1"/>
    <col min="14" max="14" width="10.5" style="63" bestFit="1" customWidth="1"/>
    <col min="15" max="16384" width="9" style="63"/>
  </cols>
  <sheetData>
    <row r="1" spans="2:25" s="62" customFormat="1" ht="6" customHeight="1">
      <c r="H1" s="152"/>
      <c r="J1" s="152"/>
      <c r="N1" s="63"/>
      <c r="O1" s="63"/>
      <c r="P1" s="63"/>
      <c r="Q1" s="63"/>
      <c r="R1" s="63"/>
      <c r="S1" s="63"/>
      <c r="T1" s="63"/>
      <c r="U1" s="63"/>
      <c r="V1" s="63"/>
      <c r="W1" s="63"/>
      <c r="X1" s="63"/>
      <c r="Y1" s="63"/>
    </row>
    <row r="2" spans="2:25" ht="24" customHeight="1">
      <c r="B2" s="114"/>
      <c r="C2" s="62"/>
      <c r="D2" s="62"/>
      <c r="E2" s="62" t="s">
        <v>167</v>
      </c>
      <c r="F2" s="62"/>
      <c r="G2" s="64"/>
      <c r="H2" s="153"/>
      <c r="I2" s="64"/>
      <c r="J2" s="153"/>
      <c r="K2" s="65" t="s">
        <v>126</v>
      </c>
      <c r="L2" s="66" t="str">
        <f>+D5</f>
        <v>38ab0123456j0001</v>
      </c>
    </row>
    <row r="3" spans="2:25" ht="27.75" customHeight="1">
      <c r="B3" s="491" t="s">
        <v>127</v>
      </c>
      <c r="C3" s="491"/>
      <c r="D3" s="491"/>
      <c r="E3" s="491"/>
      <c r="F3" s="491"/>
      <c r="G3" s="491"/>
      <c r="H3" s="491"/>
      <c r="I3" s="491"/>
      <c r="J3" s="491"/>
      <c r="K3" s="491"/>
      <c r="L3" s="491"/>
    </row>
    <row r="4" spans="2:25" ht="25.5" customHeight="1" thickBot="1">
      <c r="B4" s="67"/>
      <c r="C4" s="62"/>
      <c r="D4" s="62"/>
      <c r="E4" s="62"/>
      <c r="F4" s="62"/>
      <c r="G4" s="68"/>
      <c r="H4" s="154"/>
      <c r="I4" s="69"/>
      <c r="J4" s="154"/>
      <c r="K4" s="62"/>
      <c r="L4" s="70" t="s">
        <v>34</v>
      </c>
    </row>
    <row r="5" spans="2:25" ht="29.65" customHeight="1" thickTop="1">
      <c r="B5" s="492" t="s">
        <v>221</v>
      </c>
      <c r="C5" s="493"/>
      <c r="D5" s="494" t="str">
        <f>'別紙イ　収支決算書（年度末分）'!D5:F5</f>
        <v>38ab0123456j0001</v>
      </c>
      <c r="E5" s="495"/>
      <c r="F5" s="496"/>
      <c r="G5" s="497" t="s">
        <v>128</v>
      </c>
      <c r="H5" s="500" t="s">
        <v>129</v>
      </c>
      <c r="I5" s="503" t="s">
        <v>225</v>
      </c>
      <c r="J5" s="500" t="s">
        <v>130</v>
      </c>
      <c r="K5" s="506" t="s">
        <v>227</v>
      </c>
      <c r="L5" s="506" t="s">
        <v>228</v>
      </c>
    </row>
    <row r="6" spans="2:25" ht="19.5" customHeight="1">
      <c r="B6" s="486" t="s">
        <v>131</v>
      </c>
      <c r="C6" s="509"/>
      <c r="D6" s="488">
        <f>'別紙イ　収支決算書（年度末分）'!D6:F6</f>
        <v>0</v>
      </c>
      <c r="E6" s="489"/>
      <c r="F6" s="490"/>
      <c r="G6" s="498"/>
      <c r="H6" s="501"/>
      <c r="I6" s="504"/>
      <c r="J6" s="501"/>
      <c r="K6" s="507"/>
      <c r="L6" s="507"/>
    </row>
    <row r="7" spans="2:25" ht="19.5" customHeight="1">
      <c r="B7" s="510" t="s">
        <v>229</v>
      </c>
      <c r="C7" s="487"/>
      <c r="D7" s="511">
        <f>'別紙イ　収支決算書（年度末分）'!D7:F7</f>
        <v>0</v>
      </c>
      <c r="E7" s="512"/>
      <c r="F7" s="513"/>
      <c r="G7" s="498"/>
      <c r="H7" s="501"/>
      <c r="I7" s="504"/>
      <c r="J7" s="501"/>
      <c r="K7" s="507"/>
      <c r="L7" s="507"/>
    </row>
    <row r="8" spans="2:25" ht="20.65" customHeight="1">
      <c r="B8" s="486" t="s">
        <v>132</v>
      </c>
      <c r="C8" s="509"/>
      <c r="D8" s="488">
        <f>'別紙イ　収支決算書（年度末分）'!D8:F8</f>
        <v>0</v>
      </c>
      <c r="E8" s="489"/>
      <c r="F8" s="490"/>
      <c r="G8" s="498"/>
      <c r="H8" s="501"/>
      <c r="I8" s="504"/>
      <c r="J8" s="501"/>
      <c r="K8" s="507"/>
      <c r="L8" s="507"/>
    </row>
    <row r="9" spans="2:25" ht="19.5" customHeight="1">
      <c r="B9" s="486" t="s">
        <v>133</v>
      </c>
      <c r="C9" s="487"/>
      <c r="D9" s="488">
        <f>'別紙イ　収支決算書（年度末分）'!D9:F9</f>
        <v>0</v>
      </c>
      <c r="E9" s="489"/>
      <c r="F9" s="490"/>
      <c r="G9" s="498"/>
      <c r="H9" s="501"/>
      <c r="I9" s="504"/>
      <c r="J9" s="501"/>
      <c r="K9" s="507"/>
      <c r="L9" s="507"/>
    </row>
    <row r="10" spans="2:25" ht="19.5" customHeight="1">
      <c r="B10" s="514" t="s">
        <v>134</v>
      </c>
      <c r="C10" s="515"/>
      <c r="D10" s="71">
        <f>'別紙イ　収支決算書（年度末分）'!D10</f>
        <v>0</v>
      </c>
      <c r="E10" s="71"/>
      <c r="F10" s="94">
        <f>'別紙イ　収支決算書（年度末分）'!F10</f>
        <v>0</v>
      </c>
      <c r="G10" s="498"/>
      <c r="H10" s="501"/>
      <c r="I10" s="504"/>
      <c r="J10" s="501"/>
      <c r="K10" s="507"/>
      <c r="L10" s="507"/>
    </row>
    <row r="11" spans="2:25" ht="19.5" customHeight="1" thickBot="1">
      <c r="B11" s="479" t="s">
        <v>135</v>
      </c>
      <c r="C11" s="480"/>
      <c r="D11" s="481">
        <f>'別紙イ　収支決算書（年度末分）'!D11:F11</f>
        <v>0</v>
      </c>
      <c r="E11" s="481"/>
      <c r="F11" s="482"/>
      <c r="G11" s="499"/>
      <c r="H11" s="502"/>
      <c r="I11" s="505"/>
      <c r="J11" s="502"/>
      <c r="K11" s="508"/>
      <c r="L11" s="508"/>
    </row>
    <row r="12" spans="2:25" ht="30" customHeight="1" thickTop="1">
      <c r="B12" s="483" t="s">
        <v>35</v>
      </c>
      <c r="C12" s="484"/>
      <c r="D12" s="484"/>
      <c r="E12" s="484"/>
      <c r="F12" s="485"/>
      <c r="G12" s="72">
        <f>SUM(G17,G18,G19)</f>
        <v>0</v>
      </c>
      <c r="H12" s="160"/>
      <c r="I12" s="96"/>
      <c r="J12" s="93">
        <f>SUM(J17,J18,J19)</f>
        <v>0</v>
      </c>
      <c r="K12" s="72">
        <f>SUM(K17,K18,K19)</f>
        <v>0</v>
      </c>
      <c r="L12" s="73">
        <f>SUM(L17,L18,L19)</f>
        <v>0</v>
      </c>
    </row>
    <row r="13" spans="2:25" ht="30" customHeight="1">
      <c r="B13" s="464" t="s">
        <v>223</v>
      </c>
      <c r="C13" s="467" t="s">
        <v>36</v>
      </c>
      <c r="D13" s="468"/>
      <c r="E13" s="468"/>
      <c r="F13" s="469"/>
      <c r="G13" s="97">
        <f>'別紙イ　収支決算書（年度末分）'!G13+'別紙イ　収支決算書（繰越期間分）'!G13</f>
        <v>0</v>
      </c>
      <c r="H13" s="155"/>
      <c r="I13" s="98"/>
      <c r="J13" s="99">
        <f>'別紙イ　収支決算書（年度末分）'!J13+'別紙イ　収支決算書（繰越期間分）'!J13</f>
        <v>0</v>
      </c>
      <c r="K13" s="97">
        <f>'別紙イ　収支決算書（年度末分）'!K13+'別紙イ　収支決算書（繰越期間分）'!K13</f>
        <v>0</v>
      </c>
      <c r="L13" s="100">
        <f>'別紙イ　収支決算書（年度末分）'!L13+'別紙イ　収支決算書（繰越期間分）'!L13</f>
        <v>0</v>
      </c>
    </row>
    <row r="14" spans="2:25" ht="30" customHeight="1">
      <c r="B14" s="465"/>
      <c r="C14" s="467" t="s">
        <v>37</v>
      </c>
      <c r="D14" s="468"/>
      <c r="E14" s="468"/>
      <c r="F14" s="469"/>
      <c r="G14" s="97">
        <f>'別紙イ　収支決算書（年度末分）'!G14+'別紙イ　収支決算書（繰越期間分）'!G14</f>
        <v>0</v>
      </c>
      <c r="H14" s="155"/>
      <c r="I14" s="98"/>
      <c r="J14" s="99">
        <f>'別紙イ　収支決算書（年度末分）'!J14+'別紙イ　収支決算書（繰越期間分）'!J14</f>
        <v>0</v>
      </c>
      <c r="K14" s="97">
        <f>'別紙イ　収支決算書（年度末分）'!K14+'別紙イ　収支決算書（繰越期間分）'!K14</f>
        <v>0</v>
      </c>
      <c r="L14" s="100">
        <f>'別紙イ　収支決算書（年度末分）'!L14+'別紙イ　収支決算書（繰越期間分）'!L14</f>
        <v>0</v>
      </c>
    </row>
    <row r="15" spans="2:25" ht="30" customHeight="1">
      <c r="B15" s="465"/>
      <c r="C15" s="470" t="s">
        <v>38</v>
      </c>
      <c r="D15" s="471"/>
      <c r="E15" s="471"/>
      <c r="F15" s="472"/>
      <c r="G15" s="97">
        <f>'別紙イ　収支決算書（年度末分）'!G15+'別紙イ　収支決算書（繰越期間分）'!G15</f>
        <v>0</v>
      </c>
      <c r="H15" s="155"/>
      <c r="I15" s="98"/>
      <c r="J15" s="99">
        <f>'別紙イ　収支決算書（年度末分）'!J15+'別紙イ　収支決算書（繰越期間分）'!J15</f>
        <v>0</v>
      </c>
      <c r="K15" s="97">
        <f>'別紙イ　収支決算書（年度末分）'!K15+'別紙イ　収支決算書（繰越期間分）'!K15</f>
        <v>0</v>
      </c>
      <c r="L15" s="100">
        <f>'別紙イ　収支決算書（年度末分）'!L15+'別紙イ　収支決算書（繰越期間分）'!L15</f>
        <v>0</v>
      </c>
    </row>
    <row r="16" spans="2:25" s="62" customFormat="1" ht="30" customHeight="1">
      <c r="B16" s="465"/>
      <c r="C16" s="473" t="s">
        <v>152</v>
      </c>
      <c r="D16" s="474"/>
      <c r="E16" s="474"/>
      <c r="F16" s="475"/>
      <c r="G16" s="97">
        <f>'別紙イ　収支決算書（年度末分）'!G16+'別紙イ　収支決算書（繰越期間分）'!G16</f>
        <v>0</v>
      </c>
      <c r="H16" s="155"/>
      <c r="I16" s="98"/>
      <c r="J16" s="99">
        <f>'別紙イ　収支決算書（年度末分）'!J16+'別紙イ　収支決算書（繰越期間分）'!J16</f>
        <v>0</v>
      </c>
      <c r="K16" s="97">
        <f>'別紙イ　収支決算書（年度末分）'!K16+'別紙イ　収支決算書（繰越期間分）'!K16</f>
        <v>0</v>
      </c>
      <c r="L16" s="100">
        <f>'別紙イ　収支決算書（年度末分）'!L16+'別紙イ　収支決算書（繰越期間分）'!L16</f>
        <v>0</v>
      </c>
      <c r="N16" s="63"/>
      <c r="O16" s="63"/>
      <c r="P16" s="63"/>
      <c r="Q16" s="63"/>
      <c r="R16" s="63"/>
      <c r="S16" s="63"/>
      <c r="T16" s="63"/>
      <c r="U16" s="63"/>
      <c r="V16" s="63"/>
      <c r="W16" s="63"/>
      <c r="X16" s="63"/>
      <c r="Y16" s="63"/>
    </row>
    <row r="17" spans="2:25" s="62" customFormat="1" ht="30" customHeight="1">
      <c r="B17" s="466"/>
      <c r="C17" s="476" t="s">
        <v>42</v>
      </c>
      <c r="D17" s="477"/>
      <c r="E17" s="477"/>
      <c r="F17" s="478"/>
      <c r="G17" s="75">
        <f t="shared" ref="G17:L17" si="0">SUM(G13:G16)</f>
        <v>0</v>
      </c>
      <c r="H17" s="161"/>
      <c r="I17" s="98"/>
      <c r="J17" s="99">
        <f t="shared" si="0"/>
        <v>0</v>
      </c>
      <c r="K17" s="97">
        <f t="shared" si="0"/>
        <v>0</v>
      </c>
      <c r="L17" s="100">
        <f t="shared" si="0"/>
        <v>0</v>
      </c>
      <c r="N17" s="63"/>
      <c r="O17" s="63"/>
      <c r="P17" s="63"/>
      <c r="Q17" s="63"/>
      <c r="R17" s="63"/>
      <c r="S17" s="63"/>
      <c r="T17" s="63"/>
      <c r="U17" s="63"/>
      <c r="V17" s="63"/>
      <c r="W17" s="63"/>
      <c r="X17" s="63"/>
      <c r="Y17" s="63"/>
    </row>
    <row r="18" spans="2:25" s="62" customFormat="1" ht="30" customHeight="1">
      <c r="B18" s="454" t="s">
        <v>224</v>
      </c>
      <c r="C18" s="455"/>
      <c r="D18" s="455"/>
      <c r="E18" s="455"/>
      <c r="F18" s="456"/>
      <c r="G18" s="99">
        <f>'別紙イ　収支決算書（年度末分）'!G18+'別紙イ　収支決算書（繰越期間分）'!G18</f>
        <v>0</v>
      </c>
      <c r="H18" s="155"/>
      <c r="I18" s="74"/>
      <c r="J18" s="99">
        <f>'別紙イ　収支決算書（年度末分）'!J18+'別紙イ　収支決算書（繰越期間分）'!J18</f>
        <v>0</v>
      </c>
      <c r="K18" s="97">
        <f>'別紙イ　収支決算書（年度末分）'!K18+'別紙イ　収支決算書（繰越期間分）'!K18</f>
        <v>0</v>
      </c>
      <c r="L18" s="100">
        <f>'別紙イ　収支決算書（年度末分）'!L18+'別紙イ　収支決算書（繰越期間分）'!L18</f>
        <v>0</v>
      </c>
      <c r="N18" s="63"/>
      <c r="O18" s="63"/>
      <c r="P18" s="63"/>
      <c r="Q18" s="63"/>
      <c r="R18" s="63"/>
      <c r="S18" s="63"/>
      <c r="T18" s="63"/>
      <c r="U18" s="63"/>
      <c r="V18" s="63"/>
      <c r="W18" s="63"/>
      <c r="X18" s="63"/>
      <c r="Y18" s="63"/>
    </row>
    <row r="19" spans="2:25" s="62" customFormat="1" ht="30" customHeight="1">
      <c r="B19" s="457" t="s">
        <v>153</v>
      </c>
      <c r="C19" s="455"/>
      <c r="D19" s="455"/>
      <c r="E19" s="455"/>
      <c r="F19" s="456"/>
      <c r="G19" s="101">
        <f>'別紙イ　収支決算書（年度末分）'!G19+'別紙イ　収支決算書（繰越期間分）'!G19</f>
        <v>0</v>
      </c>
      <c r="H19" s="156"/>
      <c r="I19" s="102"/>
      <c r="J19" s="101">
        <f>'別紙イ　収支決算書（年度末分）'!J19+'別紙イ　収支決算書（繰越期間分）'!J19</f>
        <v>0</v>
      </c>
      <c r="K19" s="97">
        <f>'別紙イ　収支決算書（年度末分）'!K19+'別紙イ　収支決算書（繰越期間分）'!K19</f>
        <v>0</v>
      </c>
      <c r="L19" s="100">
        <f>'別紙イ　収支決算書（年度末分）'!L19+'別紙イ　収支決算書（繰越期間分）'!L19</f>
        <v>0</v>
      </c>
      <c r="N19" s="63"/>
      <c r="O19" s="63"/>
      <c r="P19" s="63"/>
      <c r="Q19" s="63"/>
      <c r="R19" s="63"/>
      <c r="S19" s="63"/>
      <c r="T19" s="63"/>
      <c r="U19" s="63"/>
      <c r="V19" s="63"/>
      <c r="W19" s="63"/>
      <c r="X19" s="63"/>
      <c r="Y19" s="63"/>
    </row>
    <row r="20" spans="2:25" s="62" customFormat="1" ht="30" customHeight="1">
      <c r="B20" s="454" t="s">
        <v>168</v>
      </c>
      <c r="C20" s="455"/>
      <c r="D20" s="455"/>
      <c r="E20" s="455"/>
      <c r="F20" s="456"/>
      <c r="G20" s="458" t="str">
        <f>IF(G18=ROUNDDOWN(G17*D11/100,0),"","間接経費/一般管理費が不一致です。ご確認下さい。")</f>
        <v/>
      </c>
      <c r="H20" s="461"/>
      <c r="I20" s="429"/>
      <c r="J20" s="426"/>
      <c r="K20" s="76"/>
      <c r="L20" s="95">
        <f>'別紙イ　収支決算書（年度末分）'!L20</f>
        <v>0</v>
      </c>
      <c r="N20" s="63"/>
      <c r="O20" s="63"/>
      <c r="P20" s="63"/>
      <c r="Q20" s="63"/>
      <c r="R20" s="63"/>
      <c r="S20" s="63"/>
      <c r="T20" s="63"/>
      <c r="U20" s="63"/>
      <c r="V20" s="63"/>
      <c r="W20" s="63"/>
      <c r="X20" s="63"/>
      <c r="Y20" s="63"/>
    </row>
    <row r="21" spans="2:25" s="62" customFormat="1" ht="30" customHeight="1">
      <c r="B21" s="454" t="s">
        <v>169</v>
      </c>
      <c r="C21" s="455"/>
      <c r="D21" s="455"/>
      <c r="E21" s="455"/>
      <c r="F21" s="456"/>
      <c r="G21" s="459"/>
      <c r="H21" s="462"/>
      <c r="I21" s="430"/>
      <c r="J21" s="427"/>
      <c r="K21" s="76"/>
      <c r="L21" s="95">
        <f>'別紙イ　収支決算書（繰越期間分）'!L20</f>
        <v>0</v>
      </c>
      <c r="N21" s="63"/>
      <c r="O21" s="63"/>
      <c r="P21" s="63"/>
      <c r="Q21" s="63"/>
      <c r="R21" s="63"/>
      <c r="S21" s="63"/>
      <c r="T21" s="63"/>
      <c r="U21" s="63"/>
      <c r="V21" s="63"/>
      <c r="W21" s="63"/>
      <c r="X21" s="63"/>
      <c r="Y21" s="63"/>
    </row>
    <row r="22" spans="2:25" s="62" customFormat="1" ht="30" customHeight="1">
      <c r="B22" s="454" t="s">
        <v>170</v>
      </c>
      <c r="C22" s="455"/>
      <c r="D22" s="455"/>
      <c r="E22" s="455"/>
      <c r="F22" s="456"/>
      <c r="G22" s="459"/>
      <c r="H22" s="462"/>
      <c r="I22" s="430"/>
      <c r="J22" s="427"/>
      <c r="K22" s="76"/>
      <c r="L22" s="95">
        <f>SUM(L20:L21)</f>
        <v>0</v>
      </c>
      <c r="N22" s="63"/>
      <c r="O22" s="63"/>
      <c r="P22" s="63"/>
      <c r="Q22" s="63"/>
      <c r="R22" s="63"/>
      <c r="S22" s="63"/>
      <c r="T22" s="63"/>
      <c r="U22" s="63"/>
      <c r="V22" s="63"/>
      <c r="W22" s="63"/>
      <c r="X22" s="63"/>
      <c r="Y22" s="63"/>
    </row>
    <row r="23" spans="2:25" s="62" customFormat="1" ht="30" customHeight="1">
      <c r="B23" s="454" t="s">
        <v>171</v>
      </c>
      <c r="C23" s="455"/>
      <c r="D23" s="455"/>
      <c r="E23" s="455"/>
      <c r="F23" s="456"/>
      <c r="G23" s="459"/>
      <c r="H23" s="462"/>
      <c r="I23" s="430"/>
      <c r="J23" s="427"/>
      <c r="K23" s="103" t="str">
        <f>'別紙イ　収支決算書（年度末分）'!K21</f>
        <v>0</v>
      </c>
      <c r="L23" s="77"/>
      <c r="N23" s="63"/>
      <c r="O23" s="63"/>
      <c r="P23" s="63"/>
      <c r="Q23" s="63"/>
      <c r="R23" s="63"/>
      <c r="S23" s="63"/>
      <c r="T23" s="63"/>
      <c r="U23" s="63"/>
      <c r="V23" s="63"/>
      <c r="W23" s="63"/>
      <c r="X23" s="63"/>
      <c r="Y23" s="63"/>
    </row>
    <row r="24" spans="2:25" s="62" customFormat="1" ht="30" customHeight="1">
      <c r="B24" s="454" t="s">
        <v>172</v>
      </c>
      <c r="C24" s="455"/>
      <c r="D24" s="455"/>
      <c r="E24" s="455"/>
      <c r="F24" s="456"/>
      <c r="G24" s="459"/>
      <c r="H24" s="462"/>
      <c r="I24" s="430"/>
      <c r="J24" s="427"/>
      <c r="K24" s="103" t="str">
        <f>'別紙イ　収支決算書（繰越期間分）'!K21</f>
        <v>0</v>
      </c>
      <c r="L24" s="77"/>
      <c r="N24" s="63"/>
      <c r="O24" s="63"/>
      <c r="P24" s="63"/>
      <c r="Q24" s="63"/>
      <c r="R24" s="63"/>
      <c r="S24" s="63"/>
      <c r="T24" s="63"/>
      <c r="U24" s="63"/>
      <c r="V24" s="63"/>
      <c r="W24" s="63"/>
      <c r="X24" s="63"/>
      <c r="Y24" s="63"/>
    </row>
    <row r="25" spans="2:25" s="62" customFormat="1" ht="30" customHeight="1">
      <c r="B25" s="454" t="s">
        <v>173</v>
      </c>
      <c r="C25" s="455"/>
      <c r="D25" s="455"/>
      <c r="E25" s="455"/>
      <c r="F25" s="456"/>
      <c r="G25" s="460"/>
      <c r="H25" s="463"/>
      <c r="I25" s="431"/>
      <c r="J25" s="428"/>
      <c r="K25" s="103">
        <f>SUM(K23:K24)</f>
        <v>0</v>
      </c>
      <c r="L25" s="77"/>
      <c r="N25" s="63"/>
      <c r="O25" s="63"/>
      <c r="P25" s="63"/>
      <c r="Q25" s="63"/>
      <c r="R25" s="63"/>
      <c r="S25" s="63"/>
      <c r="T25" s="63"/>
      <c r="U25" s="63"/>
      <c r="V25" s="63"/>
      <c r="W25" s="63"/>
      <c r="X25" s="63"/>
      <c r="Y25" s="63"/>
    </row>
    <row r="26" spans="2:25" s="62" customFormat="1" ht="30" customHeight="1">
      <c r="B26" s="441" t="s">
        <v>174</v>
      </c>
      <c r="C26" s="442"/>
      <c r="D26" s="442"/>
      <c r="E26" s="442"/>
      <c r="F26" s="443"/>
      <c r="G26" s="104">
        <f>'別紙イ　収支決算書（年度末分）'!G22+'別紙イ　収支決算書（繰越期間分）'!G22</f>
        <v>0</v>
      </c>
      <c r="H26" s="157"/>
      <c r="I26" s="92"/>
      <c r="J26" s="159"/>
      <c r="K26" s="92"/>
      <c r="L26" s="91"/>
      <c r="N26" s="63"/>
      <c r="O26" s="63"/>
      <c r="P26" s="63"/>
      <c r="Q26" s="63"/>
      <c r="R26" s="63"/>
      <c r="S26" s="63"/>
      <c r="T26" s="63"/>
      <c r="U26" s="63"/>
      <c r="V26" s="63"/>
      <c r="W26" s="63"/>
      <c r="X26" s="63"/>
      <c r="Y26" s="63"/>
    </row>
    <row r="27" spans="2:25" s="62" customFormat="1" ht="30" customHeight="1">
      <c r="B27" s="444" t="s">
        <v>41</v>
      </c>
      <c r="C27" s="445"/>
      <c r="D27" s="450" t="s">
        <v>223</v>
      </c>
      <c r="E27" s="451"/>
      <c r="F27" s="452"/>
      <c r="G27" s="432"/>
      <c r="H27" s="426"/>
      <c r="I27" s="429"/>
      <c r="J27" s="426"/>
      <c r="K27" s="429"/>
      <c r="L27" s="432"/>
      <c r="N27" s="63"/>
      <c r="O27" s="63"/>
      <c r="P27" s="63"/>
      <c r="Q27" s="63"/>
      <c r="R27" s="63"/>
      <c r="S27" s="63"/>
      <c r="T27" s="63"/>
      <c r="U27" s="63"/>
      <c r="V27" s="63"/>
      <c r="W27" s="63"/>
      <c r="X27" s="63"/>
      <c r="Y27" s="63"/>
    </row>
    <row r="28" spans="2:25" s="62" customFormat="1" ht="30" customHeight="1">
      <c r="B28" s="446"/>
      <c r="C28" s="447"/>
      <c r="D28" s="435" t="s">
        <v>224</v>
      </c>
      <c r="E28" s="436"/>
      <c r="F28" s="437"/>
      <c r="G28" s="433"/>
      <c r="H28" s="427"/>
      <c r="I28" s="430"/>
      <c r="J28" s="427"/>
      <c r="K28" s="430"/>
      <c r="L28" s="433"/>
      <c r="N28" s="63"/>
      <c r="O28" s="63"/>
      <c r="P28" s="63"/>
      <c r="Q28" s="63"/>
      <c r="R28" s="63"/>
      <c r="S28" s="63"/>
      <c r="T28" s="63"/>
      <c r="U28" s="63"/>
      <c r="V28" s="63"/>
      <c r="W28" s="63"/>
      <c r="X28" s="63"/>
      <c r="Y28" s="63"/>
    </row>
    <row r="29" spans="2:25" s="62" customFormat="1" ht="30" customHeight="1">
      <c r="B29" s="446"/>
      <c r="C29" s="447"/>
      <c r="D29" s="435" t="s">
        <v>149</v>
      </c>
      <c r="E29" s="436"/>
      <c r="F29" s="437"/>
      <c r="G29" s="433"/>
      <c r="H29" s="427"/>
      <c r="I29" s="430"/>
      <c r="J29" s="427"/>
      <c r="K29" s="430"/>
      <c r="L29" s="433"/>
      <c r="N29" s="63"/>
      <c r="O29" s="63"/>
      <c r="P29" s="63"/>
      <c r="Q29" s="63"/>
      <c r="R29" s="63"/>
      <c r="S29" s="63"/>
      <c r="T29" s="63"/>
      <c r="U29" s="63"/>
      <c r="V29" s="63"/>
      <c r="W29" s="63"/>
      <c r="X29" s="63"/>
      <c r="Y29" s="63"/>
    </row>
    <row r="30" spans="2:25" s="62" customFormat="1" ht="30" customHeight="1" thickBot="1">
      <c r="B30" s="448"/>
      <c r="C30" s="449"/>
      <c r="D30" s="438" t="s">
        <v>42</v>
      </c>
      <c r="E30" s="439"/>
      <c r="F30" s="440"/>
      <c r="G30" s="453"/>
      <c r="H30" s="428"/>
      <c r="I30" s="431"/>
      <c r="J30" s="428"/>
      <c r="K30" s="431"/>
      <c r="L30" s="434"/>
      <c r="N30" s="63"/>
      <c r="O30" s="63"/>
      <c r="P30" s="63"/>
      <c r="Q30" s="63"/>
      <c r="R30" s="63"/>
      <c r="S30" s="63"/>
      <c r="T30" s="63"/>
      <c r="U30" s="63"/>
      <c r="V30" s="63"/>
      <c r="W30" s="63"/>
      <c r="X30" s="63"/>
      <c r="Y30" s="63"/>
    </row>
    <row r="31" spans="2:25" s="62" customFormat="1" ht="70.5" customHeight="1" thickBot="1">
      <c r="B31" s="423" t="s">
        <v>43</v>
      </c>
      <c r="C31" s="423"/>
      <c r="D31" s="423"/>
      <c r="E31" s="423"/>
      <c r="F31" s="423"/>
      <c r="G31" s="78"/>
      <c r="H31" s="79"/>
      <c r="I31" s="79"/>
      <c r="J31" s="79"/>
      <c r="K31" s="79"/>
      <c r="L31" s="80"/>
      <c r="N31" s="63"/>
      <c r="O31" s="63"/>
      <c r="P31" s="63"/>
      <c r="Q31" s="63"/>
      <c r="R31" s="63"/>
      <c r="S31" s="63"/>
      <c r="T31" s="63"/>
      <c r="U31" s="63"/>
      <c r="V31" s="63"/>
      <c r="W31" s="63"/>
      <c r="X31" s="63"/>
      <c r="Y31" s="63"/>
    </row>
    <row r="32" spans="2:25" s="62" customFormat="1" ht="3.75" customHeight="1">
      <c r="B32" s="81"/>
      <c r="C32" s="81"/>
      <c r="D32" s="81"/>
      <c r="E32" s="81"/>
      <c r="F32" s="81"/>
      <c r="G32" s="82"/>
      <c r="H32" s="158"/>
      <c r="I32" s="83"/>
      <c r="J32" s="158"/>
      <c r="K32" s="83"/>
      <c r="L32" s="83"/>
      <c r="N32" s="63"/>
      <c r="O32" s="63"/>
      <c r="P32" s="63"/>
      <c r="Q32" s="63"/>
      <c r="R32" s="63"/>
      <c r="S32" s="63"/>
      <c r="T32" s="63"/>
      <c r="U32" s="63"/>
      <c r="V32" s="63"/>
      <c r="W32" s="63"/>
      <c r="X32" s="63"/>
      <c r="Y32" s="63"/>
    </row>
    <row r="33" spans="2:25" s="62" customFormat="1">
      <c r="B33" s="63"/>
      <c r="C33" s="63"/>
      <c r="D33" s="63"/>
      <c r="E33" s="63"/>
      <c r="F33" s="63"/>
      <c r="G33" s="63"/>
      <c r="H33" s="424" t="s">
        <v>136</v>
      </c>
      <c r="I33" s="425"/>
      <c r="J33" s="425"/>
      <c r="K33" s="425"/>
      <c r="L33" s="63"/>
      <c r="N33" s="63"/>
      <c r="O33" s="63"/>
      <c r="P33" s="63"/>
      <c r="Q33" s="63"/>
      <c r="R33" s="63"/>
      <c r="S33" s="63"/>
      <c r="T33" s="63"/>
      <c r="U33" s="63"/>
      <c r="V33" s="63"/>
      <c r="W33" s="63"/>
      <c r="X33" s="63"/>
      <c r="Y33" s="63"/>
    </row>
  </sheetData>
  <sheetProtection algorithmName="SHA-512" hashValue="W5ytYeA4B2jeA9UqCQiBtuxoYlTzXeaY7snljvgTVCKwh4k7TSND7X970PoVao6j1HiCDDB7KtAv6iUbdSKmjA==" saltValue="oGWXoKNNgIG2j50sTuj2Rg==" spinCount="100000" sheet="1" objects="1" scenarios="1"/>
  <mergeCells count="53">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12:F12"/>
    <mergeCell ref="B9:C9"/>
    <mergeCell ref="D9:F9"/>
    <mergeCell ref="B13:B17"/>
    <mergeCell ref="C13:F13"/>
    <mergeCell ref="C14:F14"/>
    <mergeCell ref="C15:F15"/>
    <mergeCell ref="C16:F16"/>
    <mergeCell ref="C17:F17"/>
    <mergeCell ref="B18:F18"/>
    <mergeCell ref="B19:F19"/>
    <mergeCell ref="B20:F20"/>
    <mergeCell ref="G20:G25"/>
    <mergeCell ref="H20:H25"/>
    <mergeCell ref="J20:J25"/>
    <mergeCell ref="B21:F21"/>
    <mergeCell ref="B22:F22"/>
    <mergeCell ref="B23:F23"/>
    <mergeCell ref="B24:F24"/>
    <mergeCell ref="B25:F25"/>
    <mergeCell ref="I20:I25"/>
    <mergeCell ref="B26:F26"/>
    <mergeCell ref="B27:C30"/>
    <mergeCell ref="D27:F27"/>
    <mergeCell ref="G27:G30"/>
    <mergeCell ref="H27:H30"/>
    <mergeCell ref="B31:F31"/>
    <mergeCell ref="H33:K33"/>
    <mergeCell ref="J27:J30"/>
    <mergeCell ref="K27:K30"/>
    <mergeCell ref="L27:L30"/>
    <mergeCell ref="D28:F28"/>
    <mergeCell ref="D29:F29"/>
    <mergeCell ref="D30:F30"/>
    <mergeCell ref="I27:I30"/>
  </mergeCells>
  <phoneticPr fontId="3"/>
  <conditionalFormatting sqref="H12">
    <cfRule type="cellIs" dxfId="0" priority="1" operator="equal">
      <formula>"要確認"</formula>
    </cfRule>
  </conditionalFormatting>
  <dataValidations count="1">
    <dataValidation operator="equal" allowBlank="1" showInputMessage="1" showErrorMessage="1" sqref="L2" xr:uid="{81E13B96-DCB2-485B-9968-C00B7CB6FF89}"/>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C4B3-3146-4C45-AF16-A42C9BA2A973}">
  <sheetPr codeName="Sheet7">
    <pageSetUpPr fitToPage="1"/>
  </sheetPr>
  <dimension ref="B1:O29"/>
  <sheetViews>
    <sheetView showGridLines="0" zoomScaleNormal="100" workbookViewId="0"/>
  </sheetViews>
  <sheetFormatPr defaultColWidth="8.75" defaultRowHeight="13.5"/>
  <cols>
    <col min="1" max="1" width="2.75" style="1" customWidth="1"/>
    <col min="2" max="4" width="8.75" style="1"/>
    <col min="5" max="5" width="13.25" style="1" customWidth="1"/>
    <col min="6" max="6" width="7.625" style="1" customWidth="1"/>
    <col min="7" max="11" width="8.75" style="1"/>
    <col min="12" max="12" width="12" style="1" customWidth="1"/>
    <col min="13" max="13" width="15.75" style="1" customWidth="1"/>
    <col min="14" max="14" width="3.75" style="1" customWidth="1"/>
    <col min="15" max="16384" width="8.75" style="1"/>
  </cols>
  <sheetData>
    <row r="1" spans="2:15" ht="19.149999999999999" customHeight="1">
      <c r="B1" s="523"/>
      <c r="C1" s="523"/>
    </row>
    <row r="2" spans="2:15" ht="17.25">
      <c r="B2" s="524" t="s">
        <v>230</v>
      </c>
      <c r="C2" s="524"/>
      <c r="D2" s="524"/>
      <c r="E2" s="524"/>
      <c r="F2" s="524"/>
      <c r="G2" s="524"/>
      <c r="H2" s="524"/>
      <c r="I2" s="524"/>
      <c r="J2" s="524"/>
      <c r="K2" s="524"/>
      <c r="L2" s="524"/>
      <c r="M2" s="524"/>
    </row>
    <row r="4" spans="2:15" ht="25.15" customHeight="1">
      <c r="I4" s="11"/>
      <c r="J4" s="528" t="s">
        <v>210</v>
      </c>
      <c r="K4" s="528"/>
      <c r="L4" s="525" t="str">
        <f>基本情報シート!$D$15</f>
        <v>栄目戸　太郎</v>
      </c>
      <c r="M4" s="525"/>
      <c r="N4" s="15"/>
      <c r="O4" s="1" t="s">
        <v>28</v>
      </c>
    </row>
    <row r="5" spans="2:15" ht="18" customHeight="1">
      <c r="I5" s="11"/>
      <c r="J5" s="527" t="s">
        <v>137</v>
      </c>
      <c r="K5" s="527"/>
      <c r="L5" s="526" t="str">
        <f>基本情報シート!$D$10</f>
        <v>38ab0123456j0001</v>
      </c>
      <c r="M5" s="526"/>
      <c r="N5" s="29"/>
      <c r="O5" s="1" t="s">
        <v>28</v>
      </c>
    </row>
    <row r="6" spans="2:15" ht="18" customHeight="1">
      <c r="B6" s="255" t="s">
        <v>10</v>
      </c>
      <c r="C6" s="255"/>
      <c r="D6" s="255"/>
      <c r="E6" s="255"/>
    </row>
    <row r="7" spans="2:15" ht="18.600000000000001" customHeight="1">
      <c r="B7" s="261" t="s">
        <v>11</v>
      </c>
      <c r="C7" s="261"/>
      <c r="D7" s="261"/>
      <c r="E7" s="261"/>
    </row>
    <row r="8" spans="2:15">
      <c r="B8" s="2" t="s">
        <v>14</v>
      </c>
      <c r="C8" s="84" t="s">
        <v>148</v>
      </c>
      <c r="D8" s="84"/>
      <c r="E8" s="84"/>
      <c r="F8" s="84"/>
      <c r="G8" s="84"/>
      <c r="H8" s="11"/>
    </row>
    <row r="10" spans="2:15">
      <c r="B10" s="255" t="s">
        <v>12</v>
      </c>
      <c r="C10" s="255"/>
      <c r="D10" s="255"/>
      <c r="E10" s="255"/>
      <c r="F10" s="255"/>
      <c r="G10" s="255"/>
    </row>
    <row r="11" spans="2:15" ht="22.15" customHeight="1">
      <c r="B11" s="1" t="s">
        <v>13</v>
      </c>
    </row>
    <row r="12" spans="2:15" ht="18" customHeight="1">
      <c r="B12" s="522" t="s">
        <v>15</v>
      </c>
      <c r="C12" s="522"/>
      <c r="D12" s="522"/>
      <c r="E12" s="522"/>
      <c r="F12" s="522"/>
      <c r="G12" s="522" t="s">
        <v>16</v>
      </c>
      <c r="H12" s="522"/>
      <c r="I12" s="522"/>
      <c r="J12" s="522"/>
      <c r="K12" s="12" t="s">
        <v>17</v>
      </c>
      <c r="L12" s="34" t="s">
        <v>20</v>
      </c>
      <c r="M12" s="35" t="s">
        <v>21</v>
      </c>
    </row>
    <row r="13" spans="2:15" ht="17.649999999999999" customHeight="1">
      <c r="B13" s="516"/>
      <c r="C13" s="517"/>
      <c r="D13" s="517"/>
      <c r="E13" s="517"/>
      <c r="F13" s="518"/>
      <c r="G13" s="519"/>
      <c r="H13" s="520"/>
      <c r="I13" s="520"/>
      <c r="J13" s="521"/>
      <c r="K13" s="13"/>
      <c r="L13" s="14"/>
      <c r="M13" s="54" t="str">
        <f>IF(L13="","",IF(COUNT($K13*$L13)&gt;0,$K13*$L13,""))</f>
        <v/>
      </c>
      <c r="O13" s="1" t="s">
        <v>29</v>
      </c>
    </row>
    <row r="14" spans="2:15" ht="17.649999999999999" customHeight="1">
      <c r="B14" s="516"/>
      <c r="C14" s="517"/>
      <c r="D14" s="517"/>
      <c r="E14" s="517"/>
      <c r="F14" s="518"/>
      <c r="G14" s="519"/>
      <c r="H14" s="520"/>
      <c r="I14" s="520"/>
      <c r="J14" s="521"/>
      <c r="K14" s="7"/>
      <c r="L14" s="14"/>
      <c r="M14" s="54" t="str">
        <f t="shared" ref="M14:M18" si="0">IF(L14="","",IF(COUNT($K14*$L14)&gt;0,$K14*$L14,""))</f>
        <v/>
      </c>
      <c r="O14" s="1" t="s">
        <v>29</v>
      </c>
    </row>
    <row r="15" spans="2:15" ht="17.649999999999999" customHeight="1">
      <c r="B15" s="516"/>
      <c r="C15" s="517"/>
      <c r="D15" s="517"/>
      <c r="E15" s="517"/>
      <c r="F15" s="518"/>
      <c r="G15" s="519"/>
      <c r="H15" s="520"/>
      <c r="I15" s="520"/>
      <c r="J15" s="521"/>
      <c r="K15" s="7"/>
      <c r="L15" s="14"/>
      <c r="M15" s="54" t="str">
        <f t="shared" si="0"/>
        <v/>
      </c>
      <c r="O15" s="1" t="s">
        <v>29</v>
      </c>
    </row>
    <row r="16" spans="2:15" ht="17.649999999999999" customHeight="1">
      <c r="B16" s="516"/>
      <c r="C16" s="517"/>
      <c r="D16" s="517"/>
      <c r="E16" s="517"/>
      <c r="F16" s="518"/>
      <c r="G16" s="519"/>
      <c r="H16" s="520"/>
      <c r="I16" s="520"/>
      <c r="J16" s="521"/>
      <c r="K16" s="7"/>
      <c r="L16" s="14"/>
      <c r="M16" s="54" t="str">
        <f t="shared" si="0"/>
        <v/>
      </c>
      <c r="O16" s="1" t="s">
        <v>29</v>
      </c>
    </row>
    <row r="17" spans="2:15" ht="17.649999999999999" customHeight="1">
      <c r="B17" s="516"/>
      <c r="C17" s="517"/>
      <c r="D17" s="517"/>
      <c r="E17" s="517"/>
      <c r="F17" s="518"/>
      <c r="G17" s="519"/>
      <c r="H17" s="520"/>
      <c r="I17" s="520"/>
      <c r="J17" s="521"/>
      <c r="K17" s="7"/>
      <c r="L17" s="14"/>
      <c r="M17" s="54" t="str">
        <f t="shared" si="0"/>
        <v/>
      </c>
      <c r="O17" s="1" t="s">
        <v>29</v>
      </c>
    </row>
    <row r="18" spans="2:15" ht="17.649999999999999" customHeight="1">
      <c r="B18" s="516"/>
      <c r="C18" s="517"/>
      <c r="D18" s="517"/>
      <c r="E18" s="517"/>
      <c r="F18" s="518"/>
      <c r="G18" s="519"/>
      <c r="H18" s="520"/>
      <c r="I18" s="520"/>
      <c r="J18" s="521"/>
      <c r="K18" s="7"/>
      <c r="L18" s="14"/>
      <c r="M18" s="54" t="str">
        <f t="shared" si="0"/>
        <v/>
      </c>
      <c r="O18" s="1" t="s">
        <v>29</v>
      </c>
    </row>
    <row r="20" spans="2:15" ht="15.6" customHeight="1">
      <c r="B20" s="1" t="s">
        <v>18</v>
      </c>
    </row>
    <row r="21" spans="2:15" ht="21" customHeight="1">
      <c r="B21" s="522" t="s">
        <v>15</v>
      </c>
      <c r="C21" s="522"/>
      <c r="D21" s="522"/>
      <c r="E21" s="522"/>
      <c r="F21" s="522"/>
      <c r="G21" s="522" t="s">
        <v>16</v>
      </c>
      <c r="H21" s="522"/>
      <c r="I21" s="522"/>
      <c r="J21" s="522"/>
      <c r="K21" s="20" t="s">
        <v>17</v>
      </c>
      <c r="L21" s="34" t="s">
        <v>20</v>
      </c>
      <c r="M21" s="35" t="s">
        <v>21</v>
      </c>
    </row>
    <row r="22" spans="2:15" ht="20.65" customHeight="1">
      <c r="B22" s="7"/>
      <c r="C22" s="8"/>
      <c r="D22" s="8"/>
      <c r="E22" s="8"/>
      <c r="F22" s="9"/>
      <c r="G22" s="7"/>
      <c r="H22" s="8"/>
      <c r="I22" s="8"/>
      <c r="J22" s="9"/>
      <c r="K22" s="21"/>
      <c r="L22" s="14"/>
      <c r="M22" s="54" t="str">
        <f>IF(L22="","",IF(COUNT($K22*$L22)&gt;0,$K22*$L22,""))</f>
        <v/>
      </c>
      <c r="O22" s="1" t="s">
        <v>29</v>
      </c>
    </row>
    <row r="23" spans="2:15" ht="20.65" customHeight="1">
      <c r="B23" s="7"/>
      <c r="C23" s="8"/>
      <c r="G23" s="7"/>
      <c r="H23" s="8"/>
      <c r="I23" s="8"/>
      <c r="J23" s="9"/>
      <c r="K23" s="7"/>
      <c r="L23" s="14"/>
      <c r="M23" s="54" t="str">
        <f t="shared" ref="M23:M27" si="1">IF(L23="","",IF(COUNT($K23*$L23)&gt;0,$K23*$L23,""))</f>
        <v/>
      </c>
      <c r="O23" s="1" t="s">
        <v>29</v>
      </c>
    </row>
    <row r="24" spans="2:15" ht="20.65" customHeight="1">
      <c r="B24" s="7"/>
      <c r="C24" s="8"/>
      <c r="D24" s="8"/>
      <c r="E24" s="8"/>
      <c r="F24" s="9"/>
      <c r="G24" s="7"/>
      <c r="H24" s="8"/>
      <c r="I24" s="8"/>
      <c r="J24" s="9"/>
      <c r="K24" s="7"/>
      <c r="L24" s="14"/>
      <c r="M24" s="54" t="str">
        <f t="shared" si="1"/>
        <v/>
      </c>
      <c r="O24" s="1" t="s">
        <v>29</v>
      </c>
    </row>
    <row r="25" spans="2:15" ht="20.65" customHeight="1">
      <c r="B25" s="7"/>
      <c r="C25" s="8"/>
      <c r="D25" s="8"/>
      <c r="E25" s="8"/>
      <c r="F25" s="9"/>
      <c r="G25" s="7"/>
      <c r="H25" s="8"/>
      <c r="I25" s="8"/>
      <c r="J25" s="9"/>
      <c r="K25" s="7"/>
      <c r="L25" s="14"/>
      <c r="M25" s="54" t="str">
        <f t="shared" si="1"/>
        <v/>
      </c>
      <c r="O25" s="1" t="s">
        <v>29</v>
      </c>
    </row>
    <row r="26" spans="2:15" ht="20.65" customHeight="1">
      <c r="B26" s="7"/>
      <c r="C26" s="8"/>
      <c r="D26" s="8"/>
      <c r="E26" s="8"/>
      <c r="F26" s="9"/>
      <c r="G26" s="7"/>
      <c r="H26" s="8"/>
      <c r="I26" s="8"/>
      <c r="J26" s="9"/>
      <c r="K26" s="7"/>
      <c r="L26" s="14"/>
      <c r="M26" s="54" t="str">
        <f t="shared" si="1"/>
        <v/>
      </c>
      <c r="O26" s="1" t="s">
        <v>29</v>
      </c>
    </row>
    <row r="27" spans="2:15" ht="20.65" customHeight="1">
      <c r="B27" s="7"/>
      <c r="C27" s="8"/>
      <c r="D27" s="8"/>
      <c r="E27" s="8"/>
      <c r="F27" s="9"/>
      <c r="G27" s="7"/>
      <c r="H27" s="8"/>
      <c r="I27" s="8"/>
      <c r="J27" s="9"/>
      <c r="K27" s="7"/>
      <c r="L27" s="14"/>
      <c r="M27" s="54" t="str">
        <f t="shared" si="1"/>
        <v/>
      </c>
      <c r="O27" s="1" t="s">
        <v>29</v>
      </c>
    </row>
    <row r="29" spans="2:15">
      <c r="B29" s="1" t="s">
        <v>19</v>
      </c>
    </row>
  </sheetData>
  <mergeCells count="25">
    <mergeCell ref="B7:E7"/>
    <mergeCell ref="B1:C1"/>
    <mergeCell ref="B2:M2"/>
    <mergeCell ref="B6:E6"/>
    <mergeCell ref="L4:M4"/>
    <mergeCell ref="L5:M5"/>
    <mergeCell ref="J5:K5"/>
    <mergeCell ref="J4:K4"/>
    <mergeCell ref="B10:G10"/>
    <mergeCell ref="B13:F13"/>
    <mergeCell ref="G13:J13"/>
    <mergeCell ref="B14:F14"/>
    <mergeCell ref="G14:J14"/>
    <mergeCell ref="B18:F18"/>
    <mergeCell ref="G18:J18"/>
    <mergeCell ref="B21:F21"/>
    <mergeCell ref="G21:J21"/>
    <mergeCell ref="B12:F12"/>
    <mergeCell ref="G12:J12"/>
    <mergeCell ref="B15:F15"/>
    <mergeCell ref="G15:J15"/>
    <mergeCell ref="B16:F16"/>
    <mergeCell ref="G16:J16"/>
    <mergeCell ref="B17:F17"/>
    <mergeCell ref="G17:J17"/>
  </mergeCells>
  <phoneticPr fontId="3"/>
  <printOptions horizontalCentered="1"/>
  <pageMargins left="0.51181102362204722" right="0.31496062992125984" top="0.74803149606299213" bottom="0.55118110236220474" header="0.31496062992125984" footer="0.31496062992125984"/>
  <pageSetup paperSize="9" scale="69" fitToHeight="0" orientation="portrait" r:id="rId1"/>
  <headerFooter>
    <oddFooter>&amp;C&amp;P&amp;R&amp;12&amp;K00-022Ver.20250401-1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7B18-51BE-4EBE-9F0E-2C68D1015ACB}">
  <sheetPr codeName="Sheet8">
    <pageSetUpPr fitToPage="1"/>
  </sheetPr>
  <dimension ref="A2:O211"/>
  <sheetViews>
    <sheetView showGridLines="0" view="pageBreakPreview" zoomScaleNormal="85" zoomScaleSheetLayoutView="100" workbookViewId="0"/>
  </sheetViews>
  <sheetFormatPr defaultColWidth="8.625" defaultRowHeight="13.5"/>
  <cols>
    <col min="1" max="1" width="6" style="115" customWidth="1"/>
    <col min="2" max="2" width="4.125" style="1" customWidth="1"/>
    <col min="3" max="3" width="9.5" style="1" customWidth="1"/>
    <col min="4" max="4" width="11.375" style="1" customWidth="1"/>
    <col min="5" max="9" width="9.25" style="1" customWidth="1"/>
    <col min="10" max="10" width="14.25" style="1" customWidth="1"/>
    <col min="11" max="11" width="12.75" style="1" customWidth="1"/>
    <col min="12" max="16384" width="8.625" style="1"/>
  </cols>
  <sheetData>
    <row r="2" spans="1:15">
      <c r="C2" s="255"/>
      <c r="D2" s="255"/>
    </row>
    <row r="3" spans="1:15" ht="17.100000000000001" customHeight="1">
      <c r="H3" s="254"/>
      <c r="I3" s="254"/>
      <c r="J3" s="530">
        <f>実績報告書!J5</f>
        <v>50921</v>
      </c>
      <c r="K3" s="530" t="s">
        <v>2</v>
      </c>
      <c r="L3" s="116" t="s">
        <v>28</v>
      </c>
    </row>
    <row r="4" spans="1:15" ht="17.100000000000001" customHeight="1">
      <c r="H4" s="273" t="s">
        <v>1</v>
      </c>
      <c r="I4" s="273"/>
      <c r="J4" s="273" t="str">
        <f>基本情報シート!$D$10</f>
        <v>38ab0123456j0001</v>
      </c>
      <c r="K4" s="273"/>
      <c r="L4" s="116" t="s">
        <v>28</v>
      </c>
    </row>
    <row r="5" spans="1:15" ht="17.100000000000001" customHeight="1">
      <c r="J5" s="117"/>
      <c r="K5" s="117"/>
    </row>
    <row r="6" spans="1:15" ht="18" customHeight="1">
      <c r="A6" s="31" t="s">
        <v>27</v>
      </c>
      <c r="E6" s="537">
        <f>基本情報シート!$D$4</f>
        <v>20</v>
      </c>
      <c r="F6" s="537"/>
      <c r="G6" s="253" t="s">
        <v>231</v>
      </c>
      <c r="H6" s="253"/>
      <c r="I6" s="253"/>
      <c r="J6" s="253"/>
      <c r="K6" s="253"/>
      <c r="L6" s="30"/>
      <c r="M6" s="33"/>
      <c r="N6" s="3"/>
      <c r="O6" s="3"/>
    </row>
    <row r="7" spans="1:15" ht="18" customHeight="1">
      <c r="A7" s="31"/>
      <c r="B7" s="538"/>
      <c r="C7" s="539"/>
      <c r="D7" s="539"/>
      <c r="E7" s="539"/>
      <c r="F7" s="539"/>
      <c r="G7" s="539"/>
      <c r="H7" s="539"/>
      <c r="I7" s="539"/>
      <c r="J7" s="539"/>
      <c r="K7" s="539"/>
      <c r="L7" s="539"/>
      <c r="M7" s="33"/>
      <c r="N7" s="3"/>
      <c r="O7" s="3"/>
    </row>
    <row r="9" spans="1:15">
      <c r="A9" s="162"/>
      <c r="C9" s="276" t="s">
        <v>233</v>
      </c>
      <c r="D9" s="276"/>
      <c r="E9" s="276"/>
      <c r="F9" s="276"/>
      <c r="G9" s="276"/>
      <c r="H9" s="276"/>
      <c r="I9" s="276"/>
      <c r="J9" s="276"/>
      <c r="K9" s="276"/>
      <c r="L9" s="146"/>
    </row>
    <row r="10" spans="1:15">
      <c r="A10" s="162"/>
      <c r="C10" s="276"/>
      <c r="D10" s="276"/>
      <c r="E10" s="276"/>
      <c r="F10" s="276"/>
      <c r="G10" s="276"/>
      <c r="H10" s="276"/>
      <c r="I10" s="276"/>
      <c r="J10" s="276"/>
      <c r="K10" s="276"/>
      <c r="L10" s="146"/>
    </row>
    <row r="11" spans="1:15" ht="6" customHeight="1">
      <c r="A11" s="162"/>
      <c r="C11" s="137"/>
      <c r="D11" s="137"/>
      <c r="E11" s="137"/>
      <c r="F11" s="137"/>
      <c r="G11" s="137"/>
      <c r="H11" s="137"/>
      <c r="I11" s="137"/>
      <c r="J11" s="137"/>
      <c r="K11" s="137"/>
      <c r="L11" s="146"/>
    </row>
    <row r="12" spans="1:15" ht="24.6" customHeight="1">
      <c r="A12" s="162"/>
      <c r="C12" s="137"/>
      <c r="D12" s="529" t="s">
        <v>177</v>
      </c>
      <c r="E12" s="529"/>
      <c r="F12" s="529"/>
      <c r="G12" s="529"/>
      <c r="H12" s="529"/>
      <c r="I12" s="529"/>
      <c r="J12" s="529"/>
      <c r="K12" s="529"/>
      <c r="L12" s="529"/>
    </row>
    <row r="13" spans="1:15" ht="6" customHeight="1">
      <c r="C13" s="107"/>
      <c r="D13" s="107"/>
      <c r="E13" s="107"/>
      <c r="F13" s="107"/>
      <c r="G13" s="107"/>
      <c r="H13" s="107"/>
      <c r="I13" s="107"/>
      <c r="J13" s="107"/>
      <c r="K13" s="107"/>
    </row>
    <row r="14" spans="1:15">
      <c r="C14" s="16" t="s">
        <v>95</v>
      </c>
    </row>
    <row r="16" spans="1:15" ht="22.15" customHeight="1">
      <c r="A16" s="148" t="s">
        <v>27</v>
      </c>
      <c r="C16" s="531" t="s">
        <v>8</v>
      </c>
      <c r="D16" s="532"/>
      <c r="E16" s="262" t="str">
        <f>IF(COUNTA(基本情報シート!$D$11)&gt;0,基本情報シート!$D$11,"　")</f>
        <v>○○○○事業
●●●●●プログラム</v>
      </c>
      <c r="F16" s="263"/>
      <c r="G16" s="263"/>
      <c r="H16" s="263"/>
      <c r="I16" s="263"/>
      <c r="J16" s="263"/>
      <c r="K16" s="264"/>
      <c r="L16" s="146"/>
    </row>
    <row r="17" spans="1:12" ht="22.15" customHeight="1">
      <c r="A17" s="148" t="s">
        <v>27</v>
      </c>
      <c r="C17" s="533" t="s">
        <v>25</v>
      </c>
      <c r="D17" s="534"/>
      <c r="E17" s="265"/>
      <c r="F17" s="266"/>
      <c r="G17" s="266"/>
      <c r="H17" s="266"/>
      <c r="I17" s="266"/>
      <c r="J17" s="266"/>
      <c r="K17" s="267"/>
      <c r="L17" s="146" t="s">
        <v>178</v>
      </c>
    </row>
    <row r="18" spans="1:12" ht="21.4" customHeight="1">
      <c r="A18" s="148" t="s">
        <v>27</v>
      </c>
      <c r="C18" s="531" t="s">
        <v>199</v>
      </c>
      <c r="D18" s="542"/>
      <c r="E18" s="262" t="str">
        <f>IF(COUNTA(基本情報シート!$D$12)&gt;0,基本情報シート!$D$12,"　")</f>
        <v>○○○○○○</v>
      </c>
      <c r="F18" s="263"/>
      <c r="G18" s="263"/>
      <c r="H18" s="263"/>
      <c r="I18" s="263"/>
      <c r="J18" s="263"/>
      <c r="K18" s="264"/>
      <c r="L18" s="146"/>
    </row>
    <row r="19" spans="1:12" ht="21.6" customHeight="1">
      <c r="A19" s="148"/>
      <c r="C19" s="543"/>
      <c r="D19" s="544"/>
      <c r="E19" s="265"/>
      <c r="F19" s="266"/>
      <c r="G19" s="266"/>
      <c r="H19" s="266"/>
      <c r="I19" s="266"/>
      <c r="J19" s="266"/>
      <c r="K19" s="267"/>
      <c r="L19" s="146"/>
    </row>
    <row r="20" spans="1:12" ht="20.65" customHeight="1">
      <c r="A20" s="148" t="s">
        <v>27</v>
      </c>
      <c r="C20" s="282" t="s">
        <v>232</v>
      </c>
      <c r="D20" s="121" t="s">
        <v>201</v>
      </c>
      <c r="E20" s="279" t="str">
        <f>基本情報シート!$D$13</f>
        <v>国立大学法人 日本医療研究開発大学</v>
      </c>
      <c r="F20" s="280"/>
      <c r="G20" s="280"/>
      <c r="H20" s="280"/>
      <c r="I20" s="280"/>
      <c r="J20" s="280"/>
      <c r="K20" s="281"/>
      <c r="L20" s="146"/>
    </row>
    <row r="21" spans="1:12" ht="21.4" customHeight="1">
      <c r="A21" s="148" t="s">
        <v>27</v>
      </c>
      <c r="C21" s="283"/>
      <c r="D21" s="142" t="s">
        <v>205</v>
      </c>
      <c r="E21" s="279" t="str">
        <f>基本情報シート!$D$14</f>
        <v>研究開発室　室長</v>
      </c>
      <c r="F21" s="280"/>
      <c r="G21" s="280"/>
      <c r="H21" s="280"/>
      <c r="I21" s="280"/>
      <c r="J21" s="280"/>
      <c r="K21" s="281"/>
      <c r="L21" s="146"/>
    </row>
    <row r="22" spans="1:12" ht="20.65" customHeight="1">
      <c r="A22" s="148" t="s">
        <v>27</v>
      </c>
      <c r="C22" s="283"/>
      <c r="D22" s="142" t="s">
        <v>6</v>
      </c>
      <c r="E22" s="279" t="str">
        <f>基本情報シート!$D$15</f>
        <v>栄目戸　太郎</v>
      </c>
      <c r="F22" s="280"/>
      <c r="G22" s="280"/>
      <c r="H22" s="280"/>
      <c r="I22" s="280"/>
      <c r="J22" s="280"/>
      <c r="K22" s="281"/>
      <c r="L22" s="146"/>
    </row>
    <row r="23" spans="1:12" ht="20.65" customHeight="1">
      <c r="A23" s="148" t="s">
        <v>27</v>
      </c>
      <c r="C23" s="284" t="s">
        <v>211</v>
      </c>
      <c r="D23" s="285"/>
      <c r="E23" s="286">
        <f>IF(基本情報シート!$D$17="","",基本情報シート!$D$17)</f>
        <v>50496</v>
      </c>
      <c r="F23" s="287"/>
      <c r="G23" s="135" t="s">
        <v>26</v>
      </c>
      <c r="H23" s="288">
        <f>IF(基本情報シート!$D$18="","",基本情報シート!$D$18)</f>
        <v>50860</v>
      </c>
      <c r="I23" s="288"/>
      <c r="J23" s="140"/>
      <c r="K23" s="141"/>
      <c r="L23" s="146"/>
    </row>
    <row r="24" spans="1:12">
      <c r="A24" s="162"/>
      <c r="C24" s="113"/>
      <c r="E24" s="1" t="s">
        <v>262</v>
      </c>
      <c r="L24" s="146"/>
    </row>
    <row r="26" spans="1:12" ht="19.350000000000001" customHeight="1">
      <c r="A26" s="162"/>
      <c r="C26" s="16" t="s">
        <v>94</v>
      </c>
      <c r="L26" s="146"/>
    </row>
    <row r="27" spans="1:12">
      <c r="A27" s="162"/>
      <c r="C27" s="255"/>
      <c r="D27" s="255"/>
      <c r="E27" s="255"/>
      <c r="F27" s="255"/>
      <c r="G27" s="255"/>
      <c r="H27" s="255"/>
      <c r="I27" s="255"/>
      <c r="J27" s="255"/>
      <c r="K27" s="255"/>
      <c r="L27" s="146"/>
    </row>
    <row r="28" spans="1:12">
      <c r="A28" s="162"/>
      <c r="C28" s="1" t="s">
        <v>44</v>
      </c>
      <c r="L28" s="146"/>
    </row>
    <row r="29" spans="1:12">
      <c r="A29" s="162"/>
      <c r="C29" s="1" t="s">
        <v>147</v>
      </c>
      <c r="L29" s="146"/>
    </row>
    <row r="30" spans="1:12">
      <c r="A30" s="162"/>
      <c r="L30" s="146"/>
    </row>
    <row r="31" spans="1:12">
      <c r="A31" s="162"/>
      <c r="C31" s="1" t="s">
        <v>258</v>
      </c>
      <c r="L31" s="146"/>
    </row>
    <row r="32" spans="1:12">
      <c r="A32" s="162"/>
      <c r="C32" s="1" t="s">
        <v>234</v>
      </c>
      <c r="L32" s="146"/>
    </row>
    <row r="33" spans="1:12">
      <c r="A33" s="162"/>
      <c r="C33" s="116" t="s">
        <v>235</v>
      </c>
      <c r="L33" s="146"/>
    </row>
    <row r="34" spans="1:12">
      <c r="A34" s="162"/>
      <c r="C34" s="116" t="s">
        <v>236</v>
      </c>
      <c r="L34" s="146"/>
    </row>
    <row r="35" spans="1:12">
      <c r="A35" s="162"/>
      <c r="C35" s="1" t="s">
        <v>45</v>
      </c>
      <c r="L35" s="146"/>
    </row>
    <row r="36" spans="1:12">
      <c r="A36" s="162"/>
      <c r="L36" s="146"/>
    </row>
    <row r="37" spans="1:12">
      <c r="A37" s="162"/>
      <c r="C37" s="1" t="s">
        <v>179</v>
      </c>
      <c r="L37" s="146"/>
    </row>
    <row r="38" spans="1:12">
      <c r="A38" s="162"/>
      <c r="C38" s="1" t="s">
        <v>180</v>
      </c>
      <c r="L38" s="146"/>
    </row>
    <row r="39" spans="1:12">
      <c r="A39" s="162"/>
      <c r="C39" s="535"/>
      <c r="D39" s="540"/>
      <c r="E39" s="540"/>
      <c r="F39" s="540"/>
      <c r="G39" s="540"/>
      <c r="H39" s="540"/>
      <c r="I39" s="540"/>
      <c r="J39" s="540"/>
      <c r="K39" s="540"/>
      <c r="L39" s="146"/>
    </row>
    <row r="40" spans="1:12">
      <c r="A40" s="162"/>
      <c r="C40" s="540"/>
      <c r="D40" s="540"/>
      <c r="E40" s="540"/>
      <c r="F40" s="540"/>
      <c r="G40" s="540"/>
      <c r="H40" s="540"/>
      <c r="I40" s="540"/>
      <c r="J40" s="540"/>
      <c r="K40" s="540"/>
      <c r="L40" s="146"/>
    </row>
    <row r="41" spans="1:12">
      <c r="A41" s="162"/>
      <c r="C41" s="540"/>
      <c r="D41" s="540"/>
      <c r="E41" s="540"/>
      <c r="F41" s="540"/>
      <c r="G41" s="540"/>
      <c r="H41" s="540"/>
      <c r="I41" s="540"/>
      <c r="J41" s="540"/>
      <c r="K41" s="540"/>
      <c r="L41" s="146"/>
    </row>
    <row r="42" spans="1:12">
      <c r="A42" s="162"/>
      <c r="C42" s="540"/>
      <c r="D42" s="540"/>
      <c r="E42" s="540"/>
      <c r="F42" s="540"/>
      <c r="G42" s="540"/>
      <c r="H42" s="540"/>
      <c r="I42" s="540"/>
      <c r="J42" s="540"/>
      <c r="K42" s="540"/>
      <c r="L42" s="146"/>
    </row>
    <row r="43" spans="1:12">
      <c r="A43" s="162"/>
      <c r="C43" s="540"/>
      <c r="D43" s="540"/>
      <c r="E43" s="540"/>
      <c r="F43" s="540"/>
      <c r="G43" s="540"/>
      <c r="H43" s="540"/>
      <c r="I43" s="540"/>
      <c r="J43" s="540"/>
      <c r="K43" s="540"/>
      <c r="L43" s="146"/>
    </row>
    <row r="44" spans="1:12">
      <c r="A44" s="162"/>
      <c r="C44" s="540"/>
      <c r="D44" s="540"/>
      <c r="E44" s="540"/>
      <c r="F44" s="540"/>
      <c r="G44" s="540"/>
      <c r="H44" s="540"/>
      <c r="I44" s="540"/>
      <c r="J44" s="540"/>
      <c r="K44" s="540"/>
      <c r="L44" s="146"/>
    </row>
    <row r="45" spans="1:12">
      <c r="A45" s="162"/>
      <c r="C45" s="540"/>
      <c r="D45" s="540"/>
      <c r="E45" s="540"/>
      <c r="F45" s="540"/>
      <c r="G45" s="540"/>
      <c r="H45" s="540"/>
      <c r="I45" s="540"/>
      <c r="J45" s="540"/>
      <c r="K45" s="540"/>
      <c r="L45" s="146"/>
    </row>
    <row r="46" spans="1:12">
      <c r="A46" s="162"/>
      <c r="L46" s="146"/>
    </row>
    <row r="47" spans="1:12">
      <c r="A47" s="162"/>
      <c r="L47" s="146"/>
    </row>
    <row r="48" spans="1:12">
      <c r="A48" s="162"/>
      <c r="L48" s="146"/>
    </row>
    <row r="49" spans="1:12" ht="22.35" customHeight="1">
      <c r="A49" s="162"/>
      <c r="C49" s="16" t="s">
        <v>93</v>
      </c>
      <c r="L49" s="146"/>
    </row>
    <row r="50" spans="1:12" ht="27" customHeight="1">
      <c r="A50" s="162"/>
      <c r="C50" s="541" t="s">
        <v>237</v>
      </c>
      <c r="D50" s="540"/>
      <c r="E50" s="540"/>
      <c r="F50" s="540"/>
      <c r="G50" s="540"/>
      <c r="H50" s="540"/>
      <c r="I50" s="540"/>
      <c r="J50" s="540"/>
      <c r="K50" s="540"/>
      <c r="L50" s="146"/>
    </row>
    <row r="51" spans="1:12">
      <c r="A51" s="162"/>
      <c r="C51" s="1" t="s">
        <v>46</v>
      </c>
      <c r="L51" s="146"/>
    </row>
    <row r="52" spans="1:12" ht="63" customHeight="1">
      <c r="A52" s="162"/>
      <c r="C52" s="278" t="s">
        <v>238</v>
      </c>
      <c r="D52" s="278"/>
      <c r="E52" s="278"/>
      <c r="F52" s="278"/>
      <c r="G52" s="278"/>
      <c r="H52" s="278"/>
      <c r="I52" s="278"/>
      <c r="J52" s="278"/>
      <c r="K52" s="278"/>
      <c r="L52" s="146"/>
    </row>
    <row r="53" spans="1:12" ht="36.6" customHeight="1">
      <c r="A53" s="162"/>
      <c r="C53" s="276" t="s">
        <v>47</v>
      </c>
      <c r="D53" s="276"/>
      <c r="E53" s="276"/>
      <c r="F53" s="276"/>
      <c r="G53" s="276"/>
      <c r="H53" s="276"/>
      <c r="I53" s="276"/>
      <c r="J53" s="276"/>
      <c r="K53" s="276"/>
      <c r="L53" s="146"/>
    </row>
    <row r="54" spans="1:12">
      <c r="A54" s="162"/>
      <c r="C54" s="1" t="s">
        <v>48</v>
      </c>
      <c r="L54" s="146"/>
    </row>
    <row r="55" spans="1:12">
      <c r="A55" s="162"/>
      <c r="C55" s="1" t="s">
        <v>100</v>
      </c>
      <c r="D55" s="108"/>
      <c r="E55" s="138" t="s">
        <v>101</v>
      </c>
      <c r="G55" s="138"/>
      <c r="L55" s="146"/>
    </row>
    <row r="56" spans="1:12">
      <c r="A56" s="162"/>
      <c r="C56" s="1" t="s">
        <v>102</v>
      </c>
      <c r="D56" s="108"/>
      <c r="E56" s="138" t="s">
        <v>101</v>
      </c>
      <c r="L56" s="146"/>
    </row>
    <row r="57" spans="1:12" ht="18.75">
      <c r="A57" s="162"/>
      <c r="B57" s="139">
        <v>1</v>
      </c>
      <c r="C57" s="535"/>
      <c r="D57" s="536"/>
      <c r="E57" s="536"/>
      <c r="F57" s="536"/>
      <c r="G57" s="536"/>
      <c r="H57" s="536"/>
      <c r="I57" s="536"/>
      <c r="J57" s="536"/>
      <c r="K57" s="536"/>
      <c r="L57" s="146"/>
    </row>
    <row r="58" spans="1:12" ht="18.75">
      <c r="A58" s="162"/>
      <c r="B58" s="139">
        <v>2</v>
      </c>
      <c r="C58" s="535" t="s">
        <v>97</v>
      </c>
      <c r="D58" s="536"/>
      <c r="E58" s="536"/>
      <c r="F58" s="536"/>
      <c r="G58" s="536"/>
      <c r="H58" s="536"/>
      <c r="I58" s="536"/>
      <c r="J58" s="536"/>
      <c r="K58" s="536"/>
      <c r="L58" s="146"/>
    </row>
    <row r="59" spans="1:12" ht="18.75">
      <c r="A59" s="162"/>
      <c r="B59" s="139">
        <v>3</v>
      </c>
      <c r="C59" s="535"/>
      <c r="D59" s="536"/>
      <c r="E59" s="536"/>
      <c r="F59" s="536"/>
      <c r="G59" s="536"/>
      <c r="H59" s="536"/>
      <c r="I59" s="536"/>
      <c r="J59" s="536"/>
      <c r="K59" s="536"/>
      <c r="L59" s="146"/>
    </row>
    <row r="60" spans="1:12">
      <c r="A60" s="162"/>
      <c r="L60" s="146"/>
    </row>
    <row r="61" spans="1:12">
      <c r="A61" s="162"/>
      <c r="C61" s="1" t="s">
        <v>51</v>
      </c>
      <c r="L61" s="146"/>
    </row>
    <row r="62" spans="1:12" ht="50.65" customHeight="1">
      <c r="A62" s="162"/>
      <c r="C62" s="278" t="s">
        <v>239</v>
      </c>
      <c r="D62" s="278"/>
      <c r="E62" s="278"/>
      <c r="F62" s="278"/>
      <c r="G62" s="278"/>
      <c r="H62" s="278"/>
      <c r="I62" s="278"/>
      <c r="J62" s="278"/>
      <c r="K62" s="278"/>
      <c r="L62" s="146"/>
    </row>
    <row r="63" spans="1:12" ht="29.65" customHeight="1">
      <c r="A63" s="162"/>
      <c r="C63" s="276" t="s">
        <v>52</v>
      </c>
      <c r="D63" s="276"/>
      <c r="E63" s="276"/>
      <c r="F63" s="276"/>
      <c r="G63" s="276"/>
      <c r="H63" s="276"/>
      <c r="I63" s="276"/>
      <c r="J63" s="276"/>
      <c r="K63" s="276"/>
      <c r="L63" s="146"/>
    </row>
    <row r="64" spans="1:12" ht="18.75">
      <c r="A64" s="162"/>
      <c r="B64" s="139">
        <v>1</v>
      </c>
      <c r="C64" s="535" t="s">
        <v>96</v>
      </c>
      <c r="D64" s="536"/>
      <c r="E64" s="536"/>
      <c r="F64" s="536"/>
      <c r="G64" s="536"/>
      <c r="H64" s="536"/>
      <c r="I64" s="536"/>
      <c r="J64" s="536"/>
      <c r="K64" s="536"/>
      <c r="L64" s="146"/>
    </row>
    <row r="65" spans="1:12" ht="18.75">
      <c r="A65" s="162"/>
      <c r="B65" s="139">
        <v>2</v>
      </c>
      <c r="C65" s="535" t="s">
        <v>97</v>
      </c>
      <c r="D65" s="536"/>
      <c r="E65" s="536"/>
      <c r="F65" s="536"/>
      <c r="G65" s="536"/>
      <c r="H65" s="536"/>
      <c r="I65" s="536"/>
      <c r="J65" s="536"/>
      <c r="K65" s="536"/>
      <c r="L65" s="146"/>
    </row>
    <row r="66" spans="1:12" ht="18.75">
      <c r="A66" s="162"/>
      <c r="B66" s="139">
        <v>3</v>
      </c>
      <c r="C66" s="535"/>
      <c r="D66" s="536"/>
      <c r="E66" s="536"/>
      <c r="F66" s="536"/>
      <c r="G66" s="536"/>
      <c r="H66" s="536"/>
      <c r="I66" s="536"/>
      <c r="J66" s="536"/>
      <c r="K66" s="536"/>
      <c r="L66" s="146"/>
    </row>
    <row r="67" spans="1:12">
      <c r="A67" s="162"/>
      <c r="L67" s="146"/>
    </row>
    <row r="68" spans="1:12" ht="33.6" customHeight="1">
      <c r="A68" s="162"/>
      <c r="C68" s="276" t="s">
        <v>53</v>
      </c>
      <c r="D68" s="276"/>
      <c r="E68" s="276"/>
      <c r="F68" s="276"/>
      <c r="G68" s="276"/>
      <c r="H68" s="276"/>
      <c r="I68" s="276"/>
      <c r="J68" s="276"/>
      <c r="K68" s="276"/>
      <c r="L68" s="146"/>
    </row>
    <row r="69" spans="1:12">
      <c r="A69" s="162"/>
      <c r="C69" s="1" t="s">
        <v>54</v>
      </c>
      <c r="L69" s="146"/>
    </row>
    <row r="70" spans="1:12">
      <c r="A70" s="162"/>
      <c r="C70" s="1" t="s">
        <v>55</v>
      </c>
      <c r="L70" s="146"/>
    </row>
    <row r="71" spans="1:12">
      <c r="A71" s="162"/>
      <c r="C71" s="535"/>
      <c r="D71" s="536"/>
      <c r="E71" s="536"/>
      <c r="F71" s="536"/>
      <c r="G71" s="536"/>
      <c r="H71" s="536"/>
      <c r="I71" s="536"/>
      <c r="J71" s="536"/>
      <c r="K71" s="536"/>
      <c r="L71" s="146"/>
    </row>
    <row r="72" spans="1:12">
      <c r="A72" s="162"/>
      <c r="C72" s="536"/>
      <c r="D72" s="536"/>
      <c r="E72" s="536"/>
      <c r="F72" s="536"/>
      <c r="G72" s="536"/>
      <c r="H72" s="536"/>
      <c r="I72" s="536"/>
      <c r="J72" s="536"/>
      <c r="K72" s="536"/>
      <c r="L72" s="146"/>
    </row>
    <row r="73" spans="1:12">
      <c r="A73" s="162"/>
      <c r="C73" s="536"/>
      <c r="D73" s="536"/>
      <c r="E73" s="536"/>
      <c r="F73" s="536"/>
      <c r="G73" s="536"/>
      <c r="H73" s="536"/>
      <c r="I73" s="536"/>
      <c r="J73" s="536"/>
      <c r="K73" s="536"/>
      <c r="L73" s="146"/>
    </row>
    <row r="74" spans="1:12">
      <c r="A74" s="162"/>
      <c r="L74" s="146"/>
    </row>
    <row r="75" spans="1:12">
      <c r="A75" s="162"/>
      <c r="C75" s="1" t="s">
        <v>56</v>
      </c>
      <c r="L75" s="146"/>
    </row>
    <row r="76" spans="1:12">
      <c r="A76" s="162"/>
      <c r="C76" s="1" t="s">
        <v>57</v>
      </c>
      <c r="L76" s="146"/>
    </row>
    <row r="77" spans="1:12">
      <c r="A77" s="162"/>
      <c r="C77" s="535"/>
      <c r="D77" s="536"/>
      <c r="E77" s="536"/>
      <c r="F77" s="536"/>
      <c r="G77" s="536"/>
      <c r="H77" s="536"/>
      <c r="I77" s="536"/>
      <c r="J77" s="536"/>
      <c r="K77" s="536"/>
      <c r="L77" s="146"/>
    </row>
    <row r="78" spans="1:12">
      <c r="A78" s="162"/>
      <c r="C78" s="536"/>
      <c r="D78" s="536"/>
      <c r="E78" s="536"/>
      <c r="F78" s="536"/>
      <c r="G78" s="536"/>
      <c r="H78" s="536"/>
      <c r="I78" s="536"/>
      <c r="J78" s="536"/>
      <c r="K78" s="536"/>
      <c r="L78" s="146"/>
    </row>
    <row r="79" spans="1:12">
      <c r="A79" s="162"/>
      <c r="C79" s="536"/>
      <c r="D79" s="536"/>
      <c r="E79" s="536"/>
      <c r="F79" s="536"/>
      <c r="G79" s="536"/>
      <c r="H79" s="536"/>
      <c r="I79" s="536"/>
      <c r="J79" s="536"/>
      <c r="K79" s="536"/>
      <c r="L79" s="146"/>
    </row>
    <row r="80" spans="1:12">
      <c r="A80" s="162"/>
      <c r="L80" s="146"/>
    </row>
    <row r="81" spans="1:12">
      <c r="A81" s="162"/>
      <c r="C81" s="1" t="s">
        <v>58</v>
      </c>
      <c r="L81" s="146"/>
    </row>
    <row r="82" spans="1:12" ht="59.65" customHeight="1">
      <c r="A82" s="162"/>
      <c r="C82" s="278" t="s">
        <v>240</v>
      </c>
      <c r="D82" s="278"/>
      <c r="E82" s="278"/>
      <c r="F82" s="278"/>
      <c r="G82" s="278"/>
      <c r="H82" s="278"/>
      <c r="I82" s="278"/>
      <c r="J82" s="278"/>
      <c r="K82" s="278"/>
      <c r="L82" s="146"/>
    </row>
    <row r="83" spans="1:12">
      <c r="A83" s="162"/>
      <c r="C83" s="1" t="s">
        <v>59</v>
      </c>
      <c r="L83" s="146"/>
    </row>
    <row r="84" spans="1:12">
      <c r="A84" s="162"/>
      <c r="L84" s="146"/>
    </row>
    <row r="85" spans="1:12" ht="18.75">
      <c r="A85" s="162"/>
      <c r="B85" s="139">
        <v>1</v>
      </c>
      <c r="C85" s="535"/>
      <c r="D85" s="536"/>
      <c r="E85" s="536"/>
      <c r="F85" s="536"/>
      <c r="G85" s="536"/>
      <c r="H85" s="536"/>
      <c r="I85" s="536"/>
      <c r="J85" s="536"/>
      <c r="K85" s="536"/>
      <c r="L85" s="146"/>
    </row>
    <row r="86" spans="1:12">
      <c r="A86" s="162"/>
      <c r="B86" s="139">
        <v>2</v>
      </c>
      <c r="C86" s="535"/>
      <c r="D86" s="535"/>
      <c r="E86" s="535"/>
      <c r="F86" s="535"/>
      <c r="G86" s="535"/>
      <c r="H86" s="535"/>
      <c r="I86" s="535"/>
      <c r="J86" s="535"/>
      <c r="K86" s="535"/>
      <c r="L86" s="146"/>
    </row>
    <row r="87" spans="1:12" ht="18.75">
      <c r="A87" s="162"/>
      <c r="B87" s="139">
        <v>3</v>
      </c>
      <c r="C87" s="535"/>
      <c r="D87" s="536"/>
      <c r="E87" s="536"/>
      <c r="F87" s="536"/>
      <c r="G87" s="536"/>
      <c r="H87" s="536"/>
      <c r="I87" s="536"/>
      <c r="J87" s="536"/>
      <c r="K87" s="536"/>
      <c r="L87" s="146"/>
    </row>
    <row r="88" spans="1:12">
      <c r="A88" s="162"/>
      <c r="L88" s="146"/>
    </row>
    <row r="89" spans="1:12">
      <c r="A89" s="162"/>
      <c r="L89" s="146"/>
    </row>
    <row r="90" spans="1:12">
      <c r="A90" s="162"/>
      <c r="C90" s="55" t="s">
        <v>103</v>
      </c>
      <c r="L90" s="146"/>
    </row>
    <row r="91" spans="1:12" ht="31.35" customHeight="1">
      <c r="A91" s="162"/>
      <c r="C91" s="545" t="s">
        <v>241</v>
      </c>
      <c r="D91" s="545"/>
      <c r="E91" s="545"/>
      <c r="F91" s="545"/>
      <c r="G91" s="545"/>
      <c r="H91" s="545"/>
      <c r="I91" s="545"/>
      <c r="J91" s="545"/>
      <c r="K91" s="545"/>
      <c r="L91" s="146"/>
    </row>
    <row r="92" spans="1:12">
      <c r="A92" s="162"/>
      <c r="C92" s="1" t="s">
        <v>60</v>
      </c>
      <c r="L92" s="146"/>
    </row>
    <row r="93" spans="1:12">
      <c r="A93" s="162"/>
      <c r="C93" s="1" t="s">
        <v>104</v>
      </c>
      <c r="L93" s="146"/>
    </row>
    <row r="94" spans="1:12">
      <c r="A94" s="162"/>
      <c r="C94" s="1" t="s">
        <v>105</v>
      </c>
      <c r="L94" s="146"/>
    </row>
    <row r="95" spans="1:12">
      <c r="A95" s="162"/>
      <c r="C95" s="535"/>
      <c r="D95" s="536"/>
      <c r="E95" s="536"/>
      <c r="F95" s="536"/>
      <c r="G95" s="536"/>
      <c r="H95" s="536"/>
      <c r="I95" s="536"/>
      <c r="J95" s="536"/>
      <c r="K95" s="536"/>
      <c r="L95" s="146"/>
    </row>
    <row r="96" spans="1:12">
      <c r="A96" s="162"/>
      <c r="C96" s="536"/>
      <c r="D96" s="536"/>
      <c r="E96" s="536"/>
      <c r="F96" s="536"/>
      <c r="G96" s="536"/>
      <c r="H96" s="536"/>
      <c r="I96" s="536"/>
      <c r="J96" s="536"/>
      <c r="K96" s="536"/>
      <c r="L96" s="146"/>
    </row>
    <row r="97" spans="1:12">
      <c r="A97" s="162"/>
      <c r="L97" s="146"/>
    </row>
    <row r="98" spans="1:12">
      <c r="A98" s="162"/>
      <c r="C98" s="16" t="s">
        <v>106</v>
      </c>
      <c r="L98" s="146"/>
    </row>
    <row r="99" spans="1:12" ht="29.65" customHeight="1">
      <c r="A99" s="162"/>
      <c r="C99" s="545" t="s">
        <v>107</v>
      </c>
      <c r="D99" s="545"/>
      <c r="E99" s="545"/>
      <c r="F99" s="545"/>
      <c r="G99" s="545"/>
      <c r="H99" s="545"/>
      <c r="I99" s="545"/>
      <c r="J99" s="545"/>
      <c r="K99" s="545"/>
      <c r="L99" s="146"/>
    </row>
    <row r="100" spans="1:12" ht="37.35" customHeight="1">
      <c r="A100" s="162"/>
      <c r="C100" s="276" t="s">
        <v>242</v>
      </c>
      <c r="D100" s="276"/>
      <c r="E100" s="276"/>
      <c r="F100" s="276"/>
      <c r="G100" s="276"/>
      <c r="H100" s="276"/>
      <c r="I100" s="276"/>
      <c r="J100" s="276"/>
      <c r="K100" s="276"/>
      <c r="L100" s="146"/>
    </row>
    <row r="101" spans="1:12" ht="41.65" customHeight="1">
      <c r="A101" s="162"/>
      <c r="C101" s="276" t="s">
        <v>243</v>
      </c>
      <c r="D101" s="276"/>
      <c r="E101" s="276"/>
      <c r="F101" s="276"/>
      <c r="G101" s="276"/>
      <c r="H101" s="276"/>
      <c r="I101" s="276"/>
      <c r="J101" s="276"/>
      <c r="K101" s="276"/>
      <c r="L101" s="146"/>
    </row>
    <row r="102" spans="1:12">
      <c r="A102" s="162"/>
      <c r="C102" s="535"/>
      <c r="D102" s="536"/>
      <c r="E102" s="536"/>
      <c r="F102" s="536"/>
      <c r="G102" s="536"/>
      <c r="H102" s="536"/>
      <c r="I102" s="536"/>
      <c r="J102" s="536"/>
      <c r="K102" s="536"/>
      <c r="L102" s="146"/>
    </row>
    <row r="103" spans="1:12">
      <c r="A103" s="162"/>
      <c r="C103" s="536"/>
      <c r="D103" s="536"/>
      <c r="E103" s="536"/>
      <c r="F103" s="536"/>
      <c r="G103" s="536"/>
      <c r="H103" s="536"/>
      <c r="I103" s="536"/>
      <c r="J103" s="536"/>
      <c r="K103" s="536"/>
      <c r="L103" s="146"/>
    </row>
    <row r="104" spans="1:12">
      <c r="A104" s="162"/>
      <c r="C104" s="536"/>
      <c r="D104" s="536"/>
      <c r="E104" s="536"/>
      <c r="F104" s="536"/>
      <c r="G104" s="536"/>
      <c r="H104" s="536"/>
      <c r="I104" s="536"/>
      <c r="J104" s="536"/>
      <c r="K104" s="536"/>
      <c r="L104" s="146"/>
    </row>
    <row r="105" spans="1:12">
      <c r="A105" s="162"/>
      <c r="C105" s="536"/>
      <c r="D105" s="536"/>
      <c r="E105" s="536"/>
      <c r="F105" s="536"/>
      <c r="G105" s="536"/>
      <c r="H105" s="536"/>
      <c r="I105" s="536"/>
      <c r="J105" s="536"/>
      <c r="K105" s="536"/>
      <c r="L105" s="146"/>
    </row>
    <row r="106" spans="1:12">
      <c r="A106" s="162"/>
      <c r="L106" s="146"/>
    </row>
    <row r="107" spans="1:12">
      <c r="A107" s="162"/>
      <c r="C107" s="16" t="s">
        <v>108</v>
      </c>
      <c r="L107" s="146"/>
    </row>
    <row r="108" spans="1:12" ht="38.1" customHeight="1">
      <c r="A108" s="162"/>
      <c r="C108" s="545" t="s">
        <v>109</v>
      </c>
      <c r="D108" s="545"/>
      <c r="E108" s="545"/>
      <c r="F108" s="545"/>
      <c r="G108" s="545"/>
      <c r="H108" s="545"/>
      <c r="I108" s="545"/>
      <c r="J108" s="545"/>
      <c r="K108" s="545"/>
      <c r="L108" s="146"/>
    </row>
    <row r="109" spans="1:12">
      <c r="A109" s="162"/>
      <c r="C109" s="1" t="s">
        <v>61</v>
      </c>
      <c r="L109" s="146"/>
    </row>
    <row r="110" spans="1:12">
      <c r="A110" s="162"/>
      <c r="C110" s="116" t="s">
        <v>244</v>
      </c>
      <c r="L110" s="146"/>
    </row>
    <row r="111" spans="1:12">
      <c r="A111" s="162"/>
      <c r="C111" s="1" t="s">
        <v>181</v>
      </c>
      <c r="L111" s="146"/>
    </row>
    <row r="112" spans="1:12">
      <c r="A112" s="162"/>
      <c r="C112" s="535"/>
      <c r="D112" s="536"/>
      <c r="E112" s="536"/>
      <c r="F112" s="536"/>
      <c r="G112" s="536"/>
      <c r="H112" s="536"/>
      <c r="I112" s="536"/>
      <c r="J112" s="536"/>
      <c r="K112" s="536"/>
      <c r="L112" s="146"/>
    </row>
    <row r="113" spans="1:12">
      <c r="A113" s="162"/>
      <c r="C113" s="536"/>
      <c r="D113" s="536"/>
      <c r="E113" s="536"/>
      <c r="F113" s="536"/>
      <c r="G113" s="536"/>
      <c r="H113" s="536"/>
      <c r="I113" s="536"/>
      <c r="J113" s="536"/>
      <c r="K113" s="536"/>
      <c r="L113" s="146"/>
    </row>
    <row r="114" spans="1:12">
      <c r="A114" s="162"/>
      <c r="C114" s="536"/>
      <c r="D114" s="536"/>
      <c r="E114" s="536"/>
      <c r="F114" s="536"/>
      <c r="G114" s="536"/>
      <c r="H114" s="536"/>
      <c r="I114" s="536"/>
      <c r="J114" s="536"/>
      <c r="K114" s="536"/>
      <c r="L114" s="146"/>
    </row>
    <row r="115" spans="1:12">
      <c r="A115" s="162"/>
      <c r="L115" s="146"/>
    </row>
    <row r="116" spans="1:12">
      <c r="A116" s="162"/>
      <c r="C116" s="16" t="s">
        <v>98</v>
      </c>
      <c r="L116" s="146"/>
    </row>
    <row r="117" spans="1:12" ht="32.1" customHeight="1">
      <c r="A117" s="162"/>
      <c r="C117" s="276" t="s">
        <v>62</v>
      </c>
      <c r="D117" s="276"/>
      <c r="E117" s="276"/>
      <c r="F117" s="276"/>
      <c r="G117" s="276"/>
      <c r="H117" s="276"/>
      <c r="I117" s="276"/>
      <c r="J117" s="276"/>
      <c r="K117" s="276"/>
      <c r="L117" s="146"/>
    </row>
    <row r="118" spans="1:12" ht="32.1" customHeight="1">
      <c r="A118" s="162"/>
      <c r="C118" s="276" t="s">
        <v>63</v>
      </c>
      <c r="D118" s="276"/>
      <c r="E118" s="276"/>
      <c r="F118" s="276"/>
      <c r="G118" s="276"/>
      <c r="H118" s="276"/>
      <c r="I118" s="276"/>
      <c r="J118" s="276"/>
      <c r="K118" s="276"/>
      <c r="L118" s="146"/>
    </row>
    <row r="119" spans="1:12" ht="58.35" customHeight="1">
      <c r="A119" s="162"/>
      <c r="C119" s="276" t="s">
        <v>64</v>
      </c>
      <c r="D119" s="276"/>
      <c r="E119" s="276"/>
      <c r="F119" s="276"/>
      <c r="G119" s="276"/>
      <c r="H119" s="276"/>
      <c r="I119" s="276"/>
      <c r="J119" s="276"/>
      <c r="K119" s="276"/>
      <c r="L119" s="146"/>
    </row>
    <row r="120" spans="1:12" ht="32.1" customHeight="1">
      <c r="A120" s="162"/>
      <c r="C120" s="276" t="s">
        <v>65</v>
      </c>
      <c r="D120" s="276"/>
      <c r="E120" s="276"/>
      <c r="F120" s="276"/>
      <c r="G120" s="276"/>
      <c r="H120" s="276"/>
      <c r="I120" s="276"/>
      <c r="J120" s="276"/>
      <c r="K120" s="276"/>
      <c r="L120" s="146"/>
    </row>
    <row r="121" spans="1:12" ht="32.1" customHeight="1">
      <c r="A121" s="162"/>
      <c r="C121" s="276" t="s">
        <v>66</v>
      </c>
      <c r="D121" s="276"/>
      <c r="E121" s="276"/>
      <c r="F121" s="276"/>
      <c r="G121" s="276"/>
      <c r="H121" s="276"/>
      <c r="I121" s="276"/>
      <c r="J121" s="276"/>
      <c r="K121" s="276"/>
      <c r="L121" s="146"/>
    </row>
    <row r="122" spans="1:12">
      <c r="A122" s="162"/>
      <c r="C122" s="535"/>
      <c r="D122" s="536"/>
      <c r="E122" s="536"/>
      <c r="F122" s="536"/>
      <c r="G122" s="536"/>
      <c r="H122" s="536"/>
      <c r="I122" s="536"/>
      <c r="J122" s="536"/>
      <c r="K122" s="536"/>
      <c r="L122" s="146"/>
    </row>
    <row r="123" spans="1:12">
      <c r="A123" s="162"/>
      <c r="C123" s="536"/>
      <c r="D123" s="536"/>
      <c r="E123" s="536"/>
      <c r="F123" s="536"/>
      <c r="G123" s="536"/>
      <c r="H123" s="536"/>
      <c r="I123" s="536"/>
      <c r="J123" s="536"/>
      <c r="K123" s="536"/>
      <c r="L123" s="146"/>
    </row>
    <row r="124" spans="1:12">
      <c r="A124" s="162"/>
      <c r="C124" s="536"/>
      <c r="D124" s="536"/>
      <c r="E124" s="536"/>
      <c r="F124" s="536"/>
      <c r="G124" s="536"/>
      <c r="H124" s="536"/>
      <c r="I124" s="536"/>
      <c r="J124" s="536"/>
      <c r="K124" s="536"/>
      <c r="L124" s="146"/>
    </row>
    <row r="125" spans="1:12">
      <c r="A125" s="162"/>
      <c r="L125" s="146"/>
    </row>
    <row r="126" spans="1:12">
      <c r="A126" s="162"/>
      <c r="C126" s="276" t="s">
        <v>245</v>
      </c>
      <c r="D126" s="276"/>
      <c r="E126" s="276"/>
      <c r="F126" s="276"/>
      <c r="G126" s="276"/>
      <c r="H126" s="276"/>
      <c r="I126" s="276"/>
      <c r="J126" s="276"/>
      <c r="K126" s="276"/>
      <c r="L126" s="146"/>
    </row>
    <row r="127" spans="1:12">
      <c r="A127" s="162"/>
      <c r="C127" s="276"/>
      <c r="D127" s="276"/>
      <c r="E127" s="276"/>
      <c r="F127" s="276"/>
      <c r="G127" s="276"/>
      <c r="H127" s="276"/>
      <c r="I127" s="276"/>
      <c r="J127" s="276"/>
      <c r="K127" s="276"/>
      <c r="L127" s="146"/>
    </row>
    <row r="128" spans="1:12">
      <c r="A128" s="162"/>
      <c r="C128" s="276"/>
      <c r="D128" s="276"/>
      <c r="E128" s="276"/>
      <c r="F128" s="276"/>
      <c r="G128" s="276"/>
      <c r="H128" s="276"/>
      <c r="I128" s="276"/>
      <c r="J128" s="276"/>
      <c r="K128" s="276"/>
      <c r="L128" s="146"/>
    </row>
    <row r="129" spans="1:12">
      <c r="A129" s="162"/>
      <c r="L129" s="146"/>
    </row>
    <row r="130" spans="1:12">
      <c r="A130" s="162"/>
      <c r="C130" s="16" t="s">
        <v>99</v>
      </c>
      <c r="L130" s="146"/>
    </row>
    <row r="131" spans="1:12">
      <c r="A131" s="162"/>
      <c r="L131" s="146"/>
    </row>
    <row r="132" spans="1:12">
      <c r="A132" s="162"/>
      <c r="C132" s="522" t="s">
        <v>67</v>
      </c>
      <c r="D132" s="522"/>
      <c r="E132" s="522"/>
      <c r="F132" s="522"/>
      <c r="G132" s="522"/>
      <c r="H132" s="142" t="s">
        <v>68</v>
      </c>
      <c r="I132" s="142" t="s">
        <v>69</v>
      </c>
      <c r="J132" s="136" t="s">
        <v>70</v>
      </c>
      <c r="K132" s="142" t="s">
        <v>71</v>
      </c>
      <c r="L132" s="146"/>
    </row>
    <row r="133" spans="1:12" ht="19.899999999999999" customHeight="1">
      <c r="C133" s="546" t="s">
        <v>156</v>
      </c>
      <c r="D133" s="547"/>
      <c r="E133" s="547"/>
      <c r="F133" s="547"/>
      <c r="G133" s="548"/>
      <c r="H133" s="163" t="s">
        <v>124</v>
      </c>
      <c r="I133" s="163" t="s">
        <v>72</v>
      </c>
      <c r="J133" s="110"/>
      <c r="K133" s="163" t="s">
        <v>72</v>
      </c>
    </row>
    <row r="134" spans="1:12" ht="19.899999999999999" customHeight="1">
      <c r="C134" s="549" t="s">
        <v>157</v>
      </c>
      <c r="D134" s="549"/>
      <c r="E134" s="549"/>
      <c r="F134" s="549"/>
      <c r="G134" s="549"/>
      <c r="H134" s="163" t="s">
        <v>72</v>
      </c>
      <c r="I134" s="163" t="s">
        <v>72</v>
      </c>
      <c r="J134" s="110"/>
      <c r="K134" s="163" t="s">
        <v>72</v>
      </c>
    </row>
    <row r="135" spans="1:12" ht="19.899999999999999" customHeight="1">
      <c r="C135" s="550" t="s">
        <v>259</v>
      </c>
      <c r="D135" s="550"/>
      <c r="E135" s="550"/>
      <c r="F135" s="550"/>
      <c r="G135" s="550"/>
      <c r="H135" s="163" t="s">
        <v>72</v>
      </c>
      <c r="I135" s="163" t="s">
        <v>72</v>
      </c>
      <c r="J135" s="110"/>
      <c r="K135" s="163" t="s">
        <v>72</v>
      </c>
    </row>
    <row r="136" spans="1:12" ht="19.899999999999999" customHeight="1">
      <c r="C136" s="550" t="s">
        <v>260</v>
      </c>
      <c r="D136" s="550"/>
      <c r="E136" s="550"/>
      <c r="F136" s="550"/>
      <c r="G136" s="550"/>
      <c r="H136" s="163" t="s">
        <v>72</v>
      </c>
      <c r="I136" s="163" t="s">
        <v>72</v>
      </c>
      <c r="J136" s="110"/>
      <c r="K136" s="163" t="s">
        <v>72</v>
      </c>
    </row>
    <row r="137" spans="1:12" ht="30.6" customHeight="1">
      <c r="C137" s="516" t="s">
        <v>155</v>
      </c>
      <c r="D137" s="551"/>
      <c r="E137" s="551"/>
      <c r="F137" s="551"/>
      <c r="G137" s="552"/>
      <c r="H137" s="163" t="s">
        <v>72</v>
      </c>
      <c r="I137" s="163" t="s">
        <v>72</v>
      </c>
      <c r="J137" s="110"/>
      <c r="K137" s="163" t="s">
        <v>72</v>
      </c>
    </row>
    <row r="138" spans="1:12" ht="30.6" customHeight="1">
      <c r="C138" s="549" t="s">
        <v>159</v>
      </c>
      <c r="D138" s="549"/>
      <c r="E138" s="549"/>
      <c r="F138" s="549"/>
      <c r="G138" s="549"/>
      <c r="H138" s="163" t="s">
        <v>72</v>
      </c>
      <c r="I138" s="163" t="s">
        <v>72</v>
      </c>
      <c r="J138" s="110"/>
      <c r="K138" s="163" t="s">
        <v>72</v>
      </c>
    </row>
    <row r="139" spans="1:12" ht="30" customHeight="1">
      <c r="C139" s="549" t="s">
        <v>158</v>
      </c>
      <c r="D139" s="549"/>
      <c r="E139" s="549"/>
      <c r="F139" s="549"/>
      <c r="G139" s="549"/>
      <c r="H139" s="163" t="s">
        <v>72</v>
      </c>
      <c r="I139" s="163" t="s">
        <v>72</v>
      </c>
      <c r="J139" s="110"/>
      <c r="K139" s="163" t="s">
        <v>72</v>
      </c>
    </row>
    <row r="140" spans="1:12" ht="30.6" customHeight="1">
      <c r="C140" s="549" t="s">
        <v>160</v>
      </c>
      <c r="D140" s="549"/>
      <c r="E140" s="549"/>
      <c r="F140" s="549"/>
      <c r="G140" s="549"/>
      <c r="H140" s="163" t="s">
        <v>72</v>
      </c>
      <c r="I140" s="163" t="s">
        <v>72</v>
      </c>
      <c r="J140" s="110"/>
      <c r="K140" s="163" t="s">
        <v>72</v>
      </c>
    </row>
    <row r="141" spans="1:12">
      <c r="C141" s="553" t="s">
        <v>261</v>
      </c>
      <c r="D141" s="554"/>
      <c r="E141" s="554"/>
      <c r="F141" s="554"/>
      <c r="G141" s="555"/>
      <c r="H141" s="111"/>
      <c r="I141" s="556" t="s">
        <v>72</v>
      </c>
      <c r="J141" s="111"/>
      <c r="K141" s="556" t="s">
        <v>72</v>
      </c>
    </row>
    <row r="142" spans="1:12" ht="16.899999999999999" customHeight="1">
      <c r="C142" s="5" t="s">
        <v>110</v>
      </c>
      <c r="D142" s="6"/>
      <c r="E142" s="6"/>
      <c r="F142" s="6"/>
      <c r="G142" s="56"/>
      <c r="H142" s="112"/>
      <c r="I142" s="557"/>
      <c r="J142" s="112"/>
      <c r="K142" s="557"/>
    </row>
    <row r="143" spans="1:12">
      <c r="A143" s="162"/>
      <c r="L143" s="146"/>
    </row>
    <row r="144" spans="1:12">
      <c r="A144" s="162"/>
      <c r="C144" s="116" t="s">
        <v>246</v>
      </c>
      <c r="D144" s="116"/>
      <c r="E144" s="116"/>
      <c r="F144" s="116"/>
      <c r="G144" s="116"/>
      <c r="H144" s="116"/>
      <c r="I144" s="116"/>
      <c r="J144" s="116"/>
      <c r="K144" s="116"/>
      <c r="L144" s="146"/>
    </row>
    <row r="145" spans="1:12" ht="18.75">
      <c r="A145" s="162"/>
      <c r="C145" s="558" t="s">
        <v>247</v>
      </c>
      <c r="D145" s="559"/>
      <c r="E145" s="559"/>
      <c r="F145" s="559"/>
      <c r="G145" s="559"/>
      <c r="H145" s="559"/>
      <c r="I145" s="559"/>
      <c r="J145" s="559"/>
      <c r="K145" s="559"/>
      <c r="L145" s="146"/>
    </row>
    <row r="146" spans="1:12" ht="18.75">
      <c r="A146" s="162"/>
      <c r="C146" s="558" t="s">
        <v>248</v>
      </c>
      <c r="D146" s="559"/>
      <c r="E146" s="559"/>
      <c r="F146" s="559"/>
      <c r="G146" s="559"/>
      <c r="H146" s="559"/>
      <c r="I146" s="559"/>
      <c r="J146" s="559"/>
      <c r="K146" s="559"/>
      <c r="L146" s="146"/>
    </row>
    <row r="147" spans="1:12">
      <c r="A147" s="162"/>
      <c r="C147" s="116"/>
      <c r="D147" s="116"/>
      <c r="E147" s="116"/>
      <c r="F147" s="116"/>
      <c r="G147" s="116"/>
      <c r="H147" s="116"/>
      <c r="I147" s="116"/>
      <c r="J147" s="116"/>
      <c r="K147" s="116"/>
      <c r="L147" s="146"/>
    </row>
    <row r="148" spans="1:12">
      <c r="A148" s="162"/>
      <c r="C148" s="116" t="s">
        <v>249</v>
      </c>
      <c r="D148" s="116"/>
      <c r="E148" s="116"/>
      <c r="F148" s="116"/>
      <c r="G148" s="116"/>
      <c r="H148" s="116"/>
      <c r="I148" s="116"/>
      <c r="J148" s="116"/>
      <c r="K148" s="116"/>
      <c r="L148" s="146"/>
    </row>
    <row r="149" spans="1:12" ht="18.75">
      <c r="A149" s="162"/>
      <c r="C149" s="558" t="s">
        <v>250</v>
      </c>
      <c r="D149" s="559"/>
      <c r="E149" s="559"/>
      <c r="F149" s="559"/>
      <c r="G149" s="559"/>
      <c r="H149" s="559"/>
      <c r="I149" s="559"/>
      <c r="J149" s="559"/>
      <c r="K149" s="559"/>
      <c r="L149" s="146"/>
    </row>
    <row r="150" spans="1:12" ht="18.75">
      <c r="A150" s="162"/>
      <c r="C150" s="558" t="s">
        <v>251</v>
      </c>
      <c r="D150" s="559"/>
      <c r="E150" s="559"/>
      <c r="F150" s="559"/>
      <c r="G150" s="559"/>
      <c r="H150" s="559"/>
      <c r="I150" s="559"/>
      <c r="J150" s="559"/>
      <c r="K150" s="559"/>
      <c r="L150" s="146"/>
    </row>
    <row r="151" spans="1:12">
      <c r="A151" s="162"/>
      <c r="L151" s="146"/>
    </row>
    <row r="152" spans="1:12">
      <c r="A152" s="162"/>
      <c r="C152" s="16" t="s">
        <v>111</v>
      </c>
      <c r="L152" s="146"/>
    </row>
    <row r="153" spans="1:12">
      <c r="A153" s="162"/>
      <c r="L153" s="146"/>
    </row>
    <row r="154" spans="1:12">
      <c r="A154" s="162"/>
      <c r="C154" s="1" t="s">
        <v>73</v>
      </c>
      <c r="L154" s="146"/>
    </row>
    <row r="155" spans="1:12">
      <c r="A155" s="162"/>
      <c r="C155" s="1" t="s">
        <v>11</v>
      </c>
      <c r="L155" s="146"/>
    </row>
    <row r="156" spans="1:12" ht="32.1" customHeight="1">
      <c r="A156" s="162"/>
      <c r="C156" s="276" t="s">
        <v>74</v>
      </c>
      <c r="D156" s="276"/>
      <c r="E156" s="276"/>
      <c r="F156" s="276"/>
      <c r="G156" s="276"/>
      <c r="H156" s="276"/>
      <c r="I156" s="276"/>
      <c r="J156" s="276"/>
      <c r="K156" s="276"/>
      <c r="L156" s="146"/>
    </row>
    <row r="157" spans="1:12" ht="32.1" customHeight="1">
      <c r="A157" s="162"/>
      <c r="C157" s="276" t="s">
        <v>182</v>
      </c>
      <c r="D157" s="276"/>
      <c r="E157" s="276"/>
      <c r="F157" s="276"/>
      <c r="G157" s="276"/>
      <c r="H157" s="276"/>
      <c r="I157" s="276"/>
      <c r="J157" s="276"/>
      <c r="K157" s="276"/>
      <c r="L157" s="146"/>
    </row>
    <row r="158" spans="1:12" ht="18.75">
      <c r="A158" s="162"/>
      <c r="C158" s="560" t="s">
        <v>49</v>
      </c>
      <c r="D158" s="536"/>
      <c r="E158" s="536"/>
      <c r="F158" s="536"/>
      <c r="G158" s="536"/>
      <c r="H158" s="536"/>
      <c r="I158" s="536"/>
      <c r="J158" s="536"/>
      <c r="K158" s="536"/>
      <c r="L158" s="146"/>
    </row>
    <row r="159" spans="1:12" ht="18.75">
      <c r="A159" s="162"/>
      <c r="C159" s="560" t="s">
        <v>50</v>
      </c>
      <c r="D159" s="536"/>
      <c r="E159" s="536"/>
      <c r="F159" s="536"/>
      <c r="G159" s="536"/>
      <c r="H159" s="536"/>
      <c r="I159" s="536"/>
      <c r="J159" s="536"/>
      <c r="K159" s="536"/>
      <c r="L159" s="146"/>
    </row>
    <row r="160" spans="1:12">
      <c r="A160" s="162"/>
      <c r="L160" s="146"/>
    </row>
    <row r="161" spans="1:12">
      <c r="A161" s="162"/>
      <c r="C161" s="1" t="s">
        <v>75</v>
      </c>
      <c r="L161" s="146"/>
    </row>
    <row r="162" spans="1:12">
      <c r="A162" s="162"/>
      <c r="C162" s="1" t="s">
        <v>11</v>
      </c>
      <c r="L162" s="146"/>
    </row>
    <row r="163" spans="1:12" ht="44.1" customHeight="1">
      <c r="A163" s="162"/>
      <c r="C163" s="276" t="s">
        <v>252</v>
      </c>
      <c r="D163" s="276"/>
      <c r="E163" s="276"/>
      <c r="F163" s="276"/>
      <c r="G163" s="276"/>
      <c r="H163" s="276"/>
      <c r="I163" s="276"/>
      <c r="J163" s="276"/>
      <c r="K163" s="276"/>
      <c r="L163" s="146"/>
    </row>
    <row r="164" spans="1:12">
      <c r="A164" s="162"/>
      <c r="L164" s="146"/>
    </row>
    <row r="165" spans="1:12">
      <c r="A165" s="162"/>
      <c r="C165" s="1" t="s">
        <v>76</v>
      </c>
      <c r="L165" s="146"/>
    </row>
    <row r="166" spans="1:12" ht="18" customHeight="1">
      <c r="A166" s="162"/>
      <c r="B166" s="142" t="s">
        <v>183</v>
      </c>
      <c r="C166" s="522" t="s">
        <v>77</v>
      </c>
      <c r="D166" s="522"/>
      <c r="E166" s="522" t="s">
        <v>112</v>
      </c>
      <c r="F166" s="522"/>
      <c r="G166" s="522"/>
      <c r="H166" s="522" t="s">
        <v>113</v>
      </c>
      <c r="I166" s="522"/>
      <c r="J166" s="522"/>
      <c r="K166" s="142" t="s">
        <v>78</v>
      </c>
      <c r="L166" s="146"/>
    </row>
    <row r="167" spans="1:12" ht="18" customHeight="1">
      <c r="A167" s="162"/>
      <c r="B167" s="142" t="s">
        <v>79</v>
      </c>
      <c r="C167" s="561" t="s">
        <v>80</v>
      </c>
      <c r="D167" s="561"/>
      <c r="E167" s="562" t="s">
        <v>114</v>
      </c>
      <c r="F167" s="563"/>
      <c r="G167" s="564"/>
      <c r="H167" s="565" t="s">
        <v>81</v>
      </c>
      <c r="I167" s="565"/>
      <c r="J167" s="565"/>
      <c r="K167" s="143" t="s">
        <v>82</v>
      </c>
      <c r="L167" s="146"/>
    </row>
    <row r="168" spans="1:12" ht="18" customHeight="1">
      <c r="A168" s="162"/>
      <c r="B168" s="142" t="s">
        <v>79</v>
      </c>
      <c r="C168" s="561" t="s">
        <v>83</v>
      </c>
      <c r="D168" s="561"/>
      <c r="E168" s="562" t="s">
        <v>114</v>
      </c>
      <c r="F168" s="563"/>
      <c r="G168" s="564"/>
      <c r="H168" s="565" t="s">
        <v>84</v>
      </c>
      <c r="I168" s="565"/>
      <c r="J168" s="565"/>
      <c r="K168" s="143" t="s">
        <v>85</v>
      </c>
      <c r="L168" s="146"/>
    </row>
    <row r="169" spans="1:12">
      <c r="A169" s="162"/>
      <c r="B169" s="142">
        <v>1</v>
      </c>
      <c r="C169" s="561"/>
      <c r="D169" s="561"/>
      <c r="E169" s="562"/>
      <c r="F169" s="563"/>
      <c r="G169" s="564"/>
      <c r="H169" s="566"/>
      <c r="I169" s="567"/>
      <c r="J169" s="568"/>
      <c r="K169" s="143"/>
      <c r="L169" s="146"/>
    </row>
    <row r="170" spans="1:12">
      <c r="A170" s="162"/>
      <c r="B170" s="142">
        <v>2</v>
      </c>
      <c r="C170" s="561"/>
      <c r="D170" s="561"/>
      <c r="E170" s="562"/>
      <c r="F170" s="563"/>
      <c r="G170" s="564"/>
      <c r="H170" s="566"/>
      <c r="I170" s="567"/>
      <c r="J170" s="568"/>
      <c r="K170" s="143"/>
      <c r="L170" s="146"/>
    </row>
    <row r="171" spans="1:12">
      <c r="A171" s="162"/>
      <c r="B171" s="142">
        <v>3</v>
      </c>
      <c r="C171" s="561"/>
      <c r="D171" s="561"/>
      <c r="E171" s="562"/>
      <c r="F171" s="563"/>
      <c r="G171" s="564"/>
      <c r="H171" s="566"/>
      <c r="I171" s="567"/>
      <c r="J171" s="568"/>
      <c r="K171" s="143"/>
      <c r="L171" s="146"/>
    </row>
    <row r="172" spans="1:12">
      <c r="A172" s="162"/>
      <c r="C172" s="116" t="s">
        <v>253</v>
      </c>
      <c r="L172" s="146"/>
    </row>
    <row r="173" spans="1:12">
      <c r="A173" s="162"/>
      <c r="C173" s="1" t="s">
        <v>115</v>
      </c>
      <c r="L173" s="146"/>
    </row>
    <row r="174" spans="1:12">
      <c r="A174" s="162"/>
      <c r="C174" s="1" t="s">
        <v>86</v>
      </c>
      <c r="L174" s="146"/>
    </row>
    <row r="175" spans="1:12">
      <c r="A175" s="162"/>
      <c r="C175" s="57" t="s">
        <v>87</v>
      </c>
      <c r="D175" s="58"/>
      <c r="E175" s="58"/>
      <c r="F175" s="58"/>
      <c r="G175" s="58"/>
      <c r="H175" s="58"/>
      <c r="I175" s="58"/>
      <c r="J175" s="58"/>
      <c r="K175" s="59"/>
      <c r="L175" s="146"/>
    </row>
    <row r="176" spans="1:12">
      <c r="A176" s="162"/>
      <c r="C176" s="60" t="s">
        <v>88</v>
      </c>
      <c r="K176" s="61"/>
      <c r="L176" s="146"/>
    </row>
    <row r="177" spans="1:12">
      <c r="A177" s="162"/>
      <c r="C177" s="60" t="s">
        <v>89</v>
      </c>
      <c r="K177" s="61"/>
      <c r="L177" s="146"/>
    </row>
    <row r="178" spans="1:12">
      <c r="A178" s="162"/>
      <c r="C178" s="5" t="s">
        <v>90</v>
      </c>
      <c r="D178" s="6"/>
      <c r="E178" s="6"/>
      <c r="F178" s="6"/>
      <c r="G178" s="6"/>
      <c r="H178" s="6"/>
      <c r="I178" s="6"/>
      <c r="J178" s="6"/>
      <c r="K178" s="56"/>
      <c r="L178" s="146"/>
    </row>
    <row r="179" spans="1:12">
      <c r="A179" s="162"/>
      <c r="L179" s="146"/>
    </row>
    <row r="180" spans="1:12" ht="64.349999999999994" customHeight="1">
      <c r="A180" s="162"/>
      <c r="C180" s="278" t="s">
        <v>254</v>
      </c>
      <c r="D180" s="278"/>
      <c r="E180" s="278"/>
      <c r="F180" s="278"/>
      <c r="G180" s="278"/>
      <c r="H180" s="278"/>
      <c r="I180" s="278"/>
      <c r="J180" s="278"/>
      <c r="K180" s="278"/>
      <c r="L180" s="146"/>
    </row>
    <row r="181" spans="1:12">
      <c r="A181" s="162"/>
      <c r="L181" s="146"/>
    </row>
    <row r="182" spans="1:12">
      <c r="A182" s="162"/>
      <c r="L182" s="146"/>
    </row>
    <row r="183" spans="1:12">
      <c r="A183" s="162"/>
      <c r="C183" s="1" t="s">
        <v>116</v>
      </c>
      <c r="L183" s="146"/>
    </row>
    <row r="184" spans="1:12">
      <c r="A184" s="162"/>
      <c r="C184" s="569" t="s">
        <v>184</v>
      </c>
      <c r="D184" s="569"/>
      <c r="E184" s="7"/>
      <c r="F184" s="8"/>
      <c r="G184" s="8"/>
      <c r="H184" s="8"/>
      <c r="I184" s="8"/>
      <c r="J184" s="8"/>
      <c r="K184" s="9"/>
      <c r="L184" s="146"/>
    </row>
    <row r="185" spans="1:12">
      <c r="A185" s="162"/>
      <c r="C185" s="550" t="s">
        <v>91</v>
      </c>
      <c r="D185" s="550"/>
      <c r="E185" s="7"/>
      <c r="F185" s="8"/>
      <c r="G185" s="8"/>
      <c r="H185" s="8"/>
      <c r="I185" s="8"/>
      <c r="J185" s="8"/>
      <c r="K185" s="9"/>
      <c r="L185" s="146"/>
    </row>
    <row r="186" spans="1:12">
      <c r="A186" s="162"/>
      <c r="C186" s="550" t="s">
        <v>92</v>
      </c>
      <c r="D186" s="550"/>
      <c r="E186" s="7"/>
      <c r="F186" s="8"/>
      <c r="G186" s="8"/>
      <c r="H186" s="8"/>
      <c r="I186" s="8"/>
      <c r="J186" s="8"/>
      <c r="K186" s="9"/>
      <c r="L186" s="146"/>
    </row>
    <row r="187" spans="1:12">
      <c r="A187" s="162"/>
      <c r="L187" s="146"/>
    </row>
    <row r="188" spans="1:12" ht="15.75" customHeight="1">
      <c r="A188" s="162"/>
      <c r="L188" s="146"/>
    </row>
    <row r="189" spans="1:12">
      <c r="A189" s="162"/>
      <c r="L189" s="146"/>
    </row>
    <row r="190" spans="1:12">
      <c r="A190" s="162"/>
      <c r="B190" s="570" t="s">
        <v>117</v>
      </c>
      <c r="C190" s="570"/>
      <c r="D190" s="570"/>
      <c r="E190" s="570"/>
      <c r="F190" s="570"/>
      <c r="G190" s="570"/>
      <c r="H190" s="570"/>
      <c r="I190" s="570"/>
      <c r="J190" s="570"/>
      <c r="K190" s="570"/>
      <c r="L190" s="146"/>
    </row>
    <row r="191" spans="1:12">
      <c r="A191" s="162"/>
      <c r="L191" s="146"/>
    </row>
    <row r="192" spans="1:12">
      <c r="A192" s="162"/>
      <c r="B192" s="16" t="s">
        <v>118</v>
      </c>
      <c r="C192" s="55" t="s">
        <v>121</v>
      </c>
      <c r="L192" s="146"/>
    </row>
    <row r="193" spans="1:12">
      <c r="A193" s="162"/>
      <c r="L193" s="146"/>
    </row>
    <row r="194" spans="1:12" ht="64.349999999999994" customHeight="1">
      <c r="A194" s="162"/>
      <c r="B194" s="118" t="s">
        <v>122</v>
      </c>
      <c r="C194" s="571" t="s">
        <v>185</v>
      </c>
      <c r="D194" s="571"/>
      <c r="E194" s="571"/>
      <c r="F194" s="571"/>
      <c r="G194" s="571"/>
      <c r="H194" s="571"/>
      <c r="I194" s="571"/>
      <c r="J194" s="571"/>
      <c r="K194" s="571"/>
      <c r="L194" s="146"/>
    </row>
    <row r="195" spans="1:12" ht="35.25" customHeight="1">
      <c r="A195" s="162"/>
      <c r="B195" s="118" t="s">
        <v>123</v>
      </c>
      <c r="C195" s="571" t="s">
        <v>255</v>
      </c>
      <c r="D195" s="571"/>
      <c r="E195" s="571"/>
      <c r="F195" s="571"/>
      <c r="G195" s="571"/>
      <c r="H195" s="571"/>
      <c r="I195" s="571"/>
      <c r="J195" s="571"/>
      <c r="K195" s="571"/>
      <c r="L195" s="146"/>
    </row>
    <row r="196" spans="1:12" ht="99.75" customHeight="1">
      <c r="A196" s="162"/>
      <c r="B196" s="118" t="s">
        <v>186</v>
      </c>
      <c r="C196" s="571" t="s">
        <v>256</v>
      </c>
      <c r="D196" s="571"/>
      <c r="E196" s="571"/>
      <c r="F196" s="571"/>
      <c r="G196" s="571"/>
      <c r="H196" s="571"/>
      <c r="I196" s="571"/>
      <c r="J196" s="571"/>
      <c r="K196" s="571"/>
      <c r="L196" s="146"/>
    </row>
    <row r="197" spans="1:12">
      <c r="A197" s="162"/>
      <c r="L197" s="146"/>
    </row>
    <row r="198" spans="1:12">
      <c r="A198" s="162"/>
      <c r="B198" s="1" t="s">
        <v>187</v>
      </c>
      <c r="L198" s="146"/>
    </row>
    <row r="199" spans="1:12">
      <c r="A199" s="162"/>
      <c r="C199" s="1" t="s">
        <v>188</v>
      </c>
      <c r="L199" s="146"/>
    </row>
    <row r="200" spans="1:12">
      <c r="A200" s="162"/>
      <c r="C200" s="1" t="s">
        <v>189</v>
      </c>
      <c r="L200" s="146"/>
    </row>
    <row r="201" spans="1:12">
      <c r="A201" s="162"/>
      <c r="C201" s="1" t="s">
        <v>190</v>
      </c>
      <c r="L201" s="146"/>
    </row>
    <row r="202" spans="1:12">
      <c r="A202" s="162"/>
      <c r="L202" s="146"/>
    </row>
    <row r="203" spans="1:12">
      <c r="A203" s="162"/>
      <c r="B203" s="1" t="s">
        <v>191</v>
      </c>
      <c r="L203" s="146"/>
    </row>
    <row r="204" spans="1:12" ht="31.5" customHeight="1">
      <c r="A204" s="162"/>
      <c r="C204" s="560" t="s">
        <v>192</v>
      </c>
      <c r="D204" s="536"/>
      <c r="E204" s="536"/>
      <c r="F204" s="536"/>
      <c r="G204" s="536"/>
      <c r="H204" s="536"/>
      <c r="I204" s="536"/>
      <c r="J204" s="536"/>
      <c r="K204" s="536"/>
      <c r="L204" s="146"/>
    </row>
    <row r="205" spans="1:12">
      <c r="A205" s="162"/>
      <c r="C205" s="1" t="s">
        <v>193</v>
      </c>
      <c r="L205" s="146"/>
    </row>
    <row r="206" spans="1:12" ht="32.25" customHeight="1">
      <c r="A206" s="162"/>
      <c r="C206" s="560" t="s">
        <v>194</v>
      </c>
      <c r="D206" s="536"/>
      <c r="E206" s="536"/>
      <c r="F206" s="536"/>
      <c r="G206" s="536"/>
      <c r="H206" s="536"/>
      <c r="I206" s="536"/>
      <c r="J206" s="536"/>
      <c r="K206" s="536"/>
      <c r="L206" s="146"/>
    </row>
    <row r="207" spans="1:12">
      <c r="A207" s="162"/>
      <c r="C207" s="138" t="s">
        <v>195</v>
      </c>
      <c r="E207" s="138"/>
      <c r="F207" s="138"/>
      <c r="G207" s="138"/>
      <c r="H207" s="138"/>
      <c r="I207" s="138"/>
      <c r="J207" s="138"/>
      <c r="K207" s="138"/>
      <c r="L207" s="146"/>
    </row>
    <row r="208" spans="1:12">
      <c r="A208" s="162"/>
      <c r="B208" s="16" t="s">
        <v>119</v>
      </c>
      <c r="C208" s="16" t="s">
        <v>120</v>
      </c>
      <c r="L208" s="146"/>
    </row>
    <row r="209" spans="1:12">
      <c r="A209" s="162"/>
      <c r="L209" s="146"/>
    </row>
    <row r="210" spans="1:12" ht="32.1" customHeight="1">
      <c r="A210" s="162"/>
      <c r="C210" s="276" t="s">
        <v>257</v>
      </c>
      <c r="D210" s="276"/>
      <c r="E210" s="276"/>
      <c r="F210" s="276"/>
      <c r="G210" s="276"/>
      <c r="H210" s="276"/>
      <c r="I210" s="276"/>
      <c r="J210" s="276"/>
      <c r="K210" s="276"/>
      <c r="L210" s="146"/>
    </row>
    <row r="211" spans="1:12">
      <c r="A211" s="162"/>
      <c r="L211" s="146"/>
    </row>
  </sheetData>
  <mergeCells count="107">
    <mergeCell ref="C206:K206"/>
    <mergeCell ref="C210:K210"/>
    <mergeCell ref="C180:K180"/>
    <mergeCell ref="C184:D184"/>
    <mergeCell ref="C185:D185"/>
    <mergeCell ref="C186:D186"/>
    <mergeCell ref="B190:K190"/>
    <mergeCell ref="C194:K194"/>
    <mergeCell ref="C195:K195"/>
    <mergeCell ref="C196:K196"/>
    <mergeCell ref="C204:K204"/>
    <mergeCell ref="C169:D169"/>
    <mergeCell ref="E169:G169"/>
    <mergeCell ref="H169:J169"/>
    <mergeCell ref="C170:D170"/>
    <mergeCell ref="E170:G170"/>
    <mergeCell ref="H170:J170"/>
    <mergeCell ref="C171:D171"/>
    <mergeCell ref="E171:G171"/>
    <mergeCell ref="H171:J171"/>
    <mergeCell ref="C166:D166"/>
    <mergeCell ref="E166:G166"/>
    <mergeCell ref="H166:J166"/>
    <mergeCell ref="C167:D167"/>
    <mergeCell ref="E167:G167"/>
    <mergeCell ref="H167:J167"/>
    <mergeCell ref="C168:D168"/>
    <mergeCell ref="E168:G168"/>
    <mergeCell ref="H168:J168"/>
    <mergeCell ref="C145:K145"/>
    <mergeCell ref="C146:K146"/>
    <mergeCell ref="C149:K149"/>
    <mergeCell ref="C150:K150"/>
    <mergeCell ref="C156:K156"/>
    <mergeCell ref="C157:K157"/>
    <mergeCell ref="C158:K158"/>
    <mergeCell ref="C159:K159"/>
    <mergeCell ref="C163:K163"/>
    <mergeCell ref="C135:G135"/>
    <mergeCell ref="C136:G136"/>
    <mergeCell ref="C137:G137"/>
    <mergeCell ref="C138:G138"/>
    <mergeCell ref="C139:G139"/>
    <mergeCell ref="C140:G140"/>
    <mergeCell ref="C141:G141"/>
    <mergeCell ref="I141:I142"/>
    <mergeCell ref="K141:K142"/>
    <mergeCell ref="C118:K118"/>
    <mergeCell ref="C119:K119"/>
    <mergeCell ref="C120:K120"/>
    <mergeCell ref="C121:K121"/>
    <mergeCell ref="C122:K124"/>
    <mergeCell ref="C126:K128"/>
    <mergeCell ref="C132:G132"/>
    <mergeCell ref="C133:G133"/>
    <mergeCell ref="C134:G134"/>
    <mergeCell ref="C91:K91"/>
    <mergeCell ref="C95:K96"/>
    <mergeCell ref="C99:K99"/>
    <mergeCell ref="C100:K100"/>
    <mergeCell ref="C101:K101"/>
    <mergeCell ref="C102:K105"/>
    <mergeCell ref="C108:K108"/>
    <mergeCell ref="C112:K114"/>
    <mergeCell ref="C117:K117"/>
    <mergeCell ref="C65:K65"/>
    <mergeCell ref="C66:K66"/>
    <mergeCell ref="C68:K68"/>
    <mergeCell ref="C71:K73"/>
    <mergeCell ref="C77:K79"/>
    <mergeCell ref="C82:K82"/>
    <mergeCell ref="C85:K85"/>
    <mergeCell ref="C86:K86"/>
    <mergeCell ref="C87:K87"/>
    <mergeCell ref="C2:D2"/>
    <mergeCell ref="H3:I3"/>
    <mergeCell ref="J3:K3"/>
    <mergeCell ref="H4:I4"/>
    <mergeCell ref="J4:K4"/>
    <mergeCell ref="C16:D16"/>
    <mergeCell ref="E16:K17"/>
    <mergeCell ref="C17:D17"/>
    <mergeCell ref="C64:K64"/>
    <mergeCell ref="C63:K63"/>
    <mergeCell ref="E6:F6"/>
    <mergeCell ref="G6:K6"/>
    <mergeCell ref="B7:L7"/>
    <mergeCell ref="C27:K27"/>
    <mergeCell ref="C39:K45"/>
    <mergeCell ref="C50:K50"/>
    <mergeCell ref="C52:K52"/>
    <mergeCell ref="C53:K53"/>
    <mergeCell ref="C57:K57"/>
    <mergeCell ref="C58:K58"/>
    <mergeCell ref="C59:K59"/>
    <mergeCell ref="C62:K62"/>
    <mergeCell ref="C18:D19"/>
    <mergeCell ref="E18:K19"/>
    <mergeCell ref="C20:C22"/>
    <mergeCell ref="E20:K20"/>
    <mergeCell ref="E21:K21"/>
    <mergeCell ref="E22:K22"/>
    <mergeCell ref="C23:D23"/>
    <mergeCell ref="E23:F23"/>
    <mergeCell ref="H23:I23"/>
    <mergeCell ref="C9:K10"/>
    <mergeCell ref="D12:L12"/>
  </mergeCells>
  <phoneticPr fontId="3"/>
  <printOptions horizontalCentered="1"/>
  <pageMargins left="0.51181102362204722" right="0.31496062992125984" top="0.74803149606299213" bottom="0.55118110236220474" header="0.31496062992125984" footer="0.31496062992125984"/>
  <pageSetup paperSize="9" scale="88" fitToHeight="0" orientation="portrait" r:id="rId1"/>
  <headerFooter>
    <oddFooter>&amp;C&amp;P&amp;R&amp;12&amp;K00-022Ver.20250401-1</oddFooter>
  </headerFooter>
  <rowBreaks count="5" manualBreakCount="5">
    <brk id="48" min="1" max="10" man="1"/>
    <brk id="80" min="1" max="10" man="1"/>
    <brk id="115" min="1" max="10" man="1"/>
    <brk id="151" min="1" max="10" man="1"/>
    <brk id="188"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190500</xdr:colOff>
                    <xdr:row>11</xdr:row>
                    <xdr:rowOff>28575</xdr:rowOff>
                  </from>
                  <to>
                    <xdr:col>2</xdr:col>
                    <xdr:colOff>695325</xdr:colOff>
                    <xdr:row>11</xdr:row>
                    <xdr:rowOff>285750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190500</xdr:colOff>
                    <xdr:row>11</xdr:row>
                    <xdr:rowOff>28575</xdr:rowOff>
                  </from>
                  <to>
                    <xdr:col>2</xdr:col>
                    <xdr:colOff>695325</xdr:colOff>
                    <xdr:row>11</xdr:row>
                    <xdr:rowOff>285750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5EC703-12E1-4F68-B2DA-14C12B521370}">
  <ds:schemaRefs>
    <ds:schemaRef ds:uri="http://purl.org/dc/terms/"/>
    <ds:schemaRef ds:uri="http://purl.org/dc/dcmitype/"/>
    <ds:schemaRef ds:uri="c13064aa-57fc-459c-a3a9-942d8d14634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46a9b164-2316-4687-827a-69e3ad1e7118"/>
    <ds:schemaRef ds:uri="http://www.w3.org/XML/1998/namespace"/>
    <ds:schemaRef ds:uri="bc2291ba-d1ae-45bc-bc4e-2ad6273df05a"/>
    <ds:schemaRef ds:uri="efab77f4-a3c7-4288-aa9b-60c5ca53344a"/>
  </ds:schemaRefs>
</ds:datastoreItem>
</file>

<file path=customXml/itemProps2.xml><?xml version="1.0" encoding="utf-8"?>
<ds:datastoreItem xmlns:ds="http://schemas.openxmlformats.org/officeDocument/2006/customXml" ds:itemID="{BFC8C60E-AE20-439E-A950-A1007753F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946C4E-1298-462B-9FD9-5DA2F2474C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基本情報シート</vt:lpstr>
      <vt:lpstr>実績報告書</vt:lpstr>
      <vt:lpstr>別紙イ　収支決算書（単年）</vt:lpstr>
      <vt:lpstr>別紙イ　収支決算書（年度末分）</vt:lpstr>
      <vt:lpstr>別紙イ　収支決算書（繰越期間分）</vt:lpstr>
      <vt:lpstr>別紙イ　収支決算書（年度末分＋繰越期間分）</vt:lpstr>
      <vt:lpstr>別紙ロ　その他、変更内容の説明</vt:lpstr>
      <vt:lpstr>別添　成果報告書</vt:lpstr>
      <vt:lpstr>基本情報シート!Print_Area</vt:lpstr>
      <vt:lpstr>実績報告書!Print_Area</vt:lpstr>
      <vt:lpstr>'別紙イ　収支決算書（繰越期間分）'!Print_Area</vt:lpstr>
      <vt:lpstr>'別紙イ　収支決算書（単年）'!Print_Area</vt:lpstr>
      <vt:lpstr>'別紙イ　収支決算書（年度末分）'!Print_Area</vt:lpstr>
      <vt:lpstr>'別紙イ　収支決算書（年度末分＋繰越期間分）'!Print_Area</vt:lpstr>
      <vt:lpstr>'別紙ロ　その他、変更内容の説明'!Print_Area</vt:lpstr>
      <vt:lpstr>'別添　成果報告書'!Print_Area</vt:lpstr>
      <vt:lpstr>'別紙イ　収支決算書（繰越期間分）'!Print_Titles</vt:lpstr>
      <vt:lpstr>'別紙イ　収支決算書（単年）'!Print_Titles</vt:lpstr>
      <vt:lpstr>'別紙イ　収支決算書（年度末分）'!Print_Titles</vt:lpstr>
      <vt:lpstr>'別紙イ　収支決算書（年度末分＋繰越期間分）'!Print_Titles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ies>
</file>