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codeName="ThisWorkbook" defaultThemeVersion="124226"/>
  <xr:revisionPtr revIDLastSave="0" documentId="13_ncr:1_{9BAD5576-9819-443F-85C2-9687C8EFB60F}" xr6:coauthVersionLast="47" xr6:coauthVersionMax="47" xr10:uidLastSave="{00000000-0000-0000-0000-000000000000}"/>
  <bookViews>
    <workbookView xWindow="-108" yWindow="-108" windowWidth="23256" windowHeight="14856" tabRatio="837" xr2:uid="{00000000-000D-0000-FFFF-FFFF00000000}"/>
  </bookViews>
  <sheets>
    <sheet name="基本情報シート" sheetId="22" r:id="rId1"/>
    <sheet name="実績報告書（繰越等）" sheetId="23" r:id="rId2"/>
    <sheet name="別紙イ　収支決算書（年度末分）" sheetId="14" r:id="rId3"/>
    <sheet name="【検算用】 別紙イ　収支決算書（繰越期間分）" sheetId="26" r:id="rId4"/>
    <sheet name="別紙ロ　その他、変更内容の説明" sheetId="24" r:id="rId5"/>
    <sheet name="別添　成果報告書" sheetId="25" r:id="rId6"/>
  </sheets>
  <definedNames>
    <definedName name="_Hlk35430413" localSheetId="1">'実績報告書（繰越等）'!#REF!</definedName>
    <definedName name="_Hlk67429157" localSheetId="5">'別添　成果報告書'!#REF!</definedName>
    <definedName name="_Ref23262088" localSheetId="5">'別添　成果報告書'!#REF!</definedName>
    <definedName name="_Ref23262171" localSheetId="5">'別添　成果報告書'!#REF!</definedName>
    <definedName name="_Ref23262182" localSheetId="5">'別添　成果報告書'!#REF!</definedName>
    <definedName name="_Ref23262197" localSheetId="5">'別添　成果報告書'!#REF!</definedName>
    <definedName name="_xlnm.Print_Area" localSheetId="3">'【検算用】 別紙イ　収支決算書（繰越期間分）'!$A$1:$M$27</definedName>
    <definedName name="_xlnm.Print_Area" localSheetId="0">基本情報シート!$A$1:$K$20</definedName>
    <definedName name="_xlnm.Print_Area" localSheetId="1">'実績報告書（繰越等）'!$B$1:$L$49</definedName>
    <definedName name="_xlnm.Print_Area" localSheetId="2">'別紙イ　収支決算書（年度末分）'!$A$1:$M$27</definedName>
    <definedName name="_xlnm.Print_Area" localSheetId="4">'別紙ロ　その他、変更内容の説明'!$A$1:$N$30</definedName>
    <definedName name="_xlnm.Print_Area" localSheetId="5">'別添　成果報告書'!$B$1:$K$209</definedName>
    <definedName name="_xlnm.Print_Titles" localSheetId="3">'【検算用】 別紙イ　収支決算書（繰越期間分）'!$B:$F,'【検算用】 別紙イ　収支決算書（繰越期間分）'!$3:$4</definedName>
    <definedName name="_xlnm.Print_Titles" localSheetId="2">'別紙イ　収支決算書（年度末分）'!$B:$F,'別紙イ　収支決算書（年度末分）'!$3:$4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 i="24" l="1"/>
  <c r="K18" i="14"/>
  <c r="L18" i="14" s="1"/>
  <c r="G20" i="14"/>
  <c r="H23" i="25"/>
  <c r="E23" i="25"/>
  <c r="E22" i="25"/>
  <c r="E21" i="25"/>
  <c r="E20" i="25"/>
  <c r="E18" i="25"/>
  <c r="E16" i="25"/>
  <c r="E17" i="23"/>
  <c r="J4" i="25" l="1"/>
  <c r="J3" i="25"/>
  <c r="E23" i="23" l="1"/>
  <c r="E22" i="23"/>
  <c r="E21" i="23"/>
  <c r="E19" i="23"/>
  <c r="E8" i="23"/>
  <c r="I13" i="23"/>
  <c r="I15" i="23"/>
  <c r="I14" i="23"/>
  <c r="G32" i="26" l="1"/>
  <c r="G31" i="26"/>
  <c r="D5" i="14"/>
  <c r="D5" i="26" s="1"/>
  <c r="D11" i="26"/>
  <c r="F10" i="26"/>
  <c r="D10" i="26"/>
  <c r="D9" i="26"/>
  <c r="D8" i="26"/>
  <c r="D7" i="26"/>
  <c r="D6" i="26"/>
  <c r="I19" i="26" l="1"/>
  <c r="I18" i="26"/>
  <c r="J17" i="26"/>
  <c r="J12" i="26" s="1"/>
  <c r="H17" i="26"/>
  <c r="H12" i="26" s="1"/>
  <c r="G17" i="26"/>
  <c r="G20" i="26" s="1"/>
  <c r="I16" i="26"/>
  <c r="I15" i="26"/>
  <c r="I14" i="26"/>
  <c r="I13" i="26"/>
  <c r="K13" i="26"/>
  <c r="L2" i="26"/>
  <c r="G12" i="26" l="1"/>
  <c r="G30" i="26"/>
  <c r="I17" i="26"/>
  <c r="I12" i="26" s="1"/>
  <c r="K19" i="26"/>
  <c r="L19" i="26" s="1"/>
  <c r="L13" i="26"/>
  <c r="K16" i="26"/>
  <c r="L16" i="26" s="1"/>
  <c r="K14" i="26"/>
  <c r="K15" i="26"/>
  <c r="L15" i="26" s="1"/>
  <c r="K17" i="26" l="1"/>
  <c r="K18" i="26" s="1"/>
  <c r="L14" i="26"/>
  <c r="L17" i="26" s="1"/>
  <c r="E6" i="25"/>
  <c r="M27" i="24"/>
  <c r="M26" i="24"/>
  <c r="M25" i="24"/>
  <c r="M24" i="24"/>
  <c r="M23" i="24"/>
  <c r="M22" i="24"/>
  <c r="M18" i="24"/>
  <c r="M17" i="24"/>
  <c r="M16" i="24"/>
  <c r="M15" i="24"/>
  <c r="M14" i="24"/>
  <c r="M13" i="24"/>
  <c r="L5" i="24"/>
  <c r="K19" i="14"/>
  <c r="I19" i="14"/>
  <c r="I18" i="14"/>
  <c r="J17" i="14"/>
  <c r="H17" i="14"/>
  <c r="G17" i="14"/>
  <c r="K16" i="14"/>
  <c r="I16" i="14"/>
  <c r="K15" i="14"/>
  <c r="I15" i="14"/>
  <c r="K14" i="14"/>
  <c r="I14" i="14"/>
  <c r="K13" i="14"/>
  <c r="I13" i="14"/>
  <c r="J12" i="14"/>
  <c r="H12" i="14"/>
  <c r="L2" i="14"/>
  <c r="H24" i="23"/>
  <c r="E24" i="23"/>
  <c r="J6" i="23"/>
  <c r="L18" i="26" l="1"/>
  <c r="L12" i="26" s="1"/>
  <c r="L20" i="26" s="1"/>
  <c r="L13" i="14"/>
  <c r="L14" i="14"/>
  <c r="L15" i="14"/>
  <c r="L16" i="14"/>
  <c r="L19" i="14"/>
  <c r="K12" i="26"/>
  <c r="I17" i="14"/>
  <c r="I12" i="14" s="1"/>
  <c r="K17" i="14"/>
  <c r="L17" i="14" l="1"/>
  <c r="K21" i="26"/>
  <c r="L12" i="14" l="1"/>
  <c r="G26" i="14"/>
  <c r="G12" i="14" s="1"/>
  <c r="L20" i="14" l="1"/>
  <c r="K12" i="14"/>
  <c r="K21"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2" authorId="0" shapeId="0" xr:uid="{F29E5BDB-B365-45AE-888E-0B57BB24D921}">
      <text>
        <r>
          <rPr>
            <sz val="9"/>
            <color indexed="81"/>
            <rFont val="ＭＳ Ｐゴシック"/>
            <family val="3"/>
            <charset val="128"/>
          </rPr>
          <t xml:space="preserve">こちらの課題管理番号はD5セルの値が自動で反映されますので記入不要です。（本コメントは印刷されません。）
</t>
        </r>
      </text>
    </comment>
    <comment ref="H5" authorId="0" shapeId="0" xr:uid="{23935F06-E1D2-49E2-BFCF-8390BAF8DE4A}">
      <text>
        <r>
          <rPr>
            <b/>
            <sz val="9"/>
            <color rgb="FF000000"/>
            <rFont val="ＭＳ Ｐゴシック"/>
            <family val="2"/>
            <charset val="128"/>
          </rPr>
          <t>AMED:</t>
        </r>
        <r>
          <rPr>
            <sz val="9"/>
            <color rgb="FF000000"/>
            <rFont val="ＭＳ Ｐゴシック"/>
            <family val="2"/>
            <charset val="128"/>
          </rPr>
          <t xml:space="preserve">
</t>
        </r>
        <r>
          <rPr>
            <sz val="9"/>
            <color rgb="FF000000"/>
            <rFont val="ＭＳ Ｐゴシック"/>
            <family val="2"/>
            <charset val="128"/>
          </rPr>
          <t>中間検査においては、流用額の記載は不要です。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2" authorId="0" shapeId="0" xr:uid="{D49A1B12-9D49-439C-8878-580E1B12624F}">
      <text>
        <r>
          <rPr>
            <sz val="9"/>
            <color indexed="81"/>
            <rFont val="ＭＳ Ｐゴシック"/>
            <family val="3"/>
            <charset val="128"/>
          </rPr>
          <t xml:space="preserve">こちらの課題管理番号はD5セルの値が自動で反映されますので記入不要です。（本コメントは印刷されません。）
</t>
        </r>
      </text>
    </comment>
    <comment ref="H5" authorId="0" shapeId="0" xr:uid="{5CC32116-BF2D-4D13-A704-2596A42DAAA8}">
      <text>
        <r>
          <rPr>
            <b/>
            <sz val="9"/>
            <color rgb="FF000000"/>
            <rFont val="ＭＳ Ｐゴシック"/>
            <family val="2"/>
            <charset val="128"/>
          </rPr>
          <t>AMED:</t>
        </r>
        <r>
          <rPr>
            <sz val="9"/>
            <color rgb="FF000000"/>
            <rFont val="ＭＳ Ｐゴシック"/>
            <family val="2"/>
            <charset val="128"/>
          </rPr>
          <t xml:space="preserve">
</t>
        </r>
        <r>
          <rPr>
            <sz val="9"/>
            <color rgb="FF000000"/>
            <rFont val="ＭＳ Ｐゴシック"/>
            <family val="2"/>
            <charset val="128"/>
          </rPr>
          <t>中間検査においては、流用額の記載は不要です。</t>
        </r>
      </text>
    </comment>
  </commentList>
</comments>
</file>

<file path=xl/sharedStrings.xml><?xml version="1.0" encoding="utf-8"?>
<sst xmlns="http://schemas.openxmlformats.org/spreadsheetml/2006/main" count="372" uniqueCount="254">
  <si>
    <t>（単位：円）</t>
    <rPh sb="1" eb="3">
      <t>タンイ</t>
    </rPh>
    <rPh sb="4" eb="5">
      <t>エン</t>
    </rPh>
    <phoneticPr fontId="8"/>
  </si>
  <si>
    <t>交付決定額
（A）</t>
    <rPh sb="0" eb="2">
      <t>コウフ</t>
    </rPh>
    <rPh sb="2" eb="5">
      <t>ケッテイガク</t>
    </rPh>
    <phoneticPr fontId="8"/>
  </si>
  <si>
    <t>流用額
（B）</t>
    <rPh sb="0" eb="3">
      <t>リュウヨウガク</t>
    </rPh>
    <phoneticPr fontId="8"/>
  </si>
  <si>
    <t>補助対象経費実績
（D）</t>
    <rPh sb="0" eb="2">
      <t>ホジョ</t>
    </rPh>
    <rPh sb="2" eb="4">
      <t>タイショウ</t>
    </rPh>
    <rPh sb="4" eb="6">
      <t>ケイヒ</t>
    </rPh>
    <rPh sb="6" eb="8">
      <t>ジッセキ</t>
    </rPh>
    <phoneticPr fontId="8"/>
  </si>
  <si>
    <t>総額</t>
    <rPh sb="0" eb="2">
      <t>ソウガク</t>
    </rPh>
    <phoneticPr fontId="8"/>
  </si>
  <si>
    <t>物品費</t>
    <rPh sb="0" eb="2">
      <t>ブッピン</t>
    </rPh>
    <rPh sb="2" eb="3">
      <t>ヒ</t>
    </rPh>
    <phoneticPr fontId="8"/>
  </si>
  <si>
    <t>旅費</t>
    <rPh sb="0" eb="2">
      <t>リョヒ</t>
    </rPh>
    <phoneticPr fontId="8"/>
  </si>
  <si>
    <t>人件費・謝金</t>
    <rPh sb="0" eb="3">
      <t>ジンケンヒ</t>
    </rPh>
    <rPh sb="4" eb="6">
      <t>シャキン</t>
    </rPh>
    <phoneticPr fontId="8"/>
  </si>
  <si>
    <t>合計</t>
    <rPh sb="0" eb="2">
      <t>ゴウケイ</t>
    </rPh>
    <phoneticPr fontId="8"/>
  </si>
  <si>
    <t>間接経費／一般管理費</t>
    <rPh sb="0" eb="2">
      <t>カンセツ</t>
    </rPh>
    <rPh sb="2" eb="4">
      <t>ケイヒ</t>
    </rPh>
    <rPh sb="5" eb="7">
      <t>イッパン</t>
    </rPh>
    <rPh sb="7" eb="10">
      <t>カンリヒ</t>
    </rPh>
    <phoneticPr fontId="8"/>
  </si>
  <si>
    <t>返還額</t>
    <rPh sb="0" eb="3">
      <t>ヘンカンガク</t>
    </rPh>
    <phoneticPr fontId="8"/>
  </si>
  <si>
    <t>自己充当額</t>
    <rPh sb="0" eb="2">
      <t>ジコ</t>
    </rPh>
    <rPh sb="2" eb="4">
      <t>ジュウトウ</t>
    </rPh>
    <rPh sb="4" eb="5">
      <t>ガク</t>
    </rPh>
    <phoneticPr fontId="8"/>
  </si>
  <si>
    <t>繰越額</t>
    <rPh sb="0" eb="3">
      <t>クリコシガク</t>
    </rPh>
    <phoneticPr fontId="8"/>
  </si>
  <si>
    <t>備考欄</t>
    <rPh sb="0" eb="3">
      <t>ビコウラン</t>
    </rPh>
    <phoneticPr fontId="8"/>
  </si>
  <si>
    <t>中間検査においては、流用額の記載は不要です。</t>
    <rPh sb="0" eb="2">
      <t>チュウカン</t>
    </rPh>
    <rPh sb="2" eb="4">
      <t>ケンサ</t>
    </rPh>
    <rPh sb="10" eb="13">
      <t>リュウヨウガク</t>
    </rPh>
    <rPh sb="14" eb="16">
      <t>キサイ</t>
    </rPh>
    <rPh sb="17" eb="19">
      <t>フヨウ</t>
    </rPh>
    <phoneticPr fontId="7"/>
  </si>
  <si>
    <t>補助率（分子／分母）</t>
    <rPh sb="0" eb="3">
      <t>ホジョリツ</t>
    </rPh>
    <rPh sb="4" eb="6">
      <t>ブンシ</t>
    </rPh>
    <rPh sb="7" eb="9">
      <t>ブンボ</t>
    </rPh>
    <phoneticPr fontId="8"/>
  </si>
  <si>
    <t>課題管理番号：</t>
    <rPh sb="0" eb="2">
      <t>カダイ</t>
    </rPh>
    <rPh sb="2" eb="4">
      <t>カンリ</t>
    </rPh>
    <rPh sb="4" eb="6">
      <t>バンゴウ</t>
    </rPh>
    <phoneticPr fontId="7"/>
  </si>
  <si>
    <t>課題管理番号（AMED）</t>
    <rPh sb="0" eb="2">
      <t>カダイ</t>
    </rPh>
    <rPh sb="2" eb="4">
      <t>カンリ</t>
    </rPh>
    <rPh sb="4" eb="6">
      <t>バンゴウ</t>
    </rPh>
    <phoneticPr fontId="7"/>
  </si>
  <si>
    <t>課題ID（e-Rad）</t>
    <rPh sb="0" eb="2">
      <t>カダイ</t>
    </rPh>
    <phoneticPr fontId="7"/>
  </si>
  <si>
    <t>研究機関番号（e-Rad）</t>
    <rPh sb="0" eb="2">
      <t>ケンキュウ</t>
    </rPh>
    <rPh sb="2" eb="4">
      <t>キカン</t>
    </rPh>
    <rPh sb="4" eb="6">
      <t>バンゴウ</t>
    </rPh>
    <phoneticPr fontId="7"/>
  </si>
  <si>
    <t>研究者番号（e-Rad）</t>
    <rPh sb="0" eb="3">
      <t>ケンキュウシャ</t>
    </rPh>
    <rPh sb="3" eb="5">
      <t>バンゴウ</t>
    </rPh>
    <phoneticPr fontId="7"/>
  </si>
  <si>
    <t>流用後額
（C）＝（A）＋（B）</t>
    <rPh sb="0" eb="2">
      <t>リュウヨウ</t>
    </rPh>
    <rPh sb="2" eb="4">
      <t>ゴガク</t>
    </rPh>
    <phoneticPr fontId="8"/>
  </si>
  <si>
    <t>収　　　支　　　決　　　算　　　書</t>
    <phoneticPr fontId="8"/>
  </si>
  <si>
    <t>その他</t>
    <rPh sb="2" eb="3">
      <t>タ</t>
    </rPh>
    <phoneticPr fontId="7"/>
  </si>
  <si>
    <t>間接経費率（％）</t>
    <rPh sb="0" eb="2">
      <t>カンセツ</t>
    </rPh>
    <rPh sb="2" eb="5">
      <t>ケイヒリツ</t>
    </rPh>
    <phoneticPr fontId="7"/>
  </si>
  <si>
    <t>委託費</t>
    <rPh sb="0" eb="2">
      <t>イタク</t>
    </rPh>
    <rPh sb="2" eb="3">
      <t>ヒ</t>
    </rPh>
    <phoneticPr fontId="7"/>
  </si>
  <si>
    <t>年度末分</t>
    <rPh sb="0" eb="3">
      <t>ネンドマツ</t>
    </rPh>
    <rPh sb="3" eb="4">
      <t>ブン</t>
    </rPh>
    <phoneticPr fontId="7"/>
  </si>
  <si>
    <t>委託費</t>
    <rPh sb="0" eb="2">
      <t>イタク</t>
    </rPh>
    <rPh sb="2" eb="3">
      <t>ヒ</t>
    </rPh>
    <phoneticPr fontId="8"/>
  </si>
  <si>
    <t>【基本情報の入力用シート】</t>
    <rPh sb="1" eb="3">
      <t>キホン</t>
    </rPh>
    <rPh sb="3" eb="5">
      <t>ジョウホウ</t>
    </rPh>
    <rPh sb="6" eb="8">
      <t>ニュウリョク</t>
    </rPh>
    <rPh sb="8" eb="9">
      <t>ヨウ</t>
    </rPh>
    <phoneticPr fontId="8"/>
  </si>
  <si>
    <t>該当年度</t>
    <rPh sb="0" eb="2">
      <t>ガイトウ</t>
    </rPh>
    <rPh sb="2" eb="4">
      <t>ネンド</t>
    </rPh>
    <phoneticPr fontId="8"/>
  </si>
  <si>
    <t>令和</t>
    <rPh sb="0" eb="2">
      <t>レイワ</t>
    </rPh>
    <phoneticPr fontId="8"/>
  </si>
  <si>
    <t>機関名</t>
    <rPh sb="0" eb="2">
      <t>キカン</t>
    </rPh>
    <rPh sb="2" eb="3">
      <t>メイ</t>
    </rPh>
    <phoneticPr fontId="8"/>
  </si>
  <si>
    <t>国立大学法人 日本医療研究開発大学</t>
    <rPh sb="0" eb="2">
      <t>コクリツ</t>
    </rPh>
    <rPh sb="7" eb="9">
      <t>ニホン</t>
    </rPh>
    <rPh sb="9" eb="11">
      <t>イリョウ</t>
    </rPh>
    <rPh sb="11" eb="13">
      <t>ケンキュウ</t>
    </rPh>
    <rPh sb="13" eb="15">
      <t>カイハツ</t>
    </rPh>
    <rPh sb="15" eb="17">
      <t>ダイガク</t>
    </rPh>
    <phoneticPr fontId="8"/>
  </si>
  <si>
    <t>氏　名</t>
    <rPh sb="0" eb="1">
      <t>シ</t>
    </rPh>
    <rPh sb="2" eb="3">
      <t>ナ</t>
    </rPh>
    <phoneticPr fontId="8"/>
  </si>
  <si>
    <t>日本　太郎</t>
    <rPh sb="0" eb="2">
      <t>ニホン</t>
    </rPh>
    <rPh sb="3" eb="5">
      <t>タロウ</t>
    </rPh>
    <phoneticPr fontId="8"/>
  </si>
  <si>
    <t>課題管理番号</t>
    <phoneticPr fontId="8"/>
  </si>
  <si>
    <t>事業名</t>
    <rPh sb="0" eb="2">
      <t>ジギョウ</t>
    </rPh>
    <rPh sb="2" eb="3">
      <t>メイ</t>
    </rPh>
    <phoneticPr fontId="8"/>
  </si>
  <si>
    <t>プログラム名</t>
    <rPh sb="5" eb="6">
      <t>メイ</t>
    </rPh>
    <phoneticPr fontId="8"/>
  </si>
  <si>
    <t>補助事業課題名</t>
    <rPh sb="0" eb="4">
      <t>ホジョジギョウ</t>
    </rPh>
    <rPh sb="4" eb="6">
      <t>カダイ</t>
    </rPh>
    <rPh sb="6" eb="7">
      <t>メイ</t>
    </rPh>
    <phoneticPr fontId="8"/>
  </si>
  <si>
    <t>栄目戸　太郎</t>
    <rPh sb="2" eb="3">
      <t>ト</t>
    </rPh>
    <phoneticPr fontId="8"/>
  </si>
  <si>
    <t>開始日</t>
    <rPh sb="0" eb="3">
      <t>カイシビ</t>
    </rPh>
    <phoneticPr fontId="8"/>
  </si>
  <si>
    <t>終了日</t>
    <rPh sb="0" eb="2">
      <t>シュウリョウ</t>
    </rPh>
    <rPh sb="2" eb="3">
      <t>ヒ</t>
    </rPh>
    <phoneticPr fontId="8"/>
  </si>
  <si>
    <t>【文書番号・決裁番号】 </t>
    <phoneticPr fontId="8"/>
  </si>
  <si>
    <t xml:space="preserve">課題管理番号： </t>
    <phoneticPr fontId="8"/>
  </si>
  <si>
    <t>国立研究開発法人日本医療研究開発機構</t>
  </si>
  <si>
    <t>理事長　殿</t>
  </si>
  <si>
    <t>機関名：</t>
    <rPh sb="0" eb="2">
      <t>キカン</t>
    </rPh>
    <rPh sb="2" eb="3">
      <t>メイ</t>
    </rPh>
    <phoneticPr fontId="8"/>
  </si>
  <si>
    <t>←自動</t>
    <rPh sb="1" eb="3">
      <t>ジドウ</t>
    </rPh>
    <phoneticPr fontId="8"/>
  </si>
  <si>
    <t>役　職：</t>
    <rPh sb="0" eb="1">
      <t>ヤク</t>
    </rPh>
    <rPh sb="2" eb="3">
      <t>ショク</t>
    </rPh>
    <phoneticPr fontId="8"/>
  </si>
  <si>
    <t>氏　名：</t>
    <rPh sb="0" eb="1">
      <t>シ</t>
    </rPh>
    <rPh sb="2" eb="3">
      <t>ナ</t>
    </rPh>
    <phoneticPr fontId="8"/>
  </si>
  <si>
    <t>自動→</t>
    <rPh sb="0" eb="2">
      <t>ジドウ</t>
    </rPh>
    <phoneticPr fontId="8"/>
  </si>
  <si>
    <t>～</t>
    <phoneticPr fontId="8"/>
  </si>
  <si>
    <t>記</t>
    <rPh sb="0" eb="1">
      <t>キ</t>
    </rPh>
    <phoneticPr fontId="8"/>
  </si>
  <si>
    <t>区分</t>
    <rPh sb="0" eb="2">
      <t>クブン</t>
    </rPh>
    <phoneticPr fontId="8"/>
  </si>
  <si>
    <t>財産名</t>
    <rPh sb="0" eb="2">
      <t>ザイサン</t>
    </rPh>
    <rPh sb="2" eb="3">
      <t>メイ</t>
    </rPh>
    <phoneticPr fontId="8"/>
  </si>
  <si>
    <t>規格</t>
    <rPh sb="0" eb="2">
      <t>キカク</t>
    </rPh>
    <phoneticPr fontId="8"/>
  </si>
  <si>
    <t>数量</t>
    <rPh sb="0" eb="2">
      <t>スウリョウ</t>
    </rPh>
    <phoneticPr fontId="8"/>
  </si>
  <si>
    <t>単価</t>
    <rPh sb="0" eb="2">
      <t>タンカ</t>
    </rPh>
    <phoneticPr fontId="8"/>
  </si>
  <si>
    <t>金額</t>
    <rPh sb="0" eb="2">
      <t>キンガク</t>
    </rPh>
    <phoneticPr fontId="8"/>
  </si>
  <si>
    <t>取得年月日</t>
    <rPh sb="0" eb="5">
      <t>シュトクネンガッピ</t>
    </rPh>
    <phoneticPr fontId="8"/>
  </si>
  <si>
    <t>耐用年数</t>
    <rPh sb="0" eb="2">
      <t>タイヨウ</t>
    </rPh>
    <rPh sb="2" eb="4">
      <t>ネンスウ</t>
    </rPh>
    <phoneticPr fontId="8"/>
  </si>
  <si>
    <t>保管場所</t>
    <rPh sb="0" eb="2">
      <t>ホカン</t>
    </rPh>
    <rPh sb="2" eb="4">
      <t>バショ</t>
    </rPh>
    <phoneticPr fontId="8"/>
  </si>
  <si>
    <t>（注）処分制限財産がない場合は「該当なし」と記載してください。</t>
    <phoneticPr fontId="8"/>
  </si>
  <si>
    <t>課題管理番号:</t>
    <rPh sb="0" eb="2">
      <t>カダイ</t>
    </rPh>
    <rPh sb="2" eb="4">
      <t>カンリ</t>
    </rPh>
    <rPh sb="4" eb="6">
      <t>バンゴウ</t>
    </rPh>
    <phoneticPr fontId="8"/>
  </si>
  <si>
    <t>（１）経費等内訳書の設備備品費の変更</t>
  </si>
  <si>
    <t>【　該当：　有　・　無　】</t>
  </si>
  <si>
    <t>※</t>
    <phoneticPr fontId="8"/>
  </si>
  <si>
    <r>
      <t>「有」の場合、以下について記載してください。（</t>
    </r>
    <r>
      <rPr>
        <b/>
        <sz val="11"/>
        <color rgb="FFFF0000"/>
        <rFont val="ＭＳ 明朝"/>
        <family val="1"/>
        <charset val="128"/>
      </rPr>
      <t>取得価格５０万円以上</t>
    </r>
    <r>
      <rPr>
        <sz val="11"/>
        <color theme="1"/>
        <rFont val="ＭＳ 明朝"/>
        <family val="1"/>
        <charset val="128"/>
      </rPr>
      <t>(消費税込み)の物品について記載してください。）</t>
    </r>
    <phoneticPr fontId="8"/>
  </si>
  <si>
    <t>変更した内容（変更が無かった物品は記載不要です。）</t>
  </si>
  <si>
    <t>（変更前）</t>
  </si>
  <si>
    <t>品名</t>
    <rPh sb="0" eb="2">
      <t>ヒンメイ</t>
    </rPh>
    <phoneticPr fontId="8"/>
  </si>
  <si>
    <t>仕様</t>
    <rPh sb="0" eb="2">
      <t>シヨウ</t>
    </rPh>
    <phoneticPr fontId="8"/>
  </si>
  <si>
    <t>単価(円)</t>
    <rPh sb="0" eb="2">
      <t>タンカ</t>
    </rPh>
    <rPh sb="3" eb="4">
      <t>エン</t>
    </rPh>
    <phoneticPr fontId="8"/>
  </si>
  <si>
    <t>金額(円)</t>
    <rPh sb="0" eb="2">
      <t>キンガク</t>
    </rPh>
    <rPh sb="3" eb="4">
      <t>エン</t>
    </rPh>
    <phoneticPr fontId="8"/>
  </si>
  <si>
    <t>←金額は自動計算</t>
    <rPh sb="1" eb="3">
      <t>キンガク</t>
    </rPh>
    <rPh sb="4" eb="6">
      <t>ジドウ</t>
    </rPh>
    <rPh sb="6" eb="8">
      <t>ケイサン</t>
    </rPh>
    <phoneticPr fontId="8"/>
  </si>
  <si>
    <t>（変更後）</t>
    <rPh sb="3" eb="4">
      <t>ノチ</t>
    </rPh>
    <phoneticPr fontId="8"/>
  </si>
  <si>
    <t>変更を必要とした理由（物品毎に具体的に必要性を説明してください。）</t>
  </si>
  <si>
    <t>（様式９　別添）</t>
    <phoneticPr fontId="8"/>
  </si>
  <si>
    <t>令和　年　月　日</t>
  </si>
  <si>
    <t>Ⅰ. 基本情報（公開）</t>
    <phoneticPr fontId="8"/>
  </si>
  <si>
    <t>Ⅱ. 成果の概要（公開）</t>
    <phoneticPr fontId="8"/>
  </si>
  <si>
    <t>（１）学会誌・雑誌等における論文一覧</t>
  </si>
  <si>
    <t>(記載例) AMED T, AMED H, AMED K. Research for △△. Journal of ○○. 2019, 111, 2222-33, doi:110.1241/××.60.502.</t>
  </si>
  <si>
    <t>（国内誌</t>
    <phoneticPr fontId="8"/>
  </si>
  <si>
    <t>件）</t>
    <phoneticPr fontId="8"/>
  </si>
  <si>
    <t>（国際誌</t>
    <rPh sb="1" eb="3">
      <t>コクサイ</t>
    </rPh>
    <phoneticPr fontId="8"/>
  </si>
  <si>
    <t>    </t>
    <phoneticPr fontId="8"/>
  </si>
  <si>
    <t>（２）学会・シンポジウム等における口頭・ポスター発表</t>
  </si>
  <si>
    <t>(記載例) △△について, 栄目戸太郎, 栄目戸花子, ××フォーラム, 2019/11/11, 国内, 口頭.</t>
  </si>
  <si>
    <t xml:space="preserve">  </t>
    <phoneticPr fontId="8"/>
  </si>
  <si>
    <t>（３）診療ガイドライン、省令、基準、日本薬局方、添付文書改訂、国の技術文書（通知）等への反映</t>
  </si>
  <si>
    <t>（記載例）△△について，厚生労働省，××に関するガイドライン，2019/11</t>
  </si>
  <si>
    <t>（４）研修プログラム、カリキュラム、シラバス、教材、e-learning等の公表</t>
  </si>
  <si>
    <t>※ 学会ホームページや外部向けe-learningの公表があれば、URL等を記載してください。</t>
  </si>
  <si>
    <t>（５）「国民との科学・技術対話」に対する取り組み</t>
  </si>
  <si>
    <t>(記載例) △△について, 栄目戸太郎, ××シンポジウム, 2019/11/11, 国内.</t>
  </si>
  <si>
    <t>Ⅳ. 【該当事業のみ】</t>
    <phoneticPr fontId="8"/>
  </si>
  <si>
    <t>※ 前年度からの継続分がある場合は、それを含めた総数を記載してください。</t>
  </si>
  <si>
    <t>（記載例）○○についての臨床研究に○名が参加した。○○の解析に用いる</t>
    <phoneticPr fontId="8"/>
  </si>
  <si>
    <t>データ・サンプルが○名から提供された。</t>
  </si>
  <si>
    <t>Ⅴ. 【該当事業・最終年度のみ】</t>
    <phoneticPr fontId="8"/>
  </si>
  <si>
    <t>医学研究・臨床試験における患者・市民参画（PPI：Patient and Public Involvement）の取組（非公開）＊</t>
  </si>
  <si>
    <t>Ⅵ. 【該当事業・最終年度のみ】</t>
    <phoneticPr fontId="8"/>
  </si>
  <si>
    <t>事業ごとに「研究計画・方法」で記載している項目以外で研究成果の数値指標等があれば、記載できるよう項目を設定してください。（非公開）＊</t>
    <phoneticPr fontId="8"/>
  </si>
  <si>
    <t>設定例：データベース等への登録</t>
  </si>
  <si>
    <t>Ⅶ. 【該当事業・最終年度のみ】人材育成についての実績及び成果（非公開）＊</t>
    <phoneticPr fontId="8"/>
  </si>
  <si>
    <t>※ 研究支援人材等への教育を目的とした研修やワークショップを行った場合には、その名称及び参加者数、育成した人材の役職（業務）と人数を記載してください。</t>
  </si>
  <si>
    <t xml:space="preserve"> （記載例）研究者（No PhD／PhD）／学生／大学院生／研修医／プロジェクトマネージャー／エンジニア／テクニシャンを雇用することで、○○について研究を推進するとともに、○○についての技術を習得させた。終了後は他の競争的資金／大学の経費で雇用を継続している。</t>
  </si>
  <si>
    <t>※ 研究支援人材等の育成のために、海外派遣あるいは海外のワークショップ等への派遣を行った場合には、その実績と成果について記載してください。</t>
  </si>
  <si>
    <t>（記載例）○○に携わる人材○名を○ヶ月○○に派遣し、○○の手法を習得し、○○に反映された。</t>
  </si>
  <si>
    <t>Ⅷ. 倫理審査の状況（非公開）</t>
    <phoneticPr fontId="8"/>
  </si>
  <si>
    <t>　法律・指針等</t>
  </si>
  <si>
    <t>非該当</t>
  </si>
  <si>
    <t>審査済</t>
  </si>
  <si>
    <t>審査機関名</t>
  </si>
  <si>
    <t>未審査</t>
  </si>
  <si>
    <t>□</t>
    <phoneticPr fontId="8"/>
  </si>
  <si>
    <t>□</t>
  </si>
  <si>
    <t>（　　　　　　　　　　　　　　　　　　）</t>
    <phoneticPr fontId="8"/>
  </si>
  <si>
    <t>Ⅸ. 特許等（非公開）</t>
    <phoneticPr fontId="8"/>
  </si>
  <si>
    <t>（１）データベース等の整備関連</t>
  </si>
  <si>
    <t>成果としてのデータベース等の整備があれば、データベース名、公開の有無と所在場所（URL）を記載してください。</t>
  </si>
  <si>
    <t>1.        </t>
  </si>
  <si>
    <t>2.        </t>
  </si>
  <si>
    <t>（２）特許出願</t>
  </si>
  <si>
    <t>1.特許出願について</t>
  </si>
  <si>
    <t>発明の名称</t>
  </si>
  <si>
    <t>出願人</t>
    <phoneticPr fontId="8"/>
  </si>
  <si>
    <t>出願番号</t>
    <phoneticPr fontId="8"/>
  </si>
  <si>
    <t>出願日</t>
  </si>
  <si>
    <t>例</t>
  </si>
  <si>
    <t>映像装置</t>
  </si>
  <si>
    <t>国立大学法人医療研究開発大学＊1</t>
    <rPh sb="8" eb="10">
      <t>ケンキュウ</t>
    </rPh>
    <rPh sb="10" eb="12">
      <t>カイハツ</t>
    </rPh>
    <phoneticPr fontId="8"/>
  </si>
  <si>
    <t>特願2019-012345＊2</t>
  </si>
  <si>
    <t>2019.10.23</t>
  </si>
  <si>
    <t>化合物の製造方法</t>
  </si>
  <si>
    <t>PCT/JP2019/012345＊2</t>
  </si>
  <si>
    <t>2019.10.05</t>
  </si>
  <si>
    <r>
      <t xml:space="preserve">＊2 </t>
    </r>
    <r>
      <rPr>
        <b/>
        <u/>
        <sz val="11"/>
        <color theme="1"/>
        <rFont val="ＭＳ 明朝"/>
        <family val="1"/>
        <charset val="128"/>
      </rPr>
      <t>必ず出願番号を記載してください。</t>
    </r>
    <r>
      <rPr>
        <b/>
        <sz val="11"/>
        <color theme="1"/>
        <rFont val="ＭＳ 明朝"/>
        <family val="1"/>
        <charset val="128"/>
      </rPr>
      <t>（桁数、ハイフン-スラッシュにご注意ください。）</t>
    </r>
    <phoneticPr fontId="8"/>
  </si>
  <si>
    <t>出願国によって表記が異なりますので、出願国に応じて以下のように記載してください。</t>
  </si>
  <si>
    <t>　日本：特願2019-△△△△△△　　　　　   　ドイツ：DE 10 2019 △△△ △△△</t>
  </si>
  <si>
    <t>　国際出願：PCT/JP2019/△△△△△△        　韓国：KR 10-2019-△△△△△△△</t>
  </si>
  <si>
    <t xml:space="preserve">  米国：US 19/△△△△△△　　　　　　　　　 フランス：FR 19△△△△△</t>
  </si>
  <si>
    <t>　欧州：EP19△△△△△△　　　　　　　　　　 イギリス：UK19△△△△△</t>
  </si>
  <si>
    <r>
      <t>2.特許出願等に関する事後調査の窓口となる担当者</t>
    </r>
    <r>
      <rPr>
        <b/>
        <sz val="11"/>
        <color theme="1"/>
        <rFont val="ＭＳ 明朝"/>
        <family val="1"/>
        <charset val="128"/>
      </rPr>
      <t>（特許出願等を管理する担当者等）</t>
    </r>
    <phoneticPr fontId="8"/>
  </si>
  <si>
    <t>Emailアドレス</t>
  </si>
  <si>
    <t>電話番号</t>
  </si>
  <si>
    <t>成果報告書の作成上の留意事項</t>
  </si>
  <si>
    <t>1. </t>
    <phoneticPr fontId="8"/>
  </si>
  <si>
    <t>公表に関して</t>
    <phoneticPr fontId="8"/>
  </si>
  <si>
    <t>(1)</t>
    <phoneticPr fontId="8"/>
  </si>
  <si>
    <t>(2)</t>
    <phoneticPr fontId="8"/>
  </si>
  <si>
    <t>2. </t>
    <phoneticPr fontId="8"/>
  </si>
  <si>
    <t>電子媒体での提出に関して</t>
    <phoneticPr fontId="8"/>
  </si>
  <si>
    <t>　　 その他（収入）</t>
    <rPh sb="5" eb="6">
      <t>タ</t>
    </rPh>
    <rPh sb="7" eb="9">
      <t>シュウニュウ</t>
    </rPh>
    <phoneticPr fontId="7"/>
  </si>
  <si>
    <t>研究機関等における動物実験等の実施に関する基本指針</t>
    <phoneticPr fontId="8"/>
  </si>
  <si>
    <t>遺伝子組換え生物等の使用等の規制による生物の多様性の確保に関する法律</t>
    <phoneticPr fontId="8"/>
  </si>
  <si>
    <t>臨床研究法</t>
    <phoneticPr fontId="8"/>
  </si>
  <si>
    <t>医薬品の臨床試験の実施の基準に関する省令</t>
    <phoneticPr fontId="8"/>
  </si>
  <si>
    <t>機関の代表者</t>
    <rPh sb="0" eb="2">
      <t>キカン</t>
    </rPh>
    <rPh sb="3" eb="6">
      <t>ダイヒョウシャ</t>
    </rPh>
    <phoneticPr fontId="7"/>
  </si>
  <si>
    <t>所　属・役　職</t>
    <rPh sb="0" eb="1">
      <t>ショ</t>
    </rPh>
    <rPh sb="2" eb="3">
      <t>ゾク</t>
    </rPh>
    <rPh sb="4" eb="5">
      <t>ヤク</t>
    </rPh>
    <rPh sb="6" eb="7">
      <t>ショク</t>
    </rPh>
    <phoneticPr fontId="8"/>
  </si>
  <si>
    <t>繰越期間分</t>
    <rPh sb="0" eb="2">
      <t>クリコシ</t>
    </rPh>
    <rPh sb="2" eb="4">
      <t>キカン</t>
    </rPh>
    <rPh sb="4" eb="5">
      <t>ブン</t>
    </rPh>
    <phoneticPr fontId="7"/>
  </si>
  <si>
    <t>繰越額
（A）</t>
    <rPh sb="0" eb="2">
      <t>クリコシ</t>
    </rPh>
    <rPh sb="2" eb="3">
      <t>ガク</t>
    </rPh>
    <phoneticPr fontId="8"/>
  </si>
  <si>
    <t xml:space="preserve">       その他（収入）</t>
    <phoneticPr fontId="7"/>
  </si>
  <si>
    <t>38ab0123456j0001</t>
    <phoneticPr fontId="8"/>
  </si>
  <si>
    <t>事業名
プログラム名</t>
    <rPh sb="0" eb="2">
      <t>ジギョウ</t>
    </rPh>
    <rPh sb="2" eb="3">
      <t>メイ</t>
    </rPh>
    <phoneticPr fontId="8"/>
  </si>
  <si>
    <t>○○○○事業
●●●●●プログラム</t>
    <rPh sb="4" eb="6">
      <t>ジギョウ</t>
    </rPh>
    <phoneticPr fontId="8"/>
  </si>
  <si>
    <t>研究開発課題名</t>
    <rPh sb="0" eb="2">
      <t>ケンキュウ</t>
    </rPh>
    <rPh sb="2" eb="4">
      <t>カイハツ</t>
    </rPh>
    <rPh sb="4" eb="6">
      <t>カダイ</t>
    </rPh>
    <rPh sb="6" eb="7">
      <t>メイ</t>
    </rPh>
    <phoneticPr fontId="8"/>
  </si>
  <si>
    <t>○○○○○○</t>
    <phoneticPr fontId="8"/>
  </si>
  <si>
    <t>所属・役職</t>
    <rPh sb="0" eb="1">
      <t>ショ</t>
    </rPh>
    <rPh sb="1" eb="2">
      <t>ゾク</t>
    </rPh>
    <rPh sb="3" eb="5">
      <t>ヤクショク</t>
    </rPh>
    <phoneticPr fontId="8"/>
  </si>
  <si>
    <t>研究開発室　室長</t>
    <rPh sb="0" eb="2">
      <t>ケンキュウ</t>
    </rPh>
    <rPh sb="2" eb="5">
      <t>カイハツシツ</t>
    </rPh>
    <phoneticPr fontId="8"/>
  </si>
  <si>
    <t>研究開発課題情報（研究開発担当者氏名等）</t>
    <phoneticPr fontId="8"/>
  </si>
  <si>
    <t>研究開発期間</t>
    <rPh sb="0" eb="2">
      <t>ケンキュウ</t>
    </rPh>
    <rPh sb="2" eb="4">
      <t>カイハツ</t>
    </rPh>
    <rPh sb="4" eb="6">
      <t>キカン</t>
    </rPh>
    <phoneticPr fontId="8"/>
  </si>
  <si>
    <t>＊</t>
    <phoneticPr fontId="8"/>
  </si>
  <si>
    <t>(研究機関の代表者）</t>
    <rPh sb="1" eb="3">
      <t>ケンキュウ</t>
    </rPh>
    <phoneticPr fontId="8"/>
  </si>
  <si>
    <t>実績報告書（補助繰越等）</t>
    <rPh sb="6" eb="8">
      <t>ホジョ</t>
    </rPh>
    <phoneticPr fontId="7"/>
  </si>
  <si>
    <t>大学院　医学研究院長</t>
    <phoneticPr fontId="7"/>
  </si>
  <si>
    <t>研究開発担当者</t>
    <phoneticPr fontId="7"/>
  </si>
  <si>
    <t>研究開発期間</t>
    <rPh sb="0" eb="2">
      <t>ケ</t>
    </rPh>
    <rPh sb="2" eb="4">
      <t>カイハツ</t>
    </rPh>
    <phoneticPr fontId="8"/>
  </si>
  <si>
    <r>
      <t>←</t>
    </r>
    <r>
      <rPr>
        <sz val="11"/>
        <color rgb="FFFF0000"/>
        <rFont val="ＭＳ Ｐゴシック"/>
        <family val="3"/>
        <charset val="128"/>
      </rPr>
      <t>入力</t>
    </r>
    <r>
      <rPr>
        <sz val="11"/>
        <color theme="1"/>
        <rFont val="ＭＳ Ｐゴシック"/>
        <family val="3"/>
        <charset val="128"/>
      </rPr>
      <t>＊西暦(2039/5/31)で入力すれば令和に変換して表示</t>
    </r>
    <rPh sb="1" eb="3">
      <t>ニュウリョク</t>
    </rPh>
    <rPh sb="4" eb="6">
      <t>セイレキ</t>
    </rPh>
    <rPh sb="18" eb="20">
      <t>ニュウリョク</t>
    </rPh>
    <rPh sb="23" eb="25">
      <t>レイワ</t>
    </rPh>
    <rPh sb="26" eb="28">
      <t>ヘンカン</t>
    </rPh>
    <rPh sb="30" eb="32">
      <t>ヒョウジ</t>
    </rPh>
    <phoneticPr fontId="8"/>
  </si>
  <si>
    <t>上記研究開発課題について、下記の書類を添えて報告します。</t>
    <rPh sb="6" eb="8">
      <t>カダイ</t>
    </rPh>
    <phoneticPr fontId="8"/>
  </si>
  <si>
    <r>
      <t>１．収支決算書（別紙イ）</t>
    </r>
    <r>
      <rPr>
        <sz val="11"/>
        <rFont val="ＭＳ 明朝"/>
        <family val="1"/>
        <charset val="128"/>
      </rPr>
      <t>（注1）</t>
    </r>
    <phoneticPr fontId="8"/>
  </si>
  <si>
    <r>
      <t>２．その他、変更内容の説明（別紙ロ）</t>
    </r>
    <r>
      <rPr>
        <sz val="11"/>
        <rFont val="ＭＳ 明朝"/>
        <family val="1"/>
        <charset val="128"/>
      </rPr>
      <t>（注2）</t>
    </r>
    <phoneticPr fontId="8"/>
  </si>
  <si>
    <t>３．成果報告書（別添）</t>
    <phoneticPr fontId="8"/>
  </si>
  <si>
    <t>４．取得財産等管理明細表【物品様式】（注3）</t>
    <rPh sb="13" eb="15">
      <t>ブッピン</t>
    </rPh>
    <rPh sb="15" eb="17">
      <t>ヨウシキ</t>
    </rPh>
    <phoneticPr fontId="8"/>
  </si>
  <si>
    <t>処分制限財産の内訳</t>
    <phoneticPr fontId="8"/>
  </si>
  <si>
    <t>課題管理番号</t>
    <rPh sb="0" eb="2">
      <t>カダイ</t>
    </rPh>
    <rPh sb="2" eb="4">
      <t>カンリ</t>
    </rPh>
    <rPh sb="4" eb="6">
      <t>バンゴウ</t>
    </rPh>
    <phoneticPr fontId="7"/>
  </si>
  <si>
    <t>研究機関名</t>
    <rPh sb="0" eb="2">
      <t>ケンキュウ</t>
    </rPh>
    <rPh sb="2" eb="5">
      <t>キカンメイ</t>
    </rPh>
    <phoneticPr fontId="7"/>
  </si>
  <si>
    <t>直接経費</t>
    <rPh sb="0" eb="2">
      <t>チョクセツ</t>
    </rPh>
    <rPh sb="2" eb="4">
      <t>ケイヒ</t>
    </rPh>
    <phoneticPr fontId="8"/>
  </si>
  <si>
    <t>その他、変更内容の説明</t>
    <phoneticPr fontId="8"/>
  </si>
  <si>
    <t>研究機関名：</t>
    <rPh sb="0" eb="2">
      <t>ケンキュウ</t>
    </rPh>
    <rPh sb="2" eb="4">
      <t>キカン</t>
    </rPh>
    <rPh sb="4" eb="5">
      <t>メイ</t>
    </rPh>
    <phoneticPr fontId="8"/>
  </si>
  <si>
    <t>成果報告書</t>
    <phoneticPr fontId="7"/>
  </si>
  <si>
    <t>※Ⅰ～ⅢはAMEDのウェブサイト及びAMED研究開発課題データベース（AMEDfind）での公開情報となります。作成及び提出に当たり、最終ページに記載の留意事項をご確認ください。</t>
    <phoneticPr fontId="8"/>
  </si>
  <si>
    <t>項目Ⅰ～Ⅲについて、AMEDfindにて公開可能な内容である事を確認しました。</t>
    <rPh sb="0" eb="2">
      <t>コウモク</t>
    </rPh>
    <rPh sb="20" eb="22">
      <t>コウカイ</t>
    </rPh>
    <rPh sb="22" eb="24">
      <t>カノウ</t>
    </rPh>
    <rPh sb="25" eb="27">
      <t>ナイヨウ</t>
    </rPh>
    <rPh sb="30" eb="31">
      <t>コト</t>
    </rPh>
    <rPh sb="32" eb="34">
      <t>カクニン</t>
    </rPh>
    <phoneticPr fontId="8"/>
  </si>
  <si>
    <t>※ 研究開発計画書（変更を含む）に記載された計画に対応して、どのような</t>
    <phoneticPr fontId="8"/>
  </si>
  <si>
    <t>　結果が得られたか記載してください。</t>
    <phoneticPr fontId="8"/>
  </si>
  <si>
    <t>※ Researchmapのテキスト出力をコピー＆ペーストでも可能です。</t>
  </si>
  <si>
    <t>今年度、本研究開発課題を実施するに当たりご協力いただいた患者等の研究参加者の総数（非公開）＊</t>
    <phoneticPr fontId="8"/>
  </si>
  <si>
    <t>※ 本研究開発課題にて行う研究のプロセス等について、患者・市民等との対話の機会を設け、そこで得られた知見を参考にしたことがあれば、記載してください。</t>
    <phoneticPr fontId="8"/>
  </si>
  <si>
    <t>（記載例）本研究開発課題にて行う臨床試験のプロトコル作成に当たっては、○○病の患者団体と××年×月に意見交換会を実施し、△△に関する患者や患者家族の意見を収集し、●●の改善に役立てた。</t>
    <phoneticPr fontId="8"/>
  </si>
  <si>
    <t>※ 本研究開発課題で得られたデータについて、データベースへの登録や</t>
    <phoneticPr fontId="8"/>
  </si>
  <si>
    <t>データシェアリングを行った場合は、その概要を記載してください。</t>
  </si>
  <si>
    <t>＊ 記載された内容は、今後のAMED事業運営に資するため、研究動向の分析等に利用させていただくとともに、研究開発課題が特定されない形（例：事業やプログラムごとの単位等）で分析結果を公開させていただく場合があります。</t>
    <phoneticPr fontId="8"/>
  </si>
  <si>
    <t>遺伝子治療臨床研究に関する指針</t>
    <phoneticPr fontId="8"/>
  </si>
  <si>
    <t>人を対象とする生命科学・医学系研究に関する倫理指針</t>
    <phoneticPr fontId="8"/>
  </si>
  <si>
    <t>・研究開発分担機関における審査済みの指針等（必要に応じて行を追加して下さい）</t>
    <phoneticPr fontId="8"/>
  </si>
  <si>
    <t>1. 指針等名称：　研究開発分担機関名：　審査機関名：</t>
    <phoneticPr fontId="8"/>
  </si>
  <si>
    <t>2. 指針等名称：　研究開発分担機関名：　審査機関名：</t>
    <phoneticPr fontId="8"/>
  </si>
  <si>
    <t>・未審査の場合、研究開発分担機関名とその理由：</t>
    <rPh sb="12" eb="14">
      <t>ブンタン</t>
    </rPh>
    <phoneticPr fontId="8"/>
  </si>
  <si>
    <t>1. 研究開発分担機関名：　理由：</t>
    <phoneticPr fontId="8"/>
  </si>
  <si>
    <t>2. 研究開発分担機関名：　理由：</t>
    <phoneticPr fontId="8"/>
  </si>
  <si>
    <t>(記載例) ○○と△△の機能関係のデータベース（専門データベース名）、有、URL：http://www.~</t>
  </si>
  <si>
    <t>No</t>
  </si>
  <si>
    <t>＊1 出願人が複数の場合は、すべての研究機関等を記載してください。</t>
    <rPh sb="18" eb="20">
      <t>ケンキュウ</t>
    </rPh>
    <phoneticPr fontId="8"/>
  </si>
  <si>
    <t>氏名（所属・役職）</t>
    <rPh sb="0" eb="2">
      <t>シメイ</t>
    </rPh>
    <rPh sb="6" eb="8">
      <t>ヤクショク</t>
    </rPh>
    <phoneticPr fontId="8"/>
  </si>
  <si>
    <t xml:space="preserve"> I～IIIについては、提出締切り時点（事業年度終了６１日後）の情報として、AMEDウェブページ及びAMED研究開発課題データベース（AMEDfind）上に公開されます。知的財産関連の情報等公開に適さない内容が含まれていないか十分ご注意願います。
確認した旨のチェックを、１ページ冒頭のチェックボックスに入れてください。</t>
    <phoneticPr fontId="8"/>
  </si>
  <si>
    <t>成果報告書を提出した時点で、公表について承諾したものとします。　</t>
    <phoneticPr fontId="8"/>
  </si>
  <si>
    <t>(3)</t>
    <phoneticPr fontId="8"/>
  </si>
  <si>
    <t>　　例１．ある化合物の生物活性が新規である場合</t>
    <phoneticPr fontId="8"/>
  </si>
  <si>
    <t>　　×　課題名：ＡＢ１２（名称から化学構造式が明らか）のＹＺキナーゼ阻害活性</t>
    <phoneticPr fontId="8"/>
  </si>
  <si>
    <t>　　○　課題名：化合物ＸのＹＺキナーゼ阻害活性</t>
    <phoneticPr fontId="8"/>
  </si>
  <si>
    <t>　　→　公表資料においては、例えば、化合物情報の具体的な開示を避ける。</t>
    <phoneticPr fontId="8"/>
  </si>
  <si>
    <t>　　例２．標的（ＹＺキナーゼ）が抗がん剤のターゲットとして新規である場合</t>
    <phoneticPr fontId="8"/>
  </si>
  <si>
    <t>　　×　課題名：化合物Ｘを有効成分とするＹＺキナーゼ阻害剤－新規機序による
　　　　　　　　抗がん剤の開発</t>
    <phoneticPr fontId="8"/>
  </si>
  <si>
    <t>　　○　課題名：化合物Ｘを有効成分とする新規抗がん剤の開発</t>
    <phoneticPr fontId="8"/>
  </si>
  <si>
    <t>　　</t>
    <phoneticPr fontId="8"/>
  </si>
  <si>
    <r>
      <t>成果報告書は、事業課担当へ</t>
    </r>
    <r>
      <rPr>
        <b/>
        <u/>
        <sz val="11"/>
        <color theme="1"/>
        <rFont val="ＭＳ 明朝"/>
        <family val="1"/>
        <charset val="128"/>
      </rPr>
      <t>電子媒体（ExcelまたはWord版）</t>
    </r>
    <r>
      <rPr>
        <sz val="11"/>
        <color theme="1"/>
        <rFont val="ＭＳ 明朝"/>
        <family val="1"/>
        <charset val="128"/>
      </rPr>
      <t>にて提出してください。</t>
    </r>
    <phoneticPr fontId="8"/>
  </si>
  <si>
    <t>　　→　公表資料においては、ＹＺキナーゼが抗がん剤の新規ターゲットとなることは、できる限り開示しない。化合物Ｘの具体的な開示も避ける。</t>
    <phoneticPr fontId="8"/>
  </si>
  <si>
    <t>←「プログラム名がない」場合はブランク表示</t>
    <phoneticPr fontId="7"/>
  </si>
  <si>
    <t>医療機器の臨床試験の実施の基準に関する省令</t>
    <phoneticPr fontId="8"/>
  </si>
  <si>
    <t>再生医療等の安全性の確保等に関する法律</t>
    <phoneticPr fontId="8"/>
  </si>
  <si>
    <t>その他の指針等（指針等の名称）</t>
    <phoneticPr fontId="8"/>
  </si>
  <si>
    <t>＊交付に基づいた期間又は廃止までの期間</t>
    <phoneticPr fontId="8"/>
  </si>
  <si>
    <t>補助対象経費実績×補助率
（E）＝(D)×補助率,
間接経費については
（E）＝Min((D)×補助率,
直接経費合計×間接経費率）</t>
    <rPh sb="0" eb="2">
      <t>ホジョ</t>
    </rPh>
    <rPh sb="2" eb="4">
      <t>タイショウ</t>
    </rPh>
    <rPh sb="4" eb="6">
      <t>ケイヒ</t>
    </rPh>
    <rPh sb="6" eb="8">
      <t>ジッセキ</t>
    </rPh>
    <rPh sb="9" eb="12">
      <t>ホジョリツ</t>
    </rPh>
    <rPh sb="21" eb="23">
      <t>ホジョ</t>
    </rPh>
    <rPh sb="23" eb="24">
      <t>リツ</t>
    </rPh>
    <rPh sb="27" eb="29">
      <t>カンセツ</t>
    </rPh>
    <rPh sb="29" eb="31">
      <t>ケイヒ</t>
    </rPh>
    <rPh sb="54" eb="56">
      <t>チョクセツ</t>
    </rPh>
    <rPh sb="56" eb="58">
      <t>ケイヒ</t>
    </rPh>
    <rPh sb="58" eb="60">
      <t>ゴウケイ</t>
    </rPh>
    <phoneticPr fontId="8"/>
  </si>
  <si>
    <t>e</t>
    <phoneticPr fontId="7"/>
  </si>
  <si>
    <t>受けるべき補助金の額
（F)＝Min（(C,E）,
間接経費については
（F)＝Min（(C,E）,
直接経費合計×間接経費率）</t>
    <rPh sb="0" eb="1">
      <t>ウ</t>
    </rPh>
    <rPh sb="5" eb="8">
      <t>ホジョキン</t>
    </rPh>
    <rPh sb="9" eb="10">
      <t>ガク</t>
    </rPh>
    <rPh sb="52" eb="54">
      <t>チョクセツ</t>
    </rPh>
    <rPh sb="54" eb="56">
      <t>ケイヒ</t>
    </rPh>
    <phoneticPr fontId="8"/>
  </si>
  <si>
    <t xml:space="preserve">（注1）１．について、繰越事業の場合は「収支決算書（年度末分）」を使用して作成して下さい。
（注2）２．に記載する変更は、軽微な変更を対象としています。このため、取扱要領第１２条第１項に係る変更や経費の流用制限を超えての増減など、あらかじめ変更承認申請等の必要な手続きを免除又は代替するものではないので注意してください。
（注3）４．に記載する物品等は、取得価額又は効用の増加価格が５０万円以上（消費税込み）かつ耐用年数が１年以上のものを対象としてください。
</t>
    <rPh sb="11" eb="13">
      <t>クリコシ</t>
    </rPh>
    <rPh sb="13" eb="15">
      <t>ジギョウ</t>
    </rPh>
    <rPh sb="16" eb="18">
      <t>バアイ</t>
    </rPh>
    <rPh sb="41" eb="42">
      <t>クダ</t>
    </rPh>
    <phoneticPr fontId="8"/>
  </si>
  <si>
    <t>*「経費等内訳・項目シート」参照</t>
    <rPh sb="2" eb="7">
      <t>ケイヒトウウチワケ</t>
    </rPh>
    <rPh sb="8" eb="10">
      <t>コウモク</t>
    </rPh>
    <rPh sb="14" eb="16">
      <t>サンショウ</t>
    </rPh>
    <phoneticPr fontId="7"/>
  </si>
  <si>
    <r>
      <t>　</t>
    </r>
    <r>
      <rPr>
        <b/>
        <sz val="11"/>
        <color rgb="FFFF0000"/>
        <rFont val="ＭＳ 明朝"/>
        <family val="1"/>
        <charset val="128"/>
      </rPr>
      <t>図表は使わずに</t>
    </r>
    <r>
      <rPr>
        <sz val="11"/>
        <color rgb="FFFF0000"/>
        <rFont val="ＭＳ 明朝"/>
        <family val="1"/>
        <charset val="128"/>
      </rPr>
      <t>文字のみで</t>
    </r>
    <r>
      <rPr>
        <sz val="11"/>
        <color theme="1"/>
        <rFont val="ＭＳ 明朝"/>
        <family val="1"/>
        <charset val="128"/>
      </rPr>
      <t>記載してください。</t>
    </r>
    <phoneticPr fontId="8"/>
  </si>
  <si>
    <t>※ 今年度の研究実績及び成果に関して、500～1000字、文字の大きさ10～12ポイント程度で</t>
    <phoneticPr fontId="8"/>
  </si>
  <si>
    <t>ここでいう｢研究開発成果｣とは、本研究開発課題の研究開発計画書に記載された計画に対応して得られた成果を指します。</t>
    <rPh sb="6" eb="8">
      <t>ケンキュウ</t>
    </rPh>
    <rPh sb="8" eb="10">
      <t>カイハツ</t>
    </rPh>
    <phoneticPr fontId="8"/>
  </si>
  <si>
    <t>※ 研究開発成果について、著者名、タイトル（論文表題）、掲載誌名、発行年、巻、号、掲載ページ、論文のdoi（デジタルオブジェクト識別子）を発行日順に記載してください。なお、研究開発代表者及び研究開発分担者には下線を引いてください。論文にdoiが付与されていない場合にはdoiの記載は不要です。</t>
    <rPh sb="99" eb="101">
      <t>ケンキュウ</t>
    </rPh>
    <rPh sb="101" eb="103">
      <t>カイハツ</t>
    </rPh>
    <phoneticPr fontId="8"/>
  </si>
  <si>
    <t>※ 研究開発成果について、発表題目、発表者氏名、発表した場所、発表した時期、国内・外の別、口頭・ポスター発表の別を記載してください。また、研究開発代表者及び研究開発分担者には下線を引いてください。</t>
    <phoneticPr fontId="8"/>
  </si>
  <si>
    <t>※ 研究開発成果の一部が引用されたものについても記載してください。</t>
    <rPh sb="4" eb="6">
      <t>カイハツ</t>
    </rPh>
    <phoneticPr fontId="7"/>
  </si>
  <si>
    <t>※ 研究開発成果について、発表した演題等、発表者氏名、発表した場所、発表した時期、国内・外の別を記載してください。また、研究開発代表者及び研究開発分担者には下線を引いてください。</t>
    <rPh sb="69" eb="71">
      <t>ケンキュウ</t>
    </rPh>
    <rPh sb="71" eb="73">
      <t>カイハツ</t>
    </rPh>
    <phoneticPr fontId="8"/>
  </si>
  <si>
    <t>※ 当該研究開発費において研究支援人材を雇用した場合には、その役職（業務）及び終了後の継続雇用あるいは異動等の状況について記載してください。</t>
    <rPh sb="6" eb="8">
      <t>カイハツ</t>
    </rPh>
    <phoneticPr fontId="7"/>
  </si>
  <si>
    <r>
      <t>「有」を選択した場合は、以下の例を参考に、研究開発成果に係る当該年度に出願した特許出願に関する情報を記載してください。また、特許出願等に関する事後調査の窓口となる担当者</t>
    </r>
    <r>
      <rPr>
        <b/>
        <sz val="11"/>
        <color theme="1"/>
        <rFont val="ＭＳ 明朝"/>
        <family val="1"/>
        <charset val="128"/>
      </rPr>
      <t>（特許出願等を管理する担当者等）</t>
    </r>
    <r>
      <rPr>
        <sz val="11"/>
        <color theme="1"/>
        <rFont val="ＭＳ 明朝"/>
        <family val="1"/>
        <charset val="128"/>
      </rPr>
      <t>も記載してください。</t>
    </r>
    <rPh sb="21" eb="23">
      <t>ケンキュウ</t>
    </rPh>
    <rPh sb="23" eb="25">
      <t>カイハツ</t>
    </rPh>
    <phoneticPr fontId="8"/>
  </si>
  <si>
    <t>※ 研究開発成果に係る特許出願を行った場合は、産業技術力強化法第１７条の規定に基づき、別途、所定の知財様式をAMEDへ提出する事が義務づけられています。（補助事業は対象ではございません。）上記の特許出願について、所定の知財様式により提出済であることを特許出願等を管理する担当部署にご確認ください。</t>
    <rPh sb="2" eb="4">
      <t>ケンキュウ</t>
    </rPh>
    <rPh sb="4" eb="6">
      <t>カイハツ</t>
    </rPh>
    <rPh sb="6" eb="8">
      <t>セイカ</t>
    </rPh>
    <rPh sb="9" eb="10">
      <t>カカ</t>
    </rPh>
    <rPh sb="79" eb="81">
      <t>ジギョウ</t>
    </rPh>
    <rPh sb="82" eb="84">
      <t>タイショウ</t>
    </rPh>
    <phoneticPr fontId="8"/>
  </si>
  <si>
    <t>研究開発成果の公表により、特許権を取得できない、ノウハウとして秘匿すべき事項（例えば、製造条件の詳細）が第三者に知られる、研究開発において第三者に先を越されるといった事態が起こり得ます。特に、創薬研究については、化合物情報(有効成分)、生物活性情報と治療対象疾患の情報から第三者が容易に研究内容を把握できてしまうため、次のように、化合物情報と生物活性情報（治療対象疾患）のいずれかを公表しないといった工夫をすることが必要です。公表資料に記載する事項については、各研究機関の知的財産担当者等と相談することをお勧めします。</t>
    <rPh sb="0" eb="2">
      <t>ケンキュウ</t>
    </rPh>
    <rPh sb="2" eb="4">
      <t>カイハツ</t>
    </rPh>
    <phoneticPr fontId="8"/>
  </si>
  <si>
    <t>　研究開発代表者は、課題全体としての研究成果及び自身の研究成果の概要をそれぞれ記載して</t>
    <rPh sb="3" eb="5">
      <t>カイハツ</t>
    </rPh>
    <phoneticPr fontId="3"/>
  </si>
  <si>
    <t>　ください。</t>
  </si>
  <si>
    <r>
      <t>※ 一つの研究開発課題において</t>
    </r>
    <r>
      <rPr>
        <sz val="11"/>
        <rFont val="ＭＳ 明朝"/>
        <family val="1"/>
        <charset val="128"/>
      </rPr>
      <t>、研究開発代表者以外にAMEDと直接契約等をしている研究開発</t>
    </r>
    <r>
      <rPr>
        <sz val="11"/>
        <color theme="1"/>
        <rFont val="ＭＳ 明朝"/>
        <family val="1"/>
        <charset val="128"/>
      </rPr>
      <t>分担</t>
    </r>
    <rPh sb="2" eb="3">
      <t>ヒト</t>
    </rPh>
    <rPh sb="5" eb="7">
      <t>ケンキュウ</t>
    </rPh>
    <rPh sb="7" eb="9">
      <t>カイハツ</t>
    </rPh>
    <rPh sb="9" eb="11">
      <t>カダイ</t>
    </rPh>
    <rPh sb="41" eb="43">
      <t>ケンキュウ</t>
    </rPh>
    <rPh sb="43" eb="45">
      <t>カイハツ</t>
    </rPh>
    <phoneticPr fontId="3"/>
  </si>
  <si>
    <r>
      <t>　者等が</t>
    </r>
    <r>
      <rPr>
        <sz val="11"/>
        <rFont val="ＭＳ 明朝"/>
        <family val="1"/>
        <charset val="128"/>
      </rPr>
      <t>いる場合は、各々の研究開発計画書に基づき、研究開発成果の概要を記載してください。</t>
    </r>
    <rPh sb="6" eb="8">
      <t>バアイ</t>
    </rPh>
    <rPh sb="15" eb="17">
      <t>カイハツ</t>
    </rPh>
    <rPh sb="25" eb="27">
      <t>ケンキュウ</t>
    </rPh>
    <rPh sb="27" eb="29">
      <t>カイハツ</t>
    </rPh>
    <rPh sb="29" eb="31">
      <t>セイカ</t>
    </rPh>
    <rPh sb="35" eb="37">
      <t>キサイ</t>
    </rPh>
    <phoneticPr fontId="3"/>
  </si>
  <si>
    <t>Ⅲ. 成果の外部への発表（当該年度発表分のみ記載してください）（公開）</t>
    <rPh sb="3" eb="5">
      <t>セイカ</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</si>
</sst>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 ;[Red]\-#,##0\ "/>
    <numFmt numFmtId="178" formatCode="&quot;令&quot;&quot;和&quot;e&quot;年&quot;m&quot;月&quot;d&quot;日&quot;"/>
    <numFmt numFmtId="179" formatCode="&quot;令和&quot;0&quot;年度&quot;"/>
  </numFmts>
  <fonts count="47"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14"/>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8"/>
      <color theme="1"/>
      <name val="ＭＳ Ｐゴシック"/>
      <family val="3"/>
      <charset val="128"/>
      <scheme val="minor"/>
    </font>
    <font>
      <sz val="14"/>
      <color theme="1"/>
      <name val="ＭＳ Ｐゴシック"/>
      <family val="3"/>
      <charset val="128"/>
      <scheme val="minor"/>
    </font>
    <font>
      <sz val="11"/>
      <color theme="1"/>
      <name val="ＭＳ Ｐゴシック"/>
      <family val="3"/>
      <charset val="128"/>
      <scheme val="minor"/>
    </font>
    <font>
      <sz val="9"/>
      <color indexed="81"/>
      <name val="ＭＳ Ｐゴシック"/>
      <family val="3"/>
      <charset val="128"/>
    </font>
    <font>
      <sz val="12"/>
      <name val="ＭＳ Ｐゴシック"/>
      <family val="3"/>
      <charset val="128"/>
      <scheme val="minor"/>
    </font>
    <font>
      <sz val="11"/>
      <name val="ＭＳ Ｐゴシック"/>
      <family val="3"/>
      <charset val="128"/>
      <scheme val="minor"/>
    </font>
    <font>
      <sz val="12"/>
      <color rgb="FFFF0000"/>
      <name val="ＭＳ Ｐゴシック"/>
      <family val="3"/>
      <charset val="128"/>
      <scheme val="minor"/>
    </font>
    <font>
      <sz val="12"/>
      <color rgb="FFFF0000"/>
      <name val="ＭＳ Ｐゴシック"/>
      <family val="2"/>
      <charset val="128"/>
      <scheme val="minor"/>
    </font>
    <font>
      <b/>
      <sz val="14"/>
      <color rgb="FFFF0000"/>
      <name val="ＭＳ Ｐゴシック"/>
      <family val="3"/>
      <charset val="128"/>
      <scheme val="minor"/>
    </font>
    <font>
      <b/>
      <sz val="9"/>
      <color rgb="FF000000"/>
      <name val="ＭＳ Ｐゴシック"/>
      <family val="2"/>
      <charset val="128"/>
    </font>
    <font>
      <sz val="9"/>
      <color rgb="FF000000"/>
      <name val="ＭＳ Ｐゴシック"/>
      <family val="2"/>
      <charset val="128"/>
    </font>
    <font>
      <b/>
      <sz val="12"/>
      <color theme="1"/>
      <name val="ＭＳ Ｐゴシック"/>
      <family val="3"/>
      <charset val="128"/>
      <scheme val="minor"/>
    </font>
    <font>
      <b/>
      <sz val="11"/>
      <color rgb="FF0000FF"/>
      <name val="ＭＳ Ｐゴシック"/>
      <family val="3"/>
      <charset val="128"/>
      <scheme val="minor"/>
    </font>
    <font>
      <sz val="11"/>
      <color theme="1"/>
      <name val="ＭＳ 明朝"/>
      <family val="1"/>
      <charset val="128"/>
    </font>
    <font>
      <sz val="11"/>
      <color rgb="FFFF0000"/>
      <name val="ＭＳ 明朝"/>
      <family val="1"/>
      <charset val="128"/>
    </font>
    <font>
      <sz val="12"/>
      <color theme="1"/>
      <name val="ＭＳ 明朝"/>
      <family val="1"/>
      <charset val="128"/>
    </font>
    <font>
      <b/>
      <sz val="14"/>
      <color theme="1"/>
      <name val="ＭＳ 明朝"/>
      <family val="1"/>
      <charset val="128"/>
    </font>
    <font>
      <sz val="14"/>
      <color theme="1"/>
      <name val="ＭＳ 明朝"/>
      <family val="1"/>
      <charset val="128"/>
    </font>
    <font>
      <sz val="10.5"/>
      <color theme="1"/>
      <name val="ＭＳ 明朝"/>
      <family val="1"/>
      <charset val="128"/>
    </font>
    <font>
      <b/>
      <sz val="11"/>
      <color rgb="FFFF0000"/>
      <name val="ＭＳ 明朝"/>
      <family val="1"/>
      <charset val="128"/>
    </font>
    <font>
      <b/>
      <sz val="11"/>
      <color theme="1"/>
      <name val="ＭＳ 明朝"/>
      <family val="1"/>
      <charset val="128"/>
    </font>
    <font>
      <sz val="9"/>
      <color theme="1"/>
      <name val="ＭＳ 明朝"/>
      <family val="1"/>
      <charset val="128"/>
    </font>
    <font>
      <b/>
      <u/>
      <sz val="11"/>
      <color theme="1"/>
      <name val="ＭＳ 明朝"/>
      <family val="1"/>
      <charset val="128"/>
    </font>
    <font>
      <sz val="14"/>
      <name val="ＭＳ Ｐゴシック"/>
      <family val="3"/>
      <charset val="128"/>
      <scheme val="minor"/>
    </font>
    <font>
      <b/>
      <sz val="12"/>
      <color rgb="FFFF0000"/>
      <name val="ＭＳ Ｐゴシック"/>
      <family val="3"/>
      <charset val="128"/>
      <scheme val="minor"/>
    </font>
    <font>
      <sz val="11"/>
      <name val="ＭＳ 明朝"/>
      <family val="1"/>
      <charset val="128"/>
    </font>
    <font>
      <sz val="11"/>
      <name val="ＭＳ Ｐゴシック"/>
      <family val="2"/>
      <charset val="128"/>
      <scheme val="minor"/>
    </font>
    <font>
      <sz val="11"/>
      <color theme="1"/>
      <name val="ＭＳ Ｐゴシック"/>
      <family val="3"/>
      <charset val="128"/>
    </font>
    <font>
      <sz val="10"/>
      <color theme="1"/>
      <name val="ＭＳ Ｐゴシック"/>
      <family val="3"/>
      <charset val="128"/>
    </font>
    <font>
      <sz val="11"/>
      <color rgb="FFFF0000"/>
      <name val="ＭＳ Ｐゴシック"/>
      <family val="3"/>
      <charset val="128"/>
    </font>
    <font>
      <b/>
      <sz val="14"/>
      <color theme="1"/>
      <name val="ＭＳ Ｐゴシック"/>
      <family val="3"/>
      <charset val="128"/>
    </font>
    <font>
      <sz val="9"/>
      <color rgb="FF000000"/>
      <name val="Meiryo UI"/>
      <family val="3"/>
      <charset val="128"/>
    </font>
    <font>
      <sz val="10"/>
      <name val="ＭＳ Ｐゴシック"/>
      <family val="3"/>
      <charset val="128"/>
    </font>
    <font>
      <sz val="10"/>
      <name val="ＭＳ 明朝"/>
      <family val="1"/>
      <charset val="128"/>
    </font>
    <font>
      <strike/>
      <sz val="11"/>
      <color rgb="FFFF0000"/>
      <name val="ＭＳ 明朝"/>
      <family val="1"/>
      <charset val="128"/>
    </font>
    <font>
      <sz val="8"/>
      <color theme="1"/>
      <name val="ＭＳ 明朝"/>
      <family val="1"/>
      <charset val="128"/>
    </font>
  </fonts>
  <fills count="6">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rgb="FFD2F8FC"/>
        <bgColor indexed="64"/>
      </patternFill>
    </fill>
    <fill>
      <patternFill patternType="solid">
        <fgColor rgb="FFFFFF00"/>
        <bgColor indexed="64"/>
      </patternFill>
    </fill>
  </fills>
  <borders count="91">
    <border>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diagonalUp="1">
      <left style="medium">
        <color indexed="64"/>
      </left>
      <right/>
      <top style="thin">
        <color indexed="64"/>
      </top>
      <bottom/>
      <diagonal style="thin">
        <color indexed="64"/>
      </diagonal>
    </border>
    <border diagonalUp="1">
      <left style="medium">
        <color indexed="64"/>
      </left>
      <right/>
      <top/>
      <bottom style="thin">
        <color indexed="64"/>
      </bottom>
      <diagonal style="thin">
        <color indexed="64"/>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diagonalUp="1">
      <left style="medium">
        <color indexed="64"/>
      </left>
      <right/>
      <top/>
      <bottom/>
      <diagonal style="thin">
        <color indexed="64"/>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diagonalUp="1">
      <left style="medium">
        <color indexed="64"/>
      </left>
      <right style="medium">
        <color indexed="64"/>
      </right>
      <top style="thin">
        <color indexed="64"/>
      </top>
      <bottom/>
      <diagonal style="thin">
        <color indexed="64"/>
      </diagonal>
    </border>
    <border diagonalUp="1">
      <left style="medium">
        <color indexed="64"/>
      </left>
      <right style="medium">
        <color indexed="64"/>
      </right>
      <top/>
      <bottom/>
      <diagonal style="thin">
        <color indexed="64"/>
      </diagonal>
    </border>
    <border>
      <left style="medium">
        <color indexed="64"/>
      </left>
      <right/>
      <top/>
      <bottom style="thin">
        <color indexed="64"/>
      </bottom>
      <diagonal/>
    </border>
    <border>
      <left/>
      <right style="thin">
        <color indexed="64"/>
      </right>
      <top/>
      <bottom style="thin">
        <color indexed="64"/>
      </bottom>
      <diagonal/>
    </border>
    <border diagonalUp="1">
      <left style="medium">
        <color indexed="64"/>
      </left>
      <right style="medium">
        <color indexed="64"/>
      </right>
      <top/>
      <bottom style="thin">
        <color indexed="64"/>
      </bottom>
      <diagonal style="thin">
        <color indexed="64"/>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medium">
        <color indexed="64"/>
      </left>
      <right style="medium">
        <color indexed="64"/>
      </right>
      <top/>
      <bottom style="medium">
        <color indexed="64"/>
      </bottom>
      <diagonal style="thin">
        <color indexed="64"/>
      </diagonal>
    </border>
    <border>
      <left style="thin">
        <color indexed="64"/>
      </left>
      <right style="thin">
        <color indexed="64"/>
      </right>
      <top/>
      <bottom/>
      <diagonal/>
    </border>
  </borders>
  <cellStyleXfs count="11">
    <xf numFmtId="0" fontId="0" fillId="0" borderId="0"/>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489">
    <xf numFmtId="0" fontId="0" fillId="0" borderId="0" xfId="0"/>
    <xf numFmtId="0" fontId="1" fillId="0" borderId="52" xfId="6" applyBorder="1">
      <alignment vertical="center"/>
    </xf>
    <xf numFmtId="0" fontId="1" fillId="0" borderId="53" xfId="6" applyBorder="1" applyAlignment="1">
      <alignment vertical="center" shrinkToFit="1"/>
    </xf>
    <xf numFmtId="0" fontId="1" fillId="0" borderId="53" xfId="6" applyBorder="1">
      <alignment vertical="center"/>
    </xf>
    <xf numFmtId="0" fontId="1" fillId="0" borderId="54" xfId="6" applyBorder="1">
      <alignment vertical="center"/>
    </xf>
    <xf numFmtId="0" fontId="1" fillId="0" borderId="0" xfId="6">
      <alignment vertical="center"/>
    </xf>
    <xf numFmtId="0" fontId="1" fillId="0" borderId="55" xfId="6" applyBorder="1">
      <alignment vertical="center"/>
    </xf>
    <xf numFmtId="0" fontId="22" fillId="0" borderId="0" xfId="6" applyFont="1">
      <alignment vertical="center"/>
    </xf>
    <xf numFmtId="0" fontId="23" fillId="0" borderId="0" xfId="6" applyFont="1">
      <alignment vertical="center"/>
    </xf>
    <xf numFmtId="0" fontId="1" fillId="0" borderId="56" xfId="6" applyBorder="1">
      <alignment vertical="center"/>
    </xf>
    <xf numFmtId="0" fontId="1" fillId="0" borderId="0" xfId="6" applyAlignment="1">
      <alignment vertical="center" shrinkToFit="1"/>
    </xf>
    <xf numFmtId="0" fontId="24" fillId="0" borderId="42" xfId="6" applyFont="1" applyBorder="1" applyAlignment="1">
      <alignment vertical="center" shrinkToFit="1"/>
    </xf>
    <xf numFmtId="0" fontId="24" fillId="0" borderId="57" xfId="6" applyFont="1" applyBorder="1" applyAlignment="1">
      <alignment horizontal="left" vertical="center"/>
    </xf>
    <xf numFmtId="0" fontId="24" fillId="2" borderId="58" xfId="6" applyFont="1" applyFill="1" applyBorder="1" applyAlignment="1">
      <alignment horizontal="left" vertical="center"/>
    </xf>
    <xf numFmtId="0" fontId="24" fillId="0" borderId="0" xfId="6" applyFont="1">
      <alignment vertical="center"/>
    </xf>
    <xf numFmtId="0" fontId="24" fillId="0" borderId="56" xfId="6" applyFont="1" applyBorder="1">
      <alignment vertical="center"/>
    </xf>
    <xf numFmtId="0" fontId="24" fillId="0" borderId="0" xfId="6" applyFont="1" applyAlignment="1">
      <alignment vertical="center" shrinkToFit="1"/>
    </xf>
    <xf numFmtId="0" fontId="24" fillId="0" borderId="0" xfId="6" applyFont="1" applyAlignment="1">
      <alignment horizontal="left" vertical="center"/>
    </xf>
    <xf numFmtId="0" fontId="24" fillId="0" borderId="7" xfId="6" applyFont="1" applyBorder="1" applyAlignment="1">
      <alignment vertical="center" shrinkToFit="1"/>
    </xf>
    <xf numFmtId="0" fontId="24" fillId="0" borderId="59" xfId="6" applyFont="1" applyBorder="1">
      <alignment vertical="center"/>
    </xf>
    <xf numFmtId="0" fontId="24" fillId="0" borderId="37" xfId="6" applyFont="1" applyBorder="1" applyAlignment="1">
      <alignment vertical="center" shrinkToFit="1"/>
    </xf>
    <xf numFmtId="0" fontId="24" fillId="0" borderId="62" xfId="6" applyFont="1" applyBorder="1">
      <alignment vertical="center"/>
    </xf>
    <xf numFmtId="0" fontId="24" fillId="0" borderId="65" xfId="6" applyFont="1" applyBorder="1" applyAlignment="1">
      <alignment vertical="center" shrinkToFit="1"/>
    </xf>
    <xf numFmtId="0" fontId="24" fillId="0" borderId="65" xfId="6" applyFont="1" applyBorder="1">
      <alignment vertical="center"/>
    </xf>
    <xf numFmtId="0" fontId="24" fillId="0" borderId="59" xfId="6" applyFont="1" applyBorder="1" applyAlignment="1">
      <alignment vertical="center" shrinkToFit="1"/>
    </xf>
    <xf numFmtId="0" fontId="24" fillId="2" borderId="69" xfId="6" applyFont="1" applyFill="1" applyBorder="1">
      <alignment vertical="center"/>
    </xf>
    <xf numFmtId="0" fontId="24" fillId="0" borderId="70" xfId="6" applyFont="1" applyBorder="1">
      <alignment vertical="center"/>
    </xf>
    <xf numFmtId="0" fontId="24" fillId="0" borderId="79" xfId="6" applyFont="1" applyBorder="1">
      <alignment vertical="center"/>
    </xf>
    <xf numFmtId="0" fontId="24" fillId="0" borderId="83" xfId="6" applyFont="1" applyBorder="1">
      <alignment vertical="center"/>
    </xf>
    <xf numFmtId="178" fontId="24" fillId="0" borderId="0" xfId="6" applyNumberFormat="1" applyFont="1" applyAlignment="1">
      <alignment horizontal="left" vertical="center"/>
    </xf>
    <xf numFmtId="0" fontId="1" fillId="0" borderId="84" xfId="6" applyBorder="1">
      <alignment vertical="center"/>
    </xf>
    <xf numFmtId="0" fontId="24" fillId="0" borderId="85" xfId="6" applyFont="1" applyBorder="1" applyAlignment="1">
      <alignment vertical="center" shrinkToFit="1"/>
    </xf>
    <xf numFmtId="0" fontId="24" fillId="0" borderId="85" xfId="6" applyFont="1" applyBorder="1">
      <alignment vertical="center"/>
    </xf>
    <xf numFmtId="0" fontId="24" fillId="0" borderId="86" xfId="6" applyFont="1" applyBorder="1">
      <alignment vertical="center"/>
    </xf>
    <xf numFmtId="0" fontId="26" fillId="0" borderId="0" xfId="6" applyFont="1">
      <alignment vertical="center"/>
    </xf>
    <xf numFmtId="0" fontId="24" fillId="0" borderId="0" xfId="6" applyFont="1" applyAlignment="1">
      <alignment horizontal="right" vertical="center"/>
    </xf>
    <xf numFmtId="0" fontId="27" fillId="0" borderId="0" xfId="6" applyFont="1" applyAlignment="1">
      <alignment vertical="center" wrapText="1"/>
    </xf>
    <xf numFmtId="0" fontId="24" fillId="0" borderId="9" xfId="6" applyFont="1" applyBorder="1" applyAlignment="1">
      <alignment horizontal="center" vertical="center"/>
    </xf>
    <xf numFmtId="0" fontId="24" fillId="0" borderId="58" xfId="6" applyFont="1" applyBorder="1" applyAlignment="1">
      <alignment horizontal="center" vertical="center"/>
    </xf>
    <xf numFmtId="0" fontId="26" fillId="0" borderId="0" xfId="6" applyFont="1" applyAlignment="1">
      <alignment horizontal="right" vertical="center"/>
    </xf>
    <xf numFmtId="0" fontId="24" fillId="0" borderId="29" xfId="6" applyFont="1" applyBorder="1" applyAlignment="1">
      <alignment horizontal="center" vertical="center"/>
    </xf>
    <xf numFmtId="0" fontId="24" fillId="0" borderId="42" xfId="6" applyFont="1" applyBorder="1" applyAlignment="1">
      <alignment horizontal="center" vertical="center"/>
    </xf>
    <xf numFmtId="38" fontId="24" fillId="0" borderId="29" xfId="7" applyFont="1" applyBorder="1">
      <alignment vertical="center"/>
    </xf>
    <xf numFmtId="38" fontId="24" fillId="2" borderId="29" xfId="7" applyFont="1" applyFill="1" applyBorder="1">
      <alignment vertical="center"/>
    </xf>
    <xf numFmtId="0" fontId="24" fillId="0" borderId="42" xfId="6" applyFont="1" applyBorder="1">
      <alignment vertical="center"/>
    </xf>
    <xf numFmtId="0" fontId="24" fillId="0" borderId="9" xfId="6" applyFont="1" applyBorder="1">
      <alignment vertical="center"/>
    </xf>
    <xf numFmtId="0" fontId="24" fillId="0" borderId="58" xfId="6" applyFont="1" applyBorder="1">
      <alignment vertical="center"/>
    </xf>
    <xf numFmtId="178" fontId="24" fillId="0" borderId="0" xfId="6" applyNumberFormat="1" applyFont="1" applyAlignment="1">
      <alignment horizontal="center" vertical="center"/>
    </xf>
    <xf numFmtId="0" fontId="28" fillId="0" borderId="0" xfId="6" applyFont="1" applyAlignment="1">
      <alignment horizontal="left" vertical="center" wrapText="1"/>
    </xf>
    <xf numFmtId="0" fontId="28" fillId="0" borderId="0" xfId="6" applyFont="1" applyAlignment="1">
      <alignment horizontal="center" vertical="center" wrapText="1"/>
    </xf>
    <xf numFmtId="0" fontId="24" fillId="0" borderId="0" xfId="6" applyFont="1">
      <alignment vertical="center"/>
    </xf>
    <xf numFmtId="0" fontId="24" fillId="0" borderId="0" xfId="6" applyFont="1" applyAlignment="1">
      <alignment horizontal="right" vertical="center"/>
    </xf>
    <xf numFmtId="0" fontId="0" fillId="0" borderId="55" xfId="0" applyBorder="1" applyAlignment="1">
      <alignment vertical="center"/>
    </xf>
    <xf numFmtId="0" fontId="24" fillId="0" borderId="71" xfId="0" applyFont="1" applyBorder="1" applyAlignment="1">
      <alignment horizontal="center" vertical="center" wrapText="1" shrinkToFit="1"/>
    </xf>
    <xf numFmtId="0" fontId="0" fillId="0" borderId="56" xfId="0" applyBorder="1" applyAlignment="1">
      <alignment vertical="center"/>
    </xf>
    <xf numFmtId="0" fontId="0" fillId="0" borderId="0" xfId="0" applyAlignment="1">
      <alignment vertical="center"/>
    </xf>
    <xf numFmtId="0" fontId="24" fillId="0" borderId="65" xfId="0" applyFont="1" applyBorder="1" applyAlignment="1">
      <alignment horizontal="center" vertical="center" shrinkToFit="1"/>
    </xf>
    <xf numFmtId="0" fontId="24" fillId="0" borderId="59" xfId="0" applyFont="1" applyBorder="1" applyAlignment="1">
      <alignment vertical="center"/>
    </xf>
    <xf numFmtId="0" fontId="24" fillId="0" borderId="56" xfId="0" applyFont="1" applyBorder="1" applyAlignment="1">
      <alignment vertical="center"/>
    </xf>
    <xf numFmtId="0" fontId="24" fillId="0" borderId="0" xfId="0" applyFont="1" applyAlignment="1">
      <alignment vertical="center"/>
    </xf>
    <xf numFmtId="0" fontId="24" fillId="0" borderId="62" xfId="0" applyFont="1" applyBorder="1" applyAlignment="1">
      <alignment vertical="center"/>
    </xf>
    <xf numFmtId="0" fontId="24" fillId="0" borderId="65" xfId="0" applyFont="1" applyBorder="1" applyAlignment="1">
      <alignment vertical="center"/>
    </xf>
    <xf numFmtId="178" fontId="36" fillId="0" borderId="0" xfId="0" applyNumberFormat="1" applyFont="1" applyAlignment="1">
      <alignment horizontal="left" vertical="center"/>
    </xf>
    <xf numFmtId="0" fontId="36" fillId="0" borderId="78" xfId="0" applyFont="1" applyBorder="1" applyAlignment="1">
      <alignment vertical="center" shrinkToFit="1"/>
    </xf>
    <xf numFmtId="0" fontId="24" fillId="0" borderId="65" xfId="0" applyFont="1" applyBorder="1" applyAlignment="1">
      <alignment vertical="center" shrinkToFit="1"/>
    </xf>
    <xf numFmtId="0" fontId="24" fillId="0" borderId="65" xfId="0" applyFont="1" applyBorder="1" applyAlignment="1">
      <alignment horizontal="center" vertical="center"/>
    </xf>
    <xf numFmtId="0" fontId="24" fillId="0" borderId="29" xfId="0" applyFont="1" applyBorder="1" applyAlignment="1">
      <alignment horizontal="center" vertical="center"/>
    </xf>
    <xf numFmtId="0" fontId="38" fillId="0" borderId="0" xfId="6" applyFont="1">
      <alignment vertical="center"/>
    </xf>
    <xf numFmtId="0" fontId="39" fillId="0" borderId="0" xfId="6" applyFont="1" applyAlignment="1">
      <alignment horizontal="right" vertical="center"/>
    </xf>
    <xf numFmtId="0" fontId="38" fillId="0" borderId="0" xfId="6" applyFont="1" applyAlignment="1">
      <alignment vertical="center" wrapText="1"/>
    </xf>
    <xf numFmtId="0" fontId="38" fillId="0" borderId="0" xfId="0" applyFont="1" applyAlignment="1">
      <alignment vertical="center"/>
    </xf>
    <xf numFmtId="0" fontId="24" fillId="0" borderId="0" xfId="0" applyFont="1" applyAlignment="1">
      <alignment horizontal="left" vertical="center" wrapText="1"/>
    </xf>
    <xf numFmtId="0" fontId="29" fillId="0" borderId="0" xfId="0" applyFont="1" applyAlignment="1">
      <alignment horizontal="center" vertical="center"/>
    </xf>
    <xf numFmtId="0" fontId="24" fillId="0" borderId="29" xfId="0" applyFont="1" applyBorder="1" applyAlignment="1">
      <alignment horizontal="center" vertical="center" shrinkToFit="1"/>
    </xf>
    <xf numFmtId="38" fontId="24" fillId="0" borderId="29" xfId="1" applyFont="1" applyBorder="1" applyAlignment="1">
      <alignment horizontal="center" vertical="center"/>
    </xf>
    <xf numFmtId="0" fontId="39" fillId="0" borderId="0" xfId="6" applyFont="1">
      <alignment vertical="center"/>
    </xf>
    <xf numFmtId="0" fontId="41" fillId="0" borderId="0" xfId="6" applyFont="1" applyAlignment="1">
      <alignment vertical="center" wrapText="1"/>
    </xf>
    <xf numFmtId="0" fontId="43" fillId="0" borderId="0" xfId="0" applyFont="1" applyAlignment="1">
      <alignment vertical="center"/>
    </xf>
    <xf numFmtId="0" fontId="44" fillId="0" borderId="0" xfId="0" applyFont="1" applyAlignment="1">
      <alignment vertical="center"/>
    </xf>
    <xf numFmtId="0" fontId="31" fillId="0" borderId="0" xfId="0" applyFont="1" applyAlignment="1">
      <alignment vertical="center"/>
    </xf>
    <xf numFmtId="0" fontId="45" fillId="0" borderId="0" xfId="0" applyFont="1" applyAlignment="1">
      <alignment vertical="center"/>
    </xf>
    <xf numFmtId="0" fontId="36" fillId="0" borderId="0" xfId="0" applyFont="1" applyAlignment="1">
      <alignment vertical="center"/>
    </xf>
    <xf numFmtId="0" fontId="24" fillId="5" borderId="0" xfId="0" applyFont="1" applyFill="1" applyAlignment="1">
      <alignment vertical="center"/>
    </xf>
    <xf numFmtId="0" fontId="24" fillId="0" borderId="0" xfId="0" applyFont="1" applyAlignment="1">
      <alignment horizontal="left" vertical="center"/>
    </xf>
    <xf numFmtId="0" fontId="24" fillId="0" borderId="0" xfId="0" applyFont="1" applyAlignment="1">
      <alignment horizontal="right" vertical="center"/>
    </xf>
    <xf numFmtId="0" fontId="31" fillId="0" borderId="0" xfId="0" applyFont="1" applyAlignment="1">
      <alignment horizontal="left" vertical="center"/>
    </xf>
    <xf numFmtId="0" fontId="24" fillId="0" borderId="29" xfId="0" applyFont="1" applyBorder="1" applyAlignment="1">
      <alignment horizontal="center" vertical="center" wrapText="1"/>
    </xf>
    <xf numFmtId="0" fontId="24" fillId="0" borderId="29" xfId="0" applyFont="1" applyBorder="1" applyAlignment="1">
      <alignment vertical="center"/>
    </xf>
    <xf numFmtId="0" fontId="24" fillId="0" borderId="78" xfId="0" applyFont="1" applyBorder="1" applyAlignment="1">
      <alignment vertical="center"/>
    </xf>
    <xf numFmtId="0" fontId="24" fillId="0" borderId="70" xfId="0" applyFont="1" applyBorder="1" applyAlignment="1">
      <alignment vertical="center"/>
    </xf>
    <xf numFmtId="0" fontId="24" fillId="0" borderId="26" xfId="0" applyFont="1" applyBorder="1" applyAlignment="1">
      <alignment vertical="center"/>
    </xf>
    <xf numFmtId="0" fontId="24" fillId="0" borderId="83" xfId="0" applyFont="1" applyBorder="1" applyAlignment="1">
      <alignment vertical="center"/>
    </xf>
    <xf numFmtId="0" fontId="32" fillId="0" borderId="29" xfId="0" applyFont="1" applyBorder="1" applyAlignment="1">
      <alignment horizontal="left" vertical="center"/>
    </xf>
    <xf numFmtId="0" fontId="24" fillId="0" borderId="7" xfId="0" applyFont="1" applyBorder="1" applyAlignment="1">
      <alignment vertical="center"/>
    </xf>
    <xf numFmtId="0" fontId="24" fillId="0" borderId="5" xfId="0" applyFont="1" applyBorder="1" applyAlignment="1">
      <alignment vertical="center"/>
    </xf>
    <xf numFmtId="0" fontId="24" fillId="0" borderId="13" xfId="0" applyFont="1" applyBorder="1" applyAlignment="1">
      <alignment vertical="center"/>
    </xf>
    <xf numFmtId="0" fontId="24" fillId="0" borderId="37" xfId="0" applyFont="1" applyBorder="1" applyAlignment="1">
      <alignment vertical="center"/>
    </xf>
    <xf numFmtId="0" fontId="24" fillId="0" borderId="15" xfId="0" applyFont="1" applyBorder="1" applyAlignment="1">
      <alignment vertical="center"/>
    </xf>
    <xf numFmtId="0" fontId="24" fillId="0" borderId="42" xfId="0" applyFont="1" applyBorder="1" applyAlignment="1">
      <alignment vertical="center"/>
    </xf>
    <xf numFmtId="0" fontId="24" fillId="0" borderId="9" xfId="0" applyFont="1" applyBorder="1" applyAlignment="1">
      <alignment vertical="center"/>
    </xf>
    <xf numFmtId="0" fontId="24" fillId="0" borderId="58" xfId="0" applyFont="1" applyBorder="1" applyAlignment="1">
      <alignment vertical="center"/>
    </xf>
    <xf numFmtId="49" fontId="24" fillId="0" borderId="0" xfId="0" applyNumberFormat="1" applyFont="1" applyAlignment="1">
      <alignment vertical="top"/>
    </xf>
    <xf numFmtId="0" fontId="39" fillId="0" borderId="0" xfId="6" applyFont="1" applyAlignment="1">
      <alignment horizontal="right" vertical="center"/>
    </xf>
    <xf numFmtId="0" fontId="24" fillId="0" borderId="29" xfId="0" applyFont="1" applyBorder="1" applyAlignment="1">
      <alignment horizontal="center" vertical="center"/>
    </xf>
    <xf numFmtId="0" fontId="24" fillId="0" borderId="65" xfId="0" applyFont="1" applyBorder="1" applyAlignment="1">
      <alignment horizontal="center" vertical="center"/>
    </xf>
    <xf numFmtId="0" fontId="9" fillId="3" borderId="0" xfId="2" applyFont="1" applyFill="1" applyProtection="1">
      <alignment vertical="center"/>
      <protection locked="0"/>
    </xf>
    <xf numFmtId="0" fontId="9" fillId="0" borderId="0" xfId="2" applyFont="1" applyFill="1" applyProtection="1">
      <alignment vertical="center"/>
      <protection locked="0"/>
    </xf>
    <xf numFmtId="0" fontId="6" fillId="3" borderId="0" xfId="2" applyFont="1" applyFill="1" applyProtection="1">
      <alignment vertical="center"/>
      <protection locked="0"/>
    </xf>
    <xf numFmtId="0" fontId="10" fillId="3" borderId="0" xfId="2" applyFont="1" applyFill="1" applyAlignment="1" applyProtection="1">
      <alignment vertical="center"/>
      <protection locked="0"/>
    </xf>
    <xf numFmtId="0" fontId="10" fillId="3" borderId="0" xfId="2" applyFont="1" applyFill="1" applyAlignment="1" applyProtection="1">
      <alignment horizontal="right" vertical="center"/>
      <protection locked="0"/>
    </xf>
    <xf numFmtId="0" fontId="9" fillId="0" borderId="0" xfId="2" applyFont="1" applyProtection="1">
      <alignment vertical="center"/>
      <protection locked="0"/>
    </xf>
    <xf numFmtId="0" fontId="10" fillId="3" borderId="0" xfId="2" applyFont="1" applyFill="1" applyAlignment="1" applyProtection="1">
      <alignment horizontal="left" vertical="center"/>
      <protection locked="0"/>
    </xf>
    <xf numFmtId="12" fontId="9" fillId="0" borderId="0" xfId="2" applyNumberFormat="1" applyFont="1" applyFill="1" applyAlignment="1" applyProtection="1">
      <alignment horizontal="right" vertical="center"/>
      <protection locked="0"/>
    </xf>
    <xf numFmtId="12" fontId="9" fillId="0" borderId="0" xfId="2" applyNumberFormat="1" applyFont="1" applyFill="1" applyAlignment="1" applyProtection="1">
      <alignment horizontal="center" vertical="center"/>
      <protection locked="0"/>
    </xf>
    <xf numFmtId="0" fontId="9" fillId="0" borderId="0" xfId="2" applyFont="1" applyFill="1" applyAlignment="1" applyProtection="1">
      <alignment horizontal="center" vertical="center"/>
      <protection locked="0"/>
    </xf>
    <xf numFmtId="0" fontId="9" fillId="3" borderId="0" xfId="2" applyFont="1" applyFill="1" applyAlignment="1" applyProtection="1">
      <alignment horizontal="right" vertical="center"/>
      <protection locked="0"/>
    </xf>
    <xf numFmtId="176" fontId="13" fillId="4" borderId="29" xfId="2" applyNumberFormat="1" applyFont="1" applyFill="1" applyBorder="1" applyAlignment="1" applyProtection="1">
      <alignment horizontal="center" vertical="center" wrapText="1"/>
      <protection locked="0"/>
    </xf>
    <xf numFmtId="176" fontId="13" fillId="0" borderId="29" xfId="2" applyNumberFormat="1" applyFont="1" applyFill="1" applyBorder="1" applyAlignment="1" applyProtection="1">
      <alignment horizontal="center" vertical="center" wrapText="1"/>
      <protection locked="0"/>
    </xf>
    <xf numFmtId="176" fontId="13" fillId="4" borderId="33" xfId="2" applyNumberFormat="1" applyFont="1" applyFill="1" applyBorder="1" applyAlignment="1" applyProtection="1">
      <alignment horizontal="center" vertical="center" wrapText="1"/>
      <protection locked="0"/>
    </xf>
    <xf numFmtId="38" fontId="12" fillId="2" borderId="8" xfId="3" applyFont="1" applyFill="1" applyBorder="1" applyAlignment="1" applyProtection="1">
      <alignment vertical="center" shrinkToFit="1"/>
      <protection locked="0"/>
    </xf>
    <xf numFmtId="38" fontId="12" fillId="2" borderId="8" xfId="1" applyFont="1" applyFill="1" applyBorder="1" applyAlignment="1" applyProtection="1">
      <alignment vertical="center" shrinkToFit="1"/>
      <protection locked="0"/>
    </xf>
    <xf numFmtId="38" fontId="12" fillId="0" borderId="22" xfId="1" applyFont="1" applyFill="1" applyBorder="1" applyAlignment="1" applyProtection="1">
      <alignment vertical="center" shrinkToFit="1"/>
      <protection locked="0"/>
    </xf>
    <xf numFmtId="38" fontId="12" fillId="2" borderId="4" xfId="1" applyFont="1" applyFill="1" applyBorder="1" applyAlignment="1" applyProtection="1">
      <alignment vertical="center" shrinkToFit="1"/>
      <protection locked="0"/>
    </xf>
    <xf numFmtId="38" fontId="12" fillId="0" borderId="23" xfId="1" applyFont="1" applyFill="1" applyBorder="1" applyAlignment="1" applyProtection="1">
      <alignment vertical="center" shrinkToFit="1"/>
      <protection locked="0"/>
    </xf>
    <xf numFmtId="177" fontId="12" fillId="3" borderId="22" xfId="3" applyNumberFormat="1" applyFont="1" applyFill="1" applyBorder="1" applyAlignment="1" applyProtection="1">
      <alignment horizontal="right" vertical="center" shrinkToFit="1"/>
      <protection locked="0"/>
    </xf>
    <xf numFmtId="38" fontId="12" fillId="3" borderId="22" xfId="3" applyFont="1" applyFill="1" applyBorder="1" applyAlignment="1" applyProtection="1">
      <alignment horizontal="right" vertical="center" shrinkToFit="1"/>
      <protection locked="0"/>
    </xf>
    <xf numFmtId="38" fontId="34" fillId="2" borderId="25" xfId="3" applyFont="1" applyFill="1" applyBorder="1" applyAlignment="1" applyProtection="1">
      <alignment horizontal="right" vertical="center" wrapText="1"/>
      <protection locked="0"/>
    </xf>
    <xf numFmtId="38" fontId="12" fillId="3" borderId="16" xfId="3" applyFont="1" applyFill="1" applyBorder="1" applyAlignment="1" applyProtection="1">
      <alignment horizontal="right" vertical="center" shrinkToFit="1"/>
      <protection locked="0"/>
    </xf>
    <xf numFmtId="38" fontId="12" fillId="3" borderId="16" xfId="3" applyFont="1" applyFill="1" applyBorder="1" applyAlignment="1" applyProtection="1">
      <alignment horizontal="center" vertical="center" shrinkToFit="1"/>
      <protection locked="0"/>
    </xf>
    <xf numFmtId="38" fontId="12" fillId="3" borderId="23" xfId="3" applyFont="1" applyFill="1" applyBorder="1" applyAlignment="1" applyProtection="1">
      <alignment horizontal="right" vertical="center" shrinkToFit="1"/>
      <protection locked="0"/>
    </xf>
    <xf numFmtId="38" fontId="12" fillId="2" borderId="8" xfId="3" applyFont="1" applyFill="1" applyBorder="1" applyAlignment="1" applyProtection="1">
      <alignment horizontal="right" vertical="center" shrinkToFit="1"/>
      <protection locked="0"/>
    </xf>
    <xf numFmtId="176" fontId="10" fillId="2" borderId="19" xfId="2" applyNumberFormat="1" applyFont="1" applyFill="1" applyBorder="1" applyAlignment="1" applyProtection="1">
      <alignment horizontal="left" vertical="top" shrinkToFit="1"/>
      <protection locked="0"/>
    </xf>
    <xf numFmtId="176" fontId="10" fillId="2" borderId="19" xfId="2" applyNumberFormat="1" applyFont="1" applyFill="1" applyBorder="1" applyAlignment="1" applyProtection="1">
      <alignment vertical="top" shrinkToFit="1"/>
      <protection locked="0"/>
    </xf>
    <xf numFmtId="176" fontId="10" fillId="2" borderId="18" xfId="2" applyNumberFormat="1" applyFont="1" applyFill="1" applyBorder="1" applyAlignment="1" applyProtection="1">
      <alignment vertical="top" shrinkToFit="1"/>
      <protection locked="0"/>
    </xf>
    <xf numFmtId="176" fontId="10" fillId="3" borderId="0" xfId="2" applyNumberFormat="1" applyFont="1" applyFill="1" applyBorder="1" applyAlignment="1" applyProtection="1">
      <alignment horizontal="left" vertical="center" indent="2"/>
      <protection locked="0"/>
    </xf>
    <xf numFmtId="176" fontId="10" fillId="3" borderId="0" xfId="2" applyNumberFormat="1" applyFont="1" applyFill="1" applyBorder="1" applyAlignment="1" applyProtection="1">
      <alignment horizontal="left" vertical="top" shrinkToFit="1"/>
      <protection locked="0"/>
    </xf>
    <xf numFmtId="176" fontId="10" fillId="3" borderId="0" xfId="2" applyNumberFormat="1" applyFont="1" applyFill="1" applyBorder="1" applyAlignment="1" applyProtection="1">
      <alignment vertical="top" shrinkToFit="1"/>
      <protection locked="0"/>
    </xf>
    <xf numFmtId="176" fontId="10" fillId="3" borderId="0" xfId="2" applyNumberFormat="1" applyFont="1" applyFill="1" applyAlignment="1" applyProtection="1">
      <alignment horizontal="center" vertical="center"/>
    </xf>
    <xf numFmtId="38" fontId="12" fillId="0" borderId="1" xfId="3" applyFont="1" applyFill="1" applyBorder="1" applyAlignment="1" applyProtection="1">
      <alignment vertical="center" shrinkToFit="1"/>
    </xf>
    <xf numFmtId="38" fontId="12" fillId="3" borderId="1" xfId="3" applyFont="1" applyFill="1" applyBorder="1" applyAlignment="1" applyProtection="1">
      <alignment horizontal="right" vertical="center" shrinkToFit="1"/>
    </xf>
    <xf numFmtId="38" fontId="12" fillId="3" borderId="1" xfId="1" applyFont="1" applyFill="1" applyBorder="1" applyAlignment="1" applyProtection="1">
      <alignment vertical="center" shrinkToFit="1"/>
    </xf>
    <xf numFmtId="38" fontId="12" fillId="3" borderId="1" xfId="3" applyFont="1" applyFill="1" applyBorder="1" applyAlignment="1" applyProtection="1">
      <alignment vertical="center" shrinkToFit="1"/>
    </xf>
    <xf numFmtId="38" fontId="12" fillId="3" borderId="20" xfId="3" applyFont="1" applyFill="1" applyBorder="1" applyAlignment="1" applyProtection="1">
      <alignment vertical="center" shrinkToFit="1"/>
    </xf>
    <xf numFmtId="38" fontId="12" fillId="3" borderId="8" xfId="1" applyFont="1" applyFill="1" applyBorder="1" applyAlignment="1" applyProtection="1">
      <alignment vertical="center" shrinkToFit="1"/>
    </xf>
    <xf numFmtId="38" fontId="12" fillId="3" borderId="8" xfId="3" applyFont="1" applyFill="1" applyBorder="1" applyAlignment="1" applyProtection="1">
      <alignment vertical="center" shrinkToFit="1"/>
    </xf>
    <xf numFmtId="38" fontId="12" fillId="3" borderId="21" xfId="3" applyFont="1" applyFill="1" applyBorder="1" applyAlignment="1" applyProtection="1">
      <alignment vertical="center" shrinkToFit="1"/>
    </xf>
    <xf numFmtId="38" fontId="12" fillId="3" borderId="8" xfId="3" applyFont="1" applyFill="1" applyBorder="1" applyAlignment="1" applyProtection="1">
      <alignment horizontal="right" vertical="center" shrinkToFit="1"/>
    </xf>
    <xf numFmtId="38" fontId="12" fillId="3" borderId="4" xfId="1" applyFont="1" applyFill="1" applyBorder="1" applyAlignment="1" applyProtection="1">
      <alignment vertical="center" shrinkToFit="1"/>
    </xf>
    <xf numFmtId="38" fontId="12" fillId="3" borderId="21" xfId="3" applyFont="1" applyFill="1" applyBorder="1" applyAlignment="1" applyProtection="1">
      <alignment horizontal="right" vertical="center" shrinkToFit="1"/>
    </xf>
    <xf numFmtId="38" fontId="12" fillId="3" borderId="8" xfId="1" applyFont="1" applyFill="1" applyBorder="1" applyAlignment="1" applyProtection="1">
      <alignment horizontal="right" vertical="center" shrinkToFit="1"/>
    </xf>
    <xf numFmtId="0" fontId="9" fillId="3" borderId="0" xfId="8" applyFont="1" applyFill="1" applyProtection="1">
      <alignment vertical="center"/>
      <protection locked="0"/>
    </xf>
    <xf numFmtId="0" fontId="9" fillId="0" borderId="0" xfId="8" applyFont="1" applyProtection="1">
      <alignment vertical="center"/>
      <protection locked="0"/>
    </xf>
    <xf numFmtId="0" fontId="6" fillId="3" borderId="0" xfId="8" applyFont="1" applyFill="1" applyProtection="1">
      <alignment vertical="center"/>
      <protection locked="0"/>
    </xf>
    <xf numFmtId="0" fontId="10" fillId="3" borderId="0" xfId="8" applyFont="1" applyFill="1" applyProtection="1">
      <alignment vertical="center"/>
      <protection locked="0"/>
    </xf>
    <xf numFmtId="0" fontId="10" fillId="3" borderId="0" xfId="8" applyFont="1" applyFill="1" applyAlignment="1" applyProtection="1">
      <alignment horizontal="right" vertical="center"/>
      <protection locked="0"/>
    </xf>
    <xf numFmtId="0" fontId="10" fillId="3" borderId="0" xfId="8" applyFont="1" applyFill="1" applyAlignment="1" applyProtection="1">
      <alignment horizontal="left" vertical="center"/>
      <protection locked="0"/>
    </xf>
    <xf numFmtId="12" fontId="9" fillId="0" borderId="0" xfId="8" applyNumberFormat="1" applyFont="1" applyAlignment="1" applyProtection="1">
      <alignment horizontal="right" vertical="center"/>
      <protection locked="0"/>
    </xf>
    <xf numFmtId="12" fontId="9" fillId="0" borderId="0" xfId="8" applyNumberFormat="1" applyFont="1" applyAlignment="1" applyProtection="1">
      <alignment horizontal="center" vertical="center"/>
      <protection locked="0"/>
    </xf>
    <xf numFmtId="0" fontId="9" fillId="0" borderId="0" xfId="8" applyFont="1" applyAlignment="1" applyProtection="1">
      <alignment horizontal="center" vertical="center"/>
      <protection locked="0"/>
    </xf>
    <xf numFmtId="0" fontId="9" fillId="3" borderId="0" xfId="8" applyFont="1" applyFill="1" applyAlignment="1" applyProtection="1">
      <alignment horizontal="right" vertical="center"/>
      <protection locked="0"/>
    </xf>
    <xf numFmtId="38" fontId="12" fillId="2" borderId="8" xfId="10" applyFont="1" applyFill="1" applyBorder="1" applyAlignment="1" applyProtection="1">
      <alignment vertical="center" shrinkToFit="1"/>
      <protection locked="0"/>
    </xf>
    <xf numFmtId="176" fontId="10" fillId="2" borderId="19" xfId="8" applyNumberFormat="1" applyFont="1" applyFill="1" applyBorder="1" applyAlignment="1" applyProtection="1">
      <alignment horizontal="left" vertical="top" shrinkToFit="1"/>
      <protection locked="0"/>
    </xf>
    <xf numFmtId="176" fontId="10" fillId="2" borderId="19" xfId="8" applyNumberFormat="1" applyFont="1" applyFill="1" applyBorder="1" applyAlignment="1" applyProtection="1">
      <alignment vertical="top" shrinkToFit="1"/>
      <protection locked="0"/>
    </xf>
    <xf numFmtId="176" fontId="10" fillId="2" borderId="18" xfId="8" applyNumberFormat="1" applyFont="1" applyFill="1" applyBorder="1" applyAlignment="1" applyProtection="1">
      <alignment vertical="top" shrinkToFit="1"/>
      <protection locked="0"/>
    </xf>
    <xf numFmtId="176" fontId="10" fillId="3" borderId="0" xfId="8" applyNumberFormat="1" applyFont="1" applyFill="1" applyAlignment="1" applyProtection="1">
      <alignment horizontal="left" vertical="center" indent="2"/>
      <protection locked="0"/>
    </xf>
    <xf numFmtId="176" fontId="10" fillId="3" borderId="0" xfId="8" applyNumberFormat="1" applyFont="1" applyFill="1" applyAlignment="1" applyProtection="1">
      <alignment horizontal="left" vertical="top" shrinkToFit="1"/>
      <protection locked="0"/>
    </xf>
    <xf numFmtId="176" fontId="10" fillId="3" borderId="0" xfId="8" applyNumberFormat="1" applyFont="1" applyFill="1" applyAlignment="1" applyProtection="1">
      <alignment vertical="top" shrinkToFit="1"/>
      <protection locked="0"/>
    </xf>
    <xf numFmtId="176" fontId="13" fillId="0" borderId="29" xfId="8" applyNumberFormat="1" applyFont="1" applyBorder="1" applyAlignment="1" applyProtection="1">
      <alignment horizontal="center" vertical="center" wrapText="1"/>
    </xf>
    <xf numFmtId="176" fontId="13" fillId="0" borderId="33" xfId="8" applyNumberFormat="1" applyFont="1" applyBorder="1" applyAlignment="1" applyProtection="1">
      <alignment horizontal="center" vertical="center" wrapText="1"/>
    </xf>
    <xf numFmtId="176" fontId="10" fillId="3" borderId="0" xfId="8" applyNumberFormat="1" applyFont="1" applyFill="1" applyAlignment="1" applyProtection="1">
      <alignment horizontal="center" vertical="center"/>
    </xf>
    <xf numFmtId="38" fontId="12" fillId="0" borderId="1" xfId="10" applyFont="1" applyFill="1" applyBorder="1" applyAlignment="1" applyProtection="1">
      <alignment vertical="center" shrinkToFit="1"/>
    </xf>
    <xf numFmtId="38" fontId="12" fillId="3" borderId="1" xfId="10" applyFont="1" applyFill="1" applyBorder="1" applyAlignment="1" applyProtection="1">
      <alignment horizontal="right" vertical="center" shrinkToFit="1"/>
    </xf>
    <xf numFmtId="38" fontId="12" fillId="3" borderId="1" xfId="10" applyFont="1" applyFill="1" applyBorder="1" applyAlignment="1" applyProtection="1">
      <alignment vertical="center" shrinkToFit="1"/>
    </xf>
    <xf numFmtId="38" fontId="12" fillId="3" borderId="20" xfId="10" applyFont="1" applyFill="1" applyBorder="1" applyAlignment="1" applyProtection="1">
      <alignment vertical="center" shrinkToFit="1"/>
    </xf>
    <xf numFmtId="38" fontId="12" fillId="3" borderId="8" xfId="10" applyFont="1" applyFill="1" applyBorder="1" applyAlignment="1" applyProtection="1">
      <alignment vertical="center" shrinkToFit="1"/>
    </xf>
    <xf numFmtId="38" fontId="12" fillId="3" borderId="21" xfId="10" applyFont="1" applyFill="1" applyBorder="1" applyAlignment="1" applyProtection="1">
      <alignment vertical="center" shrinkToFit="1"/>
    </xf>
    <xf numFmtId="38" fontId="12" fillId="3" borderId="8" xfId="10" applyFont="1" applyFill="1" applyBorder="1" applyAlignment="1" applyProtection="1">
      <alignment horizontal="right" vertical="center" shrinkToFit="1"/>
    </xf>
    <xf numFmtId="38" fontId="12" fillId="0" borderId="21" xfId="10" applyFont="1" applyFill="1" applyBorder="1" applyAlignment="1" applyProtection="1">
      <alignment horizontal="right" vertical="center" shrinkToFit="1"/>
    </xf>
    <xf numFmtId="0" fontId="35" fillId="0" borderId="0" xfId="8" applyFont="1" applyProtection="1">
      <alignment vertical="center"/>
    </xf>
    <xf numFmtId="38" fontId="12" fillId="3" borderId="16" xfId="10" applyFont="1" applyFill="1" applyBorder="1" applyAlignment="1" applyProtection="1">
      <alignment horizontal="right" vertical="center" shrinkToFit="1"/>
    </xf>
    <xf numFmtId="38" fontId="12" fillId="3" borderId="16" xfId="10" applyFont="1" applyFill="1" applyBorder="1" applyAlignment="1" applyProtection="1">
      <alignment horizontal="center" vertical="center" shrinkToFit="1"/>
    </xf>
    <xf numFmtId="38" fontId="12" fillId="0" borderId="22" xfId="1" applyFont="1" applyFill="1" applyBorder="1" applyAlignment="1" applyProtection="1">
      <alignment vertical="center" shrinkToFit="1"/>
    </xf>
    <xf numFmtId="38" fontId="12" fillId="0" borderId="23" xfId="1" applyFont="1" applyFill="1" applyBorder="1" applyAlignment="1" applyProtection="1">
      <alignment vertical="center" shrinkToFit="1"/>
    </xf>
    <xf numFmtId="177" fontId="12" fillId="3" borderId="22" xfId="10" applyNumberFormat="1" applyFont="1" applyFill="1" applyBorder="1" applyAlignment="1" applyProtection="1">
      <alignment horizontal="right" vertical="center" shrinkToFit="1"/>
    </xf>
    <xf numFmtId="38" fontId="12" fillId="3" borderId="22" xfId="10" applyFont="1" applyFill="1" applyBorder="1" applyAlignment="1" applyProtection="1">
      <alignment horizontal="right" vertical="center" shrinkToFit="1"/>
    </xf>
    <xf numFmtId="38" fontId="12" fillId="3" borderId="23" xfId="10" applyFont="1" applyFill="1" applyBorder="1" applyAlignment="1" applyProtection="1">
      <alignment horizontal="right" vertical="center" shrinkToFit="1"/>
    </xf>
    <xf numFmtId="0" fontId="46" fillId="0" borderId="0" xfId="6" applyFont="1">
      <alignment vertical="center"/>
    </xf>
    <xf numFmtId="0" fontId="36" fillId="0" borderId="78" xfId="0" applyFont="1" applyBorder="1" applyAlignment="1">
      <alignment horizontal="center" vertical="center" wrapText="1" shrinkToFit="1"/>
    </xf>
    <xf numFmtId="0" fontId="36" fillId="0" borderId="90" xfId="0" applyFont="1" applyBorder="1" applyAlignment="1">
      <alignment horizontal="center" vertical="center" wrapText="1" shrinkToFit="1"/>
    </xf>
    <xf numFmtId="0" fontId="36" fillId="0" borderId="83" xfId="0" applyFont="1" applyBorder="1" applyAlignment="1">
      <alignment horizontal="center" vertical="center" wrapText="1" shrinkToFit="1"/>
    </xf>
    <xf numFmtId="178" fontId="24" fillId="2" borderId="75" xfId="6" applyNumberFormat="1" applyFont="1" applyFill="1" applyBorder="1" applyAlignment="1">
      <alignment horizontal="left" vertical="center" wrapText="1"/>
    </xf>
    <xf numFmtId="0" fontId="0" fillId="0" borderId="76" xfId="0" applyBorder="1" applyAlignment="1">
      <alignment horizontal="left" vertical="center" wrapText="1"/>
    </xf>
    <xf numFmtId="0" fontId="0" fillId="0" borderId="77" xfId="0" applyBorder="1" applyAlignment="1">
      <alignment horizontal="left" vertical="center" wrapText="1"/>
    </xf>
    <xf numFmtId="0" fontId="24" fillId="2" borderId="59" xfId="6" applyFont="1" applyFill="1" applyBorder="1" applyAlignment="1">
      <alignment horizontal="left" vertical="center" wrapText="1"/>
    </xf>
    <xf numFmtId="0" fontId="0" fillId="0" borderId="60" xfId="0" applyBorder="1" applyAlignment="1">
      <alignment horizontal="left" vertical="center" wrapText="1"/>
    </xf>
    <xf numFmtId="0" fontId="0" fillId="0" borderId="61" xfId="0" applyBorder="1" applyAlignment="1">
      <alignment horizontal="left" vertical="center" wrapText="1"/>
    </xf>
    <xf numFmtId="0" fontId="24" fillId="2" borderId="62" xfId="6" applyFont="1" applyFill="1" applyBorder="1" applyAlignment="1">
      <alignment horizontal="left" vertical="center" wrapText="1"/>
    </xf>
    <xf numFmtId="0" fontId="0" fillId="0" borderId="63" xfId="0" applyBorder="1" applyAlignment="1">
      <alignment horizontal="left" vertical="center" wrapText="1"/>
    </xf>
    <xf numFmtId="0" fontId="0" fillId="0" borderId="64" xfId="0" applyBorder="1" applyAlignment="1">
      <alignment horizontal="left" vertical="center" wrapText="1"/>
    </xf>
    <xf numFmtId="0" fontId="24" fillId="2" borderId="66" xfId="6" applyFont="1" applyFill="1" applyBorder="1" applyAlignment="1">
      <alignment horizontal="left" vertical="center" wrapText="1"/>
    </xf>
    <xf numFmtId="0" fontId="0" fillId="0" borderId="67" xfId="0" applyBorder="1" applyAlignment="1">
      <alignment horizontal="left" vertical="center" wrapText="1"/>
    </xf>
    <xf numFmtId="0" fontId="0" fillId="0" borderId="68" xfId="0" applyBorder="1" applyAlignment="1">
      <alignment horizontal="left" vertical="center" wrapText="1"/>
    </xf>
    <xf numFmtId="0" fontId="24" fillId="2" borderId="71" xfId="0" applyFont="1" applyFill="1" applyBorder="1" applyAlignment="1">
      <alignment horizontal="left" vertical="center" wrapText="1"/>
    </xf>
    <xf numFmtId="0" fontId="0" fillId="0" borderId="72" xfId="0" applyBorder="1" applyAlignment="1">
      <alignment horizontal="left" vertical="center" wrapText="1"/>
    </xf>
    <xf numFmtId="0" fontId="0" fillId="0" borderId="73" xfId="0" applyBorder="1" applyAlignment="1">
      <alignment horizontal="left" vertical="center" wrapText="1"/>
    </xf>
    <xf numFmtId="0" fontId="24" fillId="2" borderId="74" xfId="0" applyFont="1" applyFill="1" applyBorder="1" applyAlignment="1">
      <alignment horizontal="left" vertical="center" wrapText="1"/>
    </xf>
    <xf numFmtId="0" fontId="0" fillId="0" borderId="87" xfId="0" applyBorder="1" applyAlignment="1">
      <alignment horizontal="left" vertical="center" wrapText="1"/>
    </xf>
    <xf numFmtId="0" fontId="0" fillId="0" borderId="88" xfId="0" applyBorder="1" applyAlignment="1">
      <alignment horizontal="left" vertical="center" wrapText="1"/>
    </xf>
    <xf numFmtId="0" fontId="24" fillId="2" borderId="59" xfId="0" applyFont="1" applyFill="1" applyBorder="1" applyAlignment="1">
      <alignment horizontal="left" vertical="center" wrapText="1"/>
    </xf>
    <xf numFmtId="0" fontId="0" fillId="2" borderId="60" xfId="0" applyFill="1" applyBorder="1" applyAlignment="1">
      <alignment horizontal="left" vertical="center" wrapText="1"/>
    </xf>
    <xf numFmtId="0" fontId="0" fillId="2" borderId="61" xfId="0" applyFill="1" applyBorder="1" applyAlignment="1">
      <alignment horizontal="left" vertical="center" wrapText="1"/>
    </xf>
    <xf numFmtId="0" fontId="24" fillId="2" borderId="66" xfId="0" applyFont="1" applyFill="1" applyBorder="1" applyAlignment="1">
      <alignment horizontal="left" vertical="center" wrapText="1"/>
    </xf>
    <xf numFmtId="0" fontId="0" fillId="2" borderId="67" xfId="0" applyFill="1" applyBorder="1" applyAlignment="1">
      <alignment horizontal="left" vertical="center" wrapText="1"/>
    </xf>
    <xf numFmtId="0" fontId="0" fillId="2" borderId="68" xfId="0" applyFill="1" applyBorder="1" applyAlignment="1">
      <alignment horizontal="left" vertical="center" wrapText="1"/>
    </xf>
    <xf numFmtId="178" fontId="24" fillId="2" borderId="80" xfId="6" applyNumberFormat="1" applyFont="1" applyFill="1" applyBorder="1" applyAlignment="1">
      <alignment horizontal="left" vertical="center" wrapText="1"/>
    </xf>
    <xf numFmtId="0" fontId="0" fillId="0" borderId="81" xfId="0" applyBorder="1" applyAlignment="1">
      <alignment horizontal="left" vertical="center" wrapText="1"/>
    </xf>
    <xf numFmtId="0" fontId="0" fillId="0" borderId="82" xfId="0" applyBorder="1" applyAlignment="1">
      <alignment horizontal="left" vertical="center" wrapText="1"/>
    </xf>
    <xf numFmtId="0" fontId="24" fillId="2" borderId="62" xfId="0" applyFont="1" applyFill="1" applyBorder="1" applyAlignment="1">
      <alignment horizontal="left" vertical="center" wrapText="1"/>
    </xf>
    <xf numFmtId="0" fontId="0" fillId="2" borderId="63" xfId="0" applyFill="1" applyBorder="1" applyAlignment="1">
      <alignment horizontal="left" vertical="center" wrapText="1"/>
    </xf>
    <xf numFmtId="0" fontId="0" fillId="2" borderId="64" xfId="0" applyFill="1" applyBorder="1" applyAlignment="1">
      <alignment horizontal="left" vertical="center" wrapText="1"/>
    </xf>
    <xf numFmtId="0" fontId="24" fillId="0" borderId="0" xfId="6" applyFont="1" applyAlignment="1">
      <alignment horizontal="left" vertical="center"/>
    </xf>
    <xf numFmtId="0" fontId="24" fillId="0" borderId="0" xfId="6" applyFont="1" applyAlignment="1">
      <alignment horizontal="center" vertical="center"/>
    </xf>
    <xf numFmtId="178" fontId="24" fillId="5" borderId="0" xfId="6" applyNumberFormat="1" applyFont="1" applyFill="1" applyAlignment="1">
      <alignment horizontal="right" vertical="center"/>
    </xf>
    <xf numFmtId="0" fontId="26" fillId="0" borderId="0" xfId="6" applyFont="1" applyAlignment="1">
      <alignment horizontal="right" vertical="center"/>
    </xf>
    <xf numFmtId="0" fontId="26" fillId="2" borderId="0" xfId="6" applyFont="1" applyFill="1" applyAlignment="1">
      <alignment horizontal="right" vertical="center"/>
    </xf>
    <xf numFmtId="179" fontId="28" fillId="2" borderId="0" xfId="6" applyNumberFormat="1" applyFont="1" applyFill="1" applyAlignment="1">
      <alignment horizontal="center" vertical="center"/>
    </xf>
    <xf numFmtId="0" fontId="28" fillId="0" borderId="0" xfId="6" applyFont="1" applyAlignment="1">
      <alignment horizontal="left" vertical="center" wrapText="1"/>
    </xf>
    <xf numFmtId="0" fontId="39" fillId="0" borderId="0" xfId="6" applyFont="1" applyAlignment="1">
      <alignment horizontal="right" vertical="center"/>
    </xf>
    <xf numFmtId="0" fontId="26" fillId="0" borderId="7" xfId="6" applyFont="1" applyBorder="1" applyAlignment="1">
      <alignment horizontal="center" vertical="center"/>
    </xf>
    <xf numFmtId="0" fontId="26" fillId="0" borderId="5" xfId="6" applyFont="1" applyBorder="1" applyAlignment="1">
      <alignment horizontal="center" vertical="center"/>
    </xf>
    <xf numFmtId="0" fontId="26" fillId="0" borderId="65" xfId="6" applyFont="1" applyBorder="1" applyAlignment="1">
      <alignment horizontal="center" vertical="center"/>
    </xf>
    <xf numFmtId="0" fontId="26" fillId="0" borderId="70" xfId="6" applyFont="1" applyBorder="1" applyAlignment="1">
      <alignment horizontal="center" vertical="center"/>
    </xf>
    <xf numFmtId="0" fontId="24" fillId="2" borderId="7" xfId="6" applyFont="1" applyFill="1" applyBorder="1" applyAlignment="1">
      <alignment horizontal="left" vertical="center" wrapText="1"/>
    </xf>
    <xf numFmtId="0" fontId="24" fillId="2" borderId="5" xfId="6" applyFont="1" applyFill="1" applyBorder="1" applyAlignment="1">
      <alignment horizontal="left" vertical="center" wrapText="1"/>
    </xf>
    <xf numFmtId="0" fontId="24" fillId="2" borderId="13" xfId="6" applyFont="1" applyFill="1" applyBorder="1" applyAlignment="1">
      <alignment horizontal="left" vertical="center" wrapText="1"/>
    </xf>
    <xf numFmtId="0" fontId="24" fillId="2" borderId="65" xfId="6" applyFont="1" applyFill="1" applyBorder="1" applyAlignment="1">
      <alignment horizontal="left" vertical="center" wrapText="1"/>
    </xf>
    <xf numFmtId="0" fontId="24" fillId="2" borderId="70" xfId="6" applyFont="1" applyFill="1" applyBorder="1" applyAlignment="1">
      <alignment horizontal="left" vertical="center" wrapText="1"/>
    </xf>
    <xf numFmtId="0" fontId="24" fillId="2" borderId="26" xfId="6" applyFont="1" applyFill="1" applyBorder="1" applyAlignment="1">
      <alignment horizontal="left" vertical="center" wrapText="1"/>
    </xf>
    <xf numFmtId="0" fontId="28" fillId="0" borderId="0" xfId="6" applyFont="1" applyAlignment="1">
      <alignment horizontal="center" vertical="center" wrapText="1"/>
    </xf>
    <xf numFmtId="0" fontId="1" fillId="0" borderId="0" xfId="6" applyAlignment="1">
      <alignment horizontal="center" vertical="center" wrapText="1"/>
    </xf>
    <xf numFmtId="0" fontId="24" fillId="0" borderId="0" xfId="6" applyFont="1" applyAlignment="1">
      <alignment horizontal="justify" vertical="center" wrapText="1"/>
    </xf>
    <xf numFmtId="0" fontId="1" fillId="0" borderId="0" xfId="6">
      <alignment vertical="center"/>
    </xf>
    <xf numFmtId="0" fontId="24" fillId="2" borderId="0" xfId="6" applyFont="1" applyFill="1" applyAlignment="1">
      <alignment horizontal="left" vertical="center" wrapText="1"/>
    </xf>
    <xf numFmtId="0" fontId="24" fillId="2" borderId="0" xfId="6" applyFont="1" applyFill="1" applyAlignment="1">
      <alignment horizontal="left" vertical="center"/>
    </xf>
    <xf numFmtId="0" fontId="36" fillId="0" borderId="42" xfId="0" applyFont="1" applyBorder="1" applyAlignment="1">
      <alignment horizontal="center" vertical="center" shrinkToFit="1"/>
    </xf>
    <xf numFmtId="0" fontId="37" fillId="0" borderId="58" xfId="0" applyFont="1" applyBorder="1" applyAlignment="1">
      <alignment vertical="center" shrinkToFit="1"/>
    </xf>
    <xf numFmtId="178" fontId="24" fillId="2" borderId="42" xfId="6" applyNumberFormat="1" applyFont="1" applyFill="1" applyBorder="1" applyAlignment="1">
      <alignment horizontal="center" vertical="center"/>
    </xf>
    <xf numFmtId="178" fontId="24" fillId="2" borderId="9" xfId="6" applyNumberFormat="1" applyFont="1" applyFill="1" applyBorder="1" applyAlignment="1">
      <alignment horizontal="center" vertical="center"/>
    </xf>
    <xf numFmtId="0" fontId="26" fillId="0" borderId="13" xfId="6" applyFont="1" applyBorder="1" applyAlignment="1">
      <alignment horizontal="center" vertical="center"/>
    </xf>
    <xf numFmtId="0" fontId="26" fillId="0" borderId="26" xfId="6" applyFont="1" applyBorder="1" applyAlignment="1">
      <alignment horizontal="center" vertical="center"/>
    </xf>
    <xf numFmtId="0" fontId="24" fillId="0" borderId="83" xfId="6" applyFont="1" applyBorder="1" applyAlignment="1">
      <alignment horizontal="center" vertical="center" wrapText="1"/>
    </xf>
    <xf numFmtId="0" fontId="24" fillId="0" borderId="29" xfId="6" applyFont="1" applyBorder="1" applyAlignment="1">
      <alignment horizontal="center" vertical="center" wrapText="1"/>
    </xf>
    <xf numFmtId="0" fontId="24" fillId="2" borderId="42" xfId="6" applyFont="1" applyFill="1" applyBorder="1" applyAlignment="1">
      <alignment horizontal="left" vertical="center" wrapText="1"/>
    </xf>
    <xf numFmtId="0" fontId="24" fillId="2" borderId="9" xfId="6" applyFont="1" applyFill="1" applyBorder="1" applyAlignment="1">
      <alignment horizontal="left" vertical="center" wrapText="1"/>
    </xf>
    <xf numFmtId="0" fontId="24" fillId="2" borderId="58" xfId="6" applyFont="1" applyFill="1" applyBorder="1" applyAlignment="1">
      <alignment horizontal="left" vertical="center" wrapText="1"/>
    </xf>
    <xf numFmtId="0" fontId="36" fillId="0" borderId="0" xfId="0" applyFont="1" applyAlignment="1">
      <alignment horizontal="left" vertical="center" wrapText="1"/>
    </xf>
    <xf numFmtId="0" fontId="36" fillId="0" borderId="0" xfId="0" applyFont="1" applyAlignment="1">
      <alignment horizontal="center" vertical="center"/>
    </xf>
    <xf numFmtId="0" fontId="24" fillId="0" borderId="0" xfId="0" applyFont="1" applyAlignment="1">
      <alignment horizontal="center" vertical="center"/>
    </xf>
    <xf numFmtId="0" fontId="24" fillId="0" borderId="0" xfId="0" applyFont="1" applyAlignment="1">
      <alignment horizontal="left" vertical="center"/>
    </xf>
    <xf numFmtId="0" fontId="11" fillId="3" borderId="0" xfId="2" applyFont="1" applyFill="1" applyAlignment="1" applyProtection="1">
      <alignment horizontal="center" vertical="center"/>
      <protection locked="0"/>
    </xf>
    <xf numFmtId="176" fontId="13" fillId="0" borderId="30" xfId="2" applyNumberFormat="1" applyFont="1" applyBorder="1" applyAlignment="1" applyProtection="1">
      <alignment horizontal="left" vertical="center" wrapText="1"/>
      <protection locked="0"/>
    </xf>
    <xf numFmtId="176" fontId="13" fillId="0" borderId="31" xfId="2" applyNumberFormat="1" applyFont="1" applyBorder="1" applyAlignment="1" applyProtection="1">
      <alignment horizontal="left" vertical="center" wrapText="1"/>
      <protection locked="0"/>
    </xf>
    <xf numFmtId="0" fontId="13" fillId="0" borderId="41" xfId="2" applyNumberFormat="1" applyFont="1" applyFill="1" applyBorder="1" applyAlignment="1" applyProtection="1">
      <alignment horizontal="center" vertical="center" shrinkToFit="1"/>
    </xf>
    <xf numFmtId="0" fontId="13" fillId="0" borderId="43" xfId="2" applyNumberFormat="1" applyFont="1" applyFill="1" applyBorder="1" applyAlignment="1" applyProtection="1">
      <alignment horizontal="center" vertical="center" shrinkToFit="1"/>
    </xf>
    <xf numFmtId="0" fontId="13" fillId="0" borderId="44" xfId="2" applyNumberFormat="1" applyFont="1" applyFill="1" applyBorder="1" applyAlignment="1" applyProtection="1">
      <alignment horizontal="center" vertical="center" shrinkToFit="1"/>
    </xf>
    <xf numFmtId="176" fontId="10" fillId="0" borderId="46" xfId="2" applyNumberFormat="1" applyFont="1" applyBorder="1" applyAlignment="1" applyProtection="1">
      <alignment horizontal="center" vertical="center" wrapText="1"/>
      <protection locked="0"/>
    </xf>
    <xf numFmtId="176" fontId="10" fillId="0" borderId="47" xfId="2" applyNumberFormat="1" applyFont="1" applyBorder="1" applyAlignment="1" applyProtection="1">
      <alignment horizontal="center" vertical="center" wrapText="1"/>
      <protection locked="0"/>
    </xf>
    <xf numFmtId="176" fontId="10" fillId="0" borderId="48" xfId="2" applyNumberFormat="1" applyFont="1" applyBorder="1" applyAlignment="1" applyProtection="1">
      <alignment horizontal="center" vertical="center" wrapText="1"/>
      <protection locked="0"/>
    </xf>
    <xf numFmtId="176" fontId="10" fillId="0" borderId="2" xfId="2" applyNumberFormat="1" applyFont="1" applyBorder="1" applyAlignment="1" applyProtection="1">
      <alignment horizontal="center" vertical="center" wrapText="1"/>
      <protection locked="0"/>
    </xf>
    <xf numFmtId="176" fontId="10" fillId="0" borderId="28" xfId="2" applyNumberFormat="1" applyFont="1" applyBorder="1" applyAlignment="1" applyProtection="1">
      <alignment horizontal="center" vertical="center" wrapText="1"/>
      <protection locked="0"/>
    </xf>
    <xf numFmtId="176" fontId="10" fillId="0" borderId="3" xfId="2" applyNumberFormat="1" applyFont="1" applyBorder="1" applyAlignment="1" applyProtection="1">
      <alignment horizontal="center" vertical="center" wrapText="1"/>
      <protection locked="0"/>
    </xf>
    <xf numFmtId="0" fontId="3" fillId="0" borderId="2" xfId="2" applyFont="1" applyBorder="1" applyAlignment="1" applyProtection="1">
      <alignment horizontal="center" vertical="center" wrapText="1"/>
      <protection locked="0"/>
    </xf>
    <xf numFmtId="0" fontId="3" fillId="0" borderId="28" xfId="2" applyFont="1" applyBorder="1" applyAlignment="1" applyProtection="1">
      <alignment horizontal="center" vertical="center" wrapText="1"/>
      <protection locked="0"/>
    </xf>
    <xf numFmtId="0" fontId="3" fillId="0" borderId="3" xfId="2" applyFont="1" applyBorder="1" applyAlignment="1" applyProtection="1">
      <alignment horizontal="center" vertical="center" wrapText="1"/>
      <protection locked="0"/>
    </xf>
    <xf numFmtId="176" fontId="10" fillId="0" borderId="2" xfId="4" applyNumberFormat="1" applyFont="1" applyBorder="1" applyAlignment="1" applyProtection="1">
      <alignment horizontal="center" vertical="center" wrapText="1"/>
      <protection locked="0"/>
    </xf>
    <xf numFmtId="176" fontId="10" fillId="0" borderId="28" xfId="4" applyNumberFormat="1" applyFont="1" applyBorder="1" applyAlignment="1" applyProtection="1">
      <alignment horizontal="center" vertical="center" wrapText="1"/>
      <protection locked="0"/>
    </xf>
    <xf numFmtId="176" fontId="10" fillId="0" borderId="3" xfId="4" applyNumberFormat="1" applyFont="1" applyBorder="1" applyAlignment="1" applyProtection="1">
      <alignment horizontal="center" vertical="center" wrapText="1"/>
      <protection locked="0"/>
    </xf>
    <xf numFmtId="176" fontId="13" fillId="0" borderId="32" xfId="2" applyNumberFormat="1" applyFont="1" applyBorder="1" applyAlignment="1" applyProtection="1">
      <alignment horizontal="left" vertical="center" wrapText="1"/>
      <protection locked="0"/>
    </xf>
    <xf numFmtId="176" fontId="13" fillId="0" borderId="29" xfId="2" applyNumberFormat="1" applyFont="1" applyBorder="1" applyAlignment="1" applyProtection="1">
      <alignment horizontal="left" vertical="center" wrapText="1"/>
      <protection locked="0"/>
    </xf>
    <xf numFmtId="0" fontId="13" fillId="4" borderId="42" xfId="2" applyNumberFormat="1" applyFont="1" applyFill="1" applyBorder="1" applyAlignment="1" applyProtection="1">
      <alignment horizontal="center" vertical="center" shrinkToFit="1"/>
      <protection locked="0"/>
    </xf>
    <xf numFmtId="0" fontId="13" fillId="4" borderId="9" xfId="2" applyNumberFormat="1" applyFont="1" applyFill="1" applyBorder="1" applyAlignment="1" applyProtection="1">
      <alignment horizontal="center" vertical="center" shrinkToFit="1"/>
      <protection locked="0"/>
    </xf>
    <xf numFmtId="0" fontId="13" fillId="4" borderId="45" xfId="2" applyNumberFormat="1" applyFont="1" applyFill="1" applyBorder="1" applyAlignment="1" applyProtection="1">
      <alignment horizontal="center" vertical="center" shrinkToFit="1"/>
      <protection locked="0"/>
    </xf>
    <xf numFmtId="176" fontId="13" fillId="0" borderId="32" xfId="2" applyNumberFormat="1" applyFont="1" applyBorder="1" applyAlignment="1" applyProtection="1">
      <alignment horizontal="left" vertical="center"/>
      <protection locked="0"/>
    </xf>
    <xf numFmtId="176" fontId="13" fillId="0" borderId="29" xfId="2" applyNumberFormat="1" applyFont="1" applyBorder="1" applyAlignment="1" applyProtection="1">
      <alignment horizontal="left" vertical="center"/>
      <protection locked="0"/>
    </xf>
    <xf numFmtId="0" fontId="13" fillId="4" borderId="42" xfId="2" applyNumberFormat="1" applyFont="1" applyFill="1" applyBorder="1" applyAlignment="1" applyProtection="1">
      <alignment horizontal="center" vertical="center" wrapText="1"/>
      <protection locked="0"/>
    </xf>
    <xf numFmtId="0" fontId="13" fillId="4" borderId="9" xfId="2" applyNumberFormat="1" applyFont="1" applyFill="1" applyBorder="1" applyAlignment="1" applyProtection="1">
      <alignment horizontal="center" vertical="center" wrapText="1"/>
      <protection locked="0"/>
    </xf>
    <xf numFmtId="0" fontId="13" fillId="4" borderId="45" xfId="2" applyNumberFormat="1" applyFont="1" applyFill="1" applyBorder="1" applyAlignment="1" applyProtection="1">
      <alignment horizontal="center" vertical="center" wrapText="1"/>
      <protection locked="0"/>
    </xf>
    <xf numFmtId="176" fontId="13" fillId="0" borderId="32" xfId="2" applyNumberFormat="1" applyFont="1" applyBorder="1" applyAlignment="1" applyProtection="1">
      <alignment vertical="center" wrapText="1"/>
      <protection locked="0"/>
    </xf>
    <xf numFmtId="176" fontId="13" fillId="0" borderId="29" xfId="2" applyNumberFormat="1" applyFont="1" applyBorder="1" applyAlignment="1" applyProtection="1">
      <alignment vertical="center" wrapText="1"/>
      <protection locked="0"/>
    </xf>
    <xf numFmtId="176" fontId="13" fillId="0" borderId="34" xfId="2" applyNumberFormat="1" applyFont="1" applyBorder="1" applyAlignment="1" applyProtection="1">
      <alignment vertical="center" wrapText="1"/>
      <protection locked="0"/>
    </xf>
    <xf numFmtId="176" fontId="13" fillId="0" borderId="35" xfId="2" applyNumberFormat="1" applyFont="1" applyBorder="1" applyAlignment="1" applyProtection="1">
      <alignment vertical="center" wrapText="1"/>
      <protection locked="0"/>
    </xf>
    <xf numFmtId="9" fontId="13" fillId="4" borderId="35" xfId="2" applyNumberFormat="1" applyFont="1" applyFill="1" applyBorder="1" applyAlignment="1" applyProtection="1">
      <alignment horizontal="center" vertical="center" shrinkToFit="1"/>
      <protection locked="0"/>
    </xf>
    <xf numFmtId="9" fontId="13" fillId="4" borderId="36" xfId="2" applyNumberFormat="1" applyFont="1" applyFill="1" applyBorder="1" applyAlignment="1" applyProtection="1">
      <alignment horizontal="center" vertical="center" shrinkToFit="1"/>
      <protection locked="0"/>
    </xf>
    <xf numFmtId="176" fontId="10" fillId="0" borderId="14" xfId="2" applyNumberFormat="1" applyFont="1" applyBorder="1" applyAlignment="1" applyProtection="1">
      <alignment horizontal="left" vertical="center" indent="2"/>
      <protection locked="0"/>
    </xf>
    <xf numFmtId="176" fontId="10" fillId="0" borderId="0" xfId="2" applyNumberFormat="1" applyFont="1" applyBorder="1" applyAlignment="1" applyProtection="1">
      <alignment horizontal="left" vertical="center" indent="2"/>
      <protection locked="0"/>
    </xf>
    <xf numFmtId="176" fontId="10" fillId="0" borderId="17" xfId="2" applyNumberFormat="1" applyFont="1" applyBorder="1" applyAlignment="1" applyProtection="1">
      <alignment horizontal="left" vertical="center" indent="2"/>
      <protection locked="0"/>
    </xf>
    <xf numFmtId="0" fontId="18" fillId="0" borderId="0" xfId="2" applyFont="1" applyAlignment="1" applyProtection="1">
      <alignment horizontal="center" vertical="center"/>
      <protection locked="0"/>
    </xf>
    <xf numFmtId="0" fontId="17" fillId="0" borderId="0" xfId="2" applyFont="1" applyAlignment="1" applyProtection="1">
      <alignment horizontal="center" vertical="center"/>
      <protection locked="0"/>
    </xf>
    <xf numFmtId="38" fontId="12" fillId="3" borderId="11" xfId="3" applyFont="1" applyFill="1" applyBorder="1" applyAlignment="1" applyProtection="1">
      <alignment horizontal="right" vertical="center" shrinkToFit="1"/>
      <protection locked="0"/>
    </xf>
    <xf numFmtId="38" fontId="12" fillId="3" borderId="12" xfId="3" applyFont="1" applyFill="1" applyBorder="1" applyAlignment="1" applyProtection="1">
      <alignment horizontal="right" vertical="center" shrinkToFit="1"/>
      <protection locked="0"/>
    </xf>
    <xf numFmtId="38" fontId="12" fillId="3" borderId="11" xfId="3" applyFont="1" applyFill="1" applyBorder="1" applyAlignment="1" applyProtection="1">
      <alignment horizontal="center" vertical="center" shrinkToFit="1"/>
      <protection locked="0"/>
    </xf>
    <xf numFmtId="38" fontId="12" fillId="3" borderId="12" xfId="3" applyFont="1" applyFill="1" applyBorder="1" applyAlignment="1" applyProtection="1">
      <alignment horizontal="center" vertical="center" shrinkToFit="1"/>
      <protection locked="0"/>
    </xf>
    <xf numFmtId="176" fontId="15" fillId="0" borderId="8" xfId="2" applyNumberFormat="1" applyFont="1" applyBorder="1" applyAlignment="1" applyProtection="1">
      <alignment horizontal="left" vertical="center" indent="2"/>
      <protection locked="0"/>
    </xf>
    <xf numFmtId="176" fontId="15" fillId="0" borderId="9" xfId="2" applyNumberFormat="1" applyFont="1" applyBorder="1" applyAlignment="1" applyProtection="1">
      <alignment horizontal="left" vertical="center" indent="2"/>
      <protection locked="0"/>
    </xf>
    <xf numFmtId="176" fontId="15" fillId="0" borderId="10" xfId="2" applyNumberFormat="1" applyFont="1" applyBorder="1" applyAlignment="1" applyProtection="1">
      <alignment horizontal="left" vertical="center" indent="2"/>
      <protection locked="0"/>
    </xf>
    <xf numFmtId="176" fontId="15" fillId="0" borderId="4" xfId="2" applyNumberFormat="1" applyFont="1" applyBorder="1" applyAlignment="1" applyProtection="1">
      <alignment horizontal="left" vertical="center" indent="2"/>
      <protection locked="0"/>
    </xf>
    <xf numFmtId="176" fontId="15" fillId="0" borderId="13" xfId="2" applyNumberFormat="1" applyFont="1" applyBorder="1" applyAlignment="1" applyProtection="1">
      <alignment horizontal="left" vertical="center" indent="2"/>
      <protection locked="0"/>
    </xf>
    <xf numFmtId="176" fontId="15" fillId="0" borderId="14" xfId="2" applyNumberFormat="1" applyFont="1" applyBorder="1" applyAlignment="1" applyProtection="1">
      <alignment horizontal="left" vertical="center" indent="2"/>
      <protection locked="0"/>
    </xf>
    <xf numFmtId="176" fontId="15" fillId="0" borderId="15" xfId="2" applyNumberFormat="1" applyFont="1" applyBorder="1" applyAlignment="1" applyProtection="1">
      <alignment horizontal="left" vertical="center" indent="2"/>
      <protection locked="0"/>
    </xf>
    <xf numFmtId="176" fontId="15" fillId="0" borderId="25" xfId="2" applyNumberFormat="1" applyFont="1" applyBorder="1" applyAlignment="1" applyProtection="1">
      <alignment horizontal="left" vertical="center" indent="2"/>
      <protection locked="0"/>
    </xf>
    <xf numFmtId="176" fontId="15" fillId="0" borderId="26" xfId="2" applyNumberFormat="1" applyFont="1" applyBorder="1" applyAlignment="1" applyProtection="1">
      <alignment horizontal="left" vertical="center" indent="2"/>
      <protection locked="0"/>
    </xf>
    <xf numFmtId="176" fontId="15" fillId="0" borderId="42" xfId="2" applyNumberFormat="1" applyFont="1" applyBorder="1" applyAlignment="1" applyProtection="1">
      <alignment horizontal="center" vertical="center"/>
      <protection locked="0"/>
    </xf>
    <xf numFmtId="176" fontId="15" fillId="0" borderId="9" xfId="2" applyNumberFormat="1" applyFont="1" applyBorder="1" applyAlignment="1" applyProtection="1">
      <alignment horizontal="center" vertical="center"/>
      <protection locked="0"/>
    </xf>
    <xf numFmtId="176" fontId="15" fillId="0" borderId="10" xfId="2" applyNumberFormat="1" applyFont="1" applyBorder="1" applyAlignment="1" applyProtection="1">
      <alignment horizontal="center" vertical="center"/>
      <protection locked="0"/>
    </xf>
    <xf numFmtId="38" fontId="12" fillId="3" borderId="16" xfId="3" applyFont="1" applyFill="1" applyBorder="1" applyAlignment="1" applyProtection="1">
      <alignment horizontal="center" vertical="center" shrinkToFit="1"/>
      <protection locked="0"/>
    </xf>
    <xf numFmtId="38" fontId="19" fillId="3" borderId="11" xfId="3" applyFont="1" applyFill="1" applyBorder="1" applyAlignment="1" applyProtection="1">
      <alignment horizontal="left" vertical="center" wrapText="1"/>
    </xf>
    <xf numFmtId="38" fontId="19" fillId="3" borderId="12" xfId="3" applyFont="1" applyFill="1" applyBorder="1" applyAlignment="1" applyProtection="1">
      <alignment horizontal="left" vertical="center" wrapText="1"/>
    </xf>
    <xf numFmtId="176" fontId="16" fillId="0" borderId="42" xfId="2" applyNumberFormat="1" applyFont="1" applyBorder="1" applyAlignment="1" applyProtection="1">
      <alignment horizontal="center" vertical="center" shrinkToFit="1"/>
      <protection locked="0"/>
    </xf>
    <xf numFmtId="176" fontId="16" fillId="0" borderId="9" xfId="2" applyNumberFormat="1" applyFont="1" applyBorder="1" applyAlignment="1" applyProtection="1">
      <alignment horizontal="center" vertical="center" shrinkToFit="1"/>
      <protection locked="0"/>
    </xf>
    <xf numFmtId="176" fontId="16" fillId="0" borderId="10" xfId="2" applyNumberFormat="1" applyFont="1" applyBorder="1" applyAlignment="1" applyProtection="1">
      <alignment horizontal="center" vertical="center" shrinkToFit="1"/>
      <protection locked="0"/>
    </xf>
    <xf numFmtId="38" fontId="12" fillId="3" borderId="23" xfId="3" applyFont="1" applyFill="1" applyBorder="1" applyAlignment="1" applyProtection="1">
      <alignment horizontal="center" vertical="center" shrinkToFit="1"/>
      <protection locked="0"/>
    </xf>
    <xf numFmtId="38" fontId="12" fillId="3" borderId="24" xfId="3" applyFont="1" applyFill="1" applyBorder="1" applyAlignment="1" applyProtection="1">
      <alignment horizontal="center" vertical="center" shrinkToFit="1"/>
      <protection locked="0"/>
    </xf>
    <xf numFmtId="38" fontId="12" fillId="3" borderId="27" xfId="3" applyFont="1" applyFill="1" applyBorder="1" applyAlignment="1" applyProtection="1">
      <alignment horizontal="center" vertical="center" shrinkToFit="1"/>
      <protection locked="0"/>
    </xf>
    <xf numFmtId="176" fontId="15" fillId="0" borderId="49" xfId="2" applyNumberFormat="1" applyFont="1" applyBorder="1" applyAlignment="1" applyProtection="1">
      <alignment horizontal="center" vertical="center"/>
      <protection locked="0"/>
    </xf>
    <xf numFmtId="176" fontId="15" fillId="0" borderId="50" xfId="2" applyNumberFormat="1" applyFont="1" applyBorder="1" applyAlignment="1" applyProtection="1">
      <alignment horizontal="center" vertical="center"/>
      <protection locked="0"/>
    </xf>
    <xf numFmtId="176" fontId="15" fillId="0" borderId="51" xfId="2" applyNumberFormat="1" applyFont="1" applyBorder="1" applyAlignment="1" applyProtection="1">
      <alignment horizontal="center" vertical="center"/>
      <protection locked="0"/>
    </xf>
    <xf numFmtId="176" fontId="10" fillId="0" borderId="18" xfId="2" applyNumberFormat="1" applyFont="1" applyBorder="1" applyAlignment="1" applyProtection="1">
      <alignment horizontal="left" vertical="center" indent="2"/>
      <protection locked="0"/>
    </xf>
    <xf numFmtId="176" fontId="10" fillId="0" borderId="37" xfId="2" applyNumberFormat="1" applyFont="1" applyBorder="1" applyAlignment="1" applyProtection="1">
      <alignment horizontal="left" vertical="center" indent="1"/>
      <protection locked="0"/>
    </xf>
    <xf numFmtId="176" fontId="10" fillId="0" borderId="0" xfId="2" applyNumberFormat="1" applyFont="1" applyBorder="1" applyAlignment="1" applyProtection="1">
      <alignment horizontal="left" vertical="center" indent="1"/>
      <protection locked="0"/>
    </xf>
    <xf numFmtId="176" fontId="10" fillId="0" borderId="17" xfId="2" applyNumberFormat="1" applyFont="1" applyBorder="1" applyAlignment="1" applyProtection="1">
      <alignment horizontal="left" vertical="center" indent="1"/>
      <protection locked="0"/>
    </xf>
    <xf numFmtId="176" fontId="10" fillId="0" borderId="7" xfId="2" applyNumberFormat="1" applyFont="1" applyBorder="1" applyAlignment="1" applyProtection="1">
      <alignment horizontal="center" vertical="center"/>
      <protection locked="0"/>
    </xf>
    <xf numFmtId="176" fontId="10" fillId="0" borderId="5" xfId="2" applyNumberFormat="1" applyFont="1" applyBorder="1" applyAlignment="1" applyProtection="1">
      <alignment horizontal="center" vertical="center"/>
      <protection locked="0"/>
    </xf>
    <xf numFmtId="176" fontId="10" fillId="0" borderId="6" xfId="2" applyNumberFormat="1" applyFont="1" applyBorder="1" applyAlignment="1" applyProtection="1">
      <alignment horizontal="center" vertical="center"/>
      <protection locked="0"/>
    </xf>
    <xf numFmtId="176" fontId="15" fillId="0" borderId="5" xfId="2" applyNumberFormat="1" applyFont="1" applyBorder="1" applyAlignment="1" applyProtection="1">
      <alignment horizontal="left" vertical="center" indent="2"/>
      <protection locked="0"/>
    </xf>
    <xf numFmtId="176" fontId="15" fillId="0" borderId="6" xfId="2" applyNumberFormat="1" applyFont="1" applyBorder="1" applyAlignment="1" applyProtection="1">
      <alignment horizontal="left" vertical="center" indent="2"/>
      <protection locked="0"/>
    </xf>
    <xf numFmtId="176" fontId="10" fillId="0" borderId="38" xfId="2" applyNumberFormat="1" applyFont="1" applyBorder="1" applyAlignment="1" applyProtection="1">
      <alignment horizontal="center" vertical="center" textRotation="255"/>
      <protection locked="0"/>
    </xf>
    <xf numFmtId="176" fontId="10" fillId="0" borderId="39" xfId="2" applyNumberFormat="1" applyFont="1" applyBorder="1" applyAlignment="1" applyProtection="1">
      <alignment horizontal="center" vertical="center" textRotation="255"/>
      <protection locked="0"/>
    </xf>
    <xf numFmtId="176" fontId="10" fillId="0" borderId="40" xfId="2" applyNumberFormat="1" applyFont="1" applyBorder="1" applyAlignment="1" applyProtection="1">
      <alignment horizontal="center" vertical="center" textRotation="255"/>
      <protection locked="0"/>
    </xf>
    <xf numFmtId="176" fontId="10" fillId="0" borderId="7" xfId="2" applyNumberFormat="1" applyFont="1" applyBorder="1" applyAlignment="1" applyProtection="1">
      <alignment horizontal="left" vertical="center" indent="1"/>
      <protection locked="0"/>
    </xf>
    <xf numFmtId="176" fontId="10" fillId="0" borderId="5" xfId="2" applyNumberFormat="1" applyFont="1" applyBorder="1" applyAlignment="1" applyProtection="1">
      <alignment horizontal="left" vertical="center" indent="1"/>
      <protection locked="0"/>
    </xf>
    <xf numFmtId="176" fontId="10" fillId="0" borderId="6" xfId="2" applyNumberFormat="1" applyFont="1" applyBorder="1" applyAlignment="1" applyProtection="1">
      <alignment horizontal="left" vertical="center" indent="1"/>
      <protection locked="0"/>
    </xf>
    <xf numFmtId="176" fontId="10" fillId="0" borderId="42" xfId="2" applyNumberFormat="1" applyFont="1" applyBorder="1" applyAlignment="1" applyProtection="1">
      <alignment horizontal="left" vertical="center" indent="1"/>
      <protection locked="0"/>
    </xf>
    <xf numFmtId="176" fontId="10" fillId="0" borderId="9" xfId="2" applyNumberFormat="1" applyFont="1" applyBorder="1" applyAlignment="1" applyProtection="1">
      <alignment horizontal="left" vertical="center" indent="1"/>
      <protection locked="0"/>
    </xf>
    <xf numFmtId="176" fontId="10" fillId="0" borderId="10" xfId="2" applyNumberFormat="1" applyFont="1" applyBorder="1" applyAlignment="1" applyProtection="1">
      <alignment horizontal="left" vertical="center" indent="1"/>
      <protection locked="0"/>
    </xf>
    <xf numFmtId="176" fontId="15" fillId="0" borderId="8" xfId="2" applyNumberFormat="1" applyFont="1" applyBorder="1" applyAlignment="1" applyProtection="1">
      <alignment horizontal="left" vertical="center"/>
      <protection locked="0"/>
    </xf>
    <xf numFmtId="176" fontId="15" fillId="0" borderId="9" xfId="2" applyNumberFormat="1" applyFont="1" applyBorder="1" applyAlignment="1" applyProtection="1">
      <alignment horizontal="left" vertical="center"/>
      <protection locked="0"/>
    </xf>
    <xf numFmtId="176" fontId="15" fillId="0" borderId="10" xfId="2" applyNumberFormat="1" applyFont="1" applyBorder="1" applyAlignment="1" applyProtection="1">
      <alignment horizontal="left" vertical="center"/>
      <protection locked="0"/>
    </xf>
    <xf numFmtId="0" fontId="11" fillId="3" borderId="0" xfId="8" applyFont="1" applyFill="1" applyAlignment="1" applyProtection="1">
      <alignment horizontal="center" vertical="center"/>
      <protection locked="0"/>
    </xf>
    <xf numFmtId="176" fontId="13" fillId="0" borderId="30" xfId="8" applyNumberFormat="1" applyFont="1" applyBorder="1" applyAlignment="1" applyProtection="1">
      <alignment horizontal="left" vertical="center" wrapText="1"/>
      <protection locked="0"/>
    </xf>
    <xf numFmtId="176" fontId="13" fillId="0" borderId="31" xfId="8" applyNumberFormat="1" applyFont="1" applyBorder="1" applyAlignment="1" applyProtection="1">
      <alignment horizontal="left" vertical="center" wrapText="1"/>
      <protection locked="0"/>
    </xf>
    <xf numFmtId="0" fontId="13" fillId="0" borderId="41" xfId="8" applyFont="1" applyBorder="1" applyAlignment="1" applyProtection="1">
      <alignment horizontal="center" vertical="center" wrapText="1"/>
    </xf>
    <xf numFmtId="0" fontId="13" fillId="0" borderId="43" xfId="8" applyFont="1" applyBorder="1" applyAlignment="1" applyProtection="1">
      <alignment horizontal="center" vertical="center" wrapText="1"/>
    </xf>
    <xf numFmtId="0" fontId="13" fillId="0" borderId="44" xfId="8" applyFont="1" applyBorder="1" applyAlignment="1" applyProtection="1">
      <alignment horizontal="center" vertical="center" wrapText="1"/>
    </xf>
    <xf numFmtId="176" fontId="10" fillId="0" borderId="46" xfId="8" applyNumberFormat="1" applyFont="1" applyBorder="1" applyAlignment="1" applyProtection="1">
      <alignment horizontal="center" vertical="center" wrapText="1"/>
    </xf>
    <xf numFmtId="176" fontId="10" fillId="0" borderId="47" xfId="8" applyNumberFormat="1" applyFont="1" applyBorder="1" applyAlignment="1" applyProtection="1">
      <alignment horizontal="center" vertical="center" wrapText="1"/>
    </xf>
    <xf numFmtId="176" fontId="10" fillId="0" borderId="48" xfId="8" applyNumberFormat="1" applyFont="1" applyBorder="1" applyAlignment="1" applyProtection="1">
      <alignment horizontal="center" vertical="center" wrapText="1"/>
    </xf>
    <xf numFmtId="176" fontId="10" fillId="0" borderId="2" xfId="8" applyNumberFormat="1" applyFont="1" applyBorder="1" applyAlignment="1" applyProtection="1">
      <alignment horizontal="center" vertical="center" wrapText="1"/>
    </xf>
    <xf numFmtId="176" fontId="10" fillId="0" borderId="28" xfId="8" applyNumberFormat="1" applyFont="1" applyBorder="1" applyAlignment="1" applyProtection="1">
      <alignment horizontal="center" vertical="center" wrapText="1"/>
    </xf>
    <xf numFmtId="176" fontId="10" fillId="0" borderId="3" xfId="8" applyNumberFormat="1" applyFont="1" applyBorder="1" applyAlignment="1" applyProtection="1">
      <alignment horizontal="center" vertical="center" wrapText="1"/>
    </xf>
    <xf numFmtId="0" fontId="1" fillId="0" borderId="2" xfId="8" applyBorder="1" applyAlignment="1" applyProtection="1">
      <alignment horizontal="center" vertical="center" wrapText="1"/>
    </xf>
    <xf numFmtId="0" fontId="1" fillId="0" borderId="28" xfId="8" applyBorder="1" applyAlignment="1" applyProtection="1">
      <alignment horizontal="center" vertical="center" wrapText="1"/>
    </xf>
    <xf numFmtId="0" fontId="1" fillId="0" borderId="3" xfId="8" applyBorder="1" applyAlignment="1" applyProtection="1">
      <alignment horizontal="center" vertical="center" wrapText="1"/>
    </xf>
    <xf numFmtId="176" fontId="10" fillId="0" borderId="2" xfId="9" applyNumberFormat="1" applyFont="1" applyBorder="1" applyAlignment="1" applyProtection="1">
      <alignment horizontal="center" vertical="center" wrapText="1"/>
    </xf>
    <xf numFmtId="176" fontId="10" fillId="0" borderId="28" xfId="9" applyNumberFormat="1" applyFont="1" applyBorder="1" applyAlignment="1" applyProtection="1">
      <alignment horizontal="center" vertical="center" wrapText="1"/>
    </xf>
    <xf numFmtId="176" fontId="10" fillId="0" borderId="3" xfId="9" applyNumberFormat="1" applyFont="1" applyBorder="1" applyAlignment="1" applyProtection="1">
      <alignment horizontal="center" vertical="center" wrapText="1"/>
    </xf>
    <xf numFmtId="176" fontId="10" fillId="0" borderId="2" xfId="9" applyNumberFormat="1" applyFont="1" applyBorder="1" applyAlignment="1" applyProtection="1">
      <alignment horizontal="center" vertical="center" wrapText="1"/>
      <protection locked="0"/>
    </xf>
    <xf numFmtId="176" fontId="10" fillId="0" borderId="28" xfId="9" applyNumberFormat="1" applyFont="1" applyBorder="1" applyAlignment="1" applyProtection="1">
      <alignment horizontal="center" vertical="center" wrapText="1"/>
      <protection locked="0"/>
    </xf>
    <xf numFmtId="176" fontId="10" fillId="0" borderId="3" xfId="9" applyNumberFormat="1" applyFont="1" applyBorder="1" applyAlignment="1" applyProtection="1">
      <alignment horizontal="center" vertical="center" wrapText="1"/>
      <protection locked="0"/>
    </xf>
    <xf numFmtId="176" fontId="13" fillId="0" borderId="32" xfId="8" applyNumberFormat="1" applyFont="1" applyBorder="1" applyAlignment="1" applyProtection="1">
      <alignment horizontal="left" vertical="center" wrapText="1"/>
      <protection locked="0"/>
    </xf>
    <xf numFmtId="176" fontId="13" fillId="0" borderId="29" xfId="8" applyNumberFormat="1" applyFont="1" applyBorder="1" applyAlignment="1" applyProtection="1">
      <alignment horizontal="left" vertical="center" wrapText="1"/>
      <protection locked="0"/>
    </xf>
    <xf numFmtId="0" fontId="13" fillId="0" borderId="42" xfId="8" applyFont="1" applyBorder="1" applyAlignment="1" applyProtection="1">
      <alignment horizontal="center" vertical="center" wrapText="1"/>
    </xf>
    <xf numFmtId="0" fontId="13" fillId="0" borderId="9" xfId="8" applyFont="1" applyBorder="1" applyAlignment="1" applyProtection="1">
      <alignment horizontal="center" vertical="center" wrapText="1"/>
    </xf>
    <xf numFmtId="0" fontId="13" fillId="0" borderId="45" xfId="8" applyFont="1" applyBorder="1" applyAlignment="1" applyProtection="1">
      <alignment horizontal="center" vertical="center" wrapText="1"/>
    </xf>
    <xf numFmtId="176" fontId="13" fillId="0" borderId="32" xfId="8" applyNumberFormat="1" applyFont="1" applyBorder="1" applyAlignment="1" applyProtection="1">
      <alignment horizontal="left" vertical="center"/>
      <protection locked="0"/>
    </xf>
    <xf numFmtId="176" fontId="13" fillId="0" borderId="29" xfId="8" applyNumberFormat="1" applyFont="1" applyBorder="1" applyAlignment="1" applyProtection="1">
      <alignment horizontal="left" vertical="center"/>
      <protection locked="0"/>
    </xf>
    <xf numFmtId="0" fontId="13" fillId="0" borderId="42" xfId="8" applyFont="1" applyBorder="1" applyAlignment="1" applyProtection="1">
      <alignment horizontal="center" vertical="center"/>
    </xf>
    <xf numFmtId="0" fontId="13" fillId="0" borderId="9" xfId="8" applyFont="1" applyBorder="1" applyAlignment="1" applyProtection="1">
      <alignment horizontal="center" vertical="center"/>
    </xf>
    <xf numFmtId="0" fontId="13" fillId="0" borderId="45" xfId="8" applyFont="1" applyBorder="1" applyAlignment="1" applyProtection="1">
      <alignment horizontal="center" vertical="center"/>
    </xf>
    <xf numFmtId="176" fontId="13" fillId="0" borderId="32" xfId="8" applyNumberFormat="1" applyFont="1" applyBorder="1" applyAlignment="1" applyProtection="1">
      <alignment vertical="center" wrapText="1"/>
      <protection locked="0"/>
    </xf>
    <xf numFmtId="176" fontId="13" fillId="0" borderId="29" xfId="8" applyNumberFormat="1" applyFont="1" applyBorder="1" applyAlignment="1" applyProtection="1">
      <alignment vertical="center" wrapText="1"/>
      <protection locked="0"/>
    </xf>
    <xf numFmtId="176" fontId="13" fillId="0" borderId="34" xfId="8" applyNumberFormat="1" applyFont="1" applyBorder="1" applyAlignment="1" applyProtection="1">
      <alignment vertical="center" wrapText="1"/>
      <protection locked="0"/>
    </xf>
    <xf numFmtId="176" fontId="13" fillId="0" borderId="35" xfId="8" applyNumberFormat="1" applyFont="1" applyBorder="1" applyAlignment="1" applyProtection="1">
      <alignment vertical="center" wrapText="1"/>
      <protection locked="0"/>
    </xf>
    <xf numFmtId="9" fontId="13" fillId="0" borderId="35" xfId="8" applyNumberFormat="1" applyFont="1" applyBorder="1" applyAlignment="1" applyProtection="1">
      <alignment horizontal="center" vertical="center" wrapText="1"/>
    </xf>
    <xf numFmtId="9" fontId="13" fillId="0" borderId="36" xfId="8" applyNumberFormat="1" applyFont="1" applyBorder="1" applyAlignment="1" applyProtection="1">
      <alignment horizontal="center" vertical="center" wrapText="1"/>
    </xf>
    <xf numFmtId="176" fontId="10" fillId="0" borderId="14" xfId="8" applyNumberFormat="1" applyFont="1" applyBorder="1" applyAlignment="1" applyProtection="1">
      <alignment horizontal="left" vertical="center" indent="2"/>
    </xf>
    <xf numFmtId="176" fontId="10" fillId="0" borderId="0" xfId="8" applyNumberFormat="1" applyFont="1" applyAlignment="1" applyProtection="1">
      <alignment horizontal="left" vertical="center" indent="2"/>
    </xf>
    <xf numFmtId="176" fontId="10" fillId="0" borderId="17" xfId="8" applyNumberFormat="1" applyFont="1" applyBorder="1" applyAlignment="1" applyProtection="1">
      <alignment horizontal="left" vertical="center" indent="2"/>
    </xf>
    <xf numFmtId="176" fontId="10" fillId="0" borderId="38" xfId="8" applyNumberFormat="1" applyFont="1" applyBorder="1" applyAlignment="1" applyProtection="1">
      <alignment horizontal="center" vertical="center" textRotation="255"/>
    </xf>
    <xf numFmtId="176" fontId="10" fillId="0" borderId="39" xfId="8" applyNumberFormat="1" applyFont="1" applyBorder="1" applyAlignment="1" applyProtection="1">
      <alignment horizontal="center" vertical="center" textRotation="255"/>
    </xf>
    <xf numFmtId="176" fontId="10" fillId="0" borderId="40" xfId="8" applyNumberFormat="1" applyFont="1" applyBorder="1" applyAlignment="1" applyProtection="1">
      <alignment horizontal="center" vertical="center" textRotation="255"/>
    </xf>
    <xf numFmtId="176" fontId="10" fillId="0" borderId="7" xfId="8" applyNumberFormat="1" applyFont="1" applyBorder="1" applyAlignment="1" applyProtection="1">
      <alignment horizontal="left" vertical="center" indent="1"/>
    </xf>
    <xf numFmtId="176" fontId="10" fillId="0" borderId="5" xfId="8" applyNumberFormat="1" applyFont="1" applyBorder="1" applyAlignment="1" applyProtection="1">
      <alignment horizontal="left" vertical="center" indent="1"/>
    </xf>
    <xf numFmtId="176" fontId="10" fillId="0" borderId="6" xfId="8" applyNumberFormat="1" applyFont="1" applyBorder="1" applyAlignment="1" applyProtection="1">
      <alignment horizontal="left" vertical="center" indent="1"/>
    </xf>
    <xf numFmtId="176" fontId="10" fillId="0" borderId="42" xfId="8" applyNumberFormat="1" applyFont="1" applyBorder="1" applyAlignment="1" applyProtection="1">
      <alignment horizontal="left" vertical="center" indent="1"/>
    </xf>
    <xf numFmtId="176" fontId="10" fillId="0" borderId="9" xfId="8" applyNumberFormat="1" applyFont="1" applyBorder="1" applyAlignment="1" applyProtection="1">
      <alignment horizontal="left" vertical="center" indent="1"/>
    </xf>
    <xf numFmtId="176" fontId="10" fillId="0" borderId="10" xfId="8" applyNumberFormat="1" applyFont="1" applyBorder="1" applyAlignment="1" applyProtection="1">
      <alignment horizontal="left" vertical="center" indent="1"/>
    </xf>
    <xf numFmtId="176" fontId="10" fillId="0" borderId="37" xfId="8" applyNumberFormat="1" applyFont="1" applyBorder="1" applyAlignment="1" applyProtection="1">
      <alignment horizontal="left" vertical="center" indent="1"/>
    </xf>
    <xf numFmtId="176" fontId="10" fillId="0" borderId="0" xfId="8" applyNumberFormat="1" applyFont="1" applyAlignment="1" applyProtection="1">
      <alignment horizontal="left" vertical="center" indent="1"/>
    </xf>
    <xf numFmtId="176" fontId="10" fillId="0" borderId="17" xfId="8" applyNumberFormat="1" applyFont="1" applyBorder="1" applyAlignment="1" applyProtection="1">
      <alignment horizontal="left" vertical="center" indent="1"/>
    </xf>
    <xf numFmtId="176" fontId="10" fillId="0" borderId="7" xfId="8" applyNumberFormat="1" applyFont="1" applyBorder="1" applyAlignment="1" applyProtection="1">
      <alignment horizontal="center" vertical="center"/>
    </xf>
    <xf numFmtId="176" fontId="10" fillId="0" borderId="5" xfId="8" applyNumberFormat="1" applyFont="1" applyBorder="1" applyAlignment="1" applyProtection="1">
      <alignment horizontal="center" vertical="center"/>
    </xf>
    <xf numFmtId="176" fontId="10" fillId="0" borderId="6" xfId="8" applyNumberFormat="1" applyFont="1" applyBorder="1" applyAlignment="1" applyProtection="1">
      <alignment horizontal="center" vertical="center"/>
    </xf>
    <xf numFmtId="176" fontId="15" fillId="0" borderId="4" xfId="8" applyNumberFormat="1" applyFont="1" applyBorder="1" applyAlignment="1" applyProtection="1">
      <alignment horizontal="left" vertical="center" indent="2"/>
    </xf>
    <xf numFmtId="176" fontId="15" fillId="0" borderId="5" xfId="8" applyNumberFormat="1" applyFont="1" applyBorder="1" applyAlignment="1" applyProtection="1">
      <alignment horizontal="left" vertical="center" indent="2"/>
    </xf>
    <xf numFmtId="176" fontId="15" fillId="0" borderId="6" xfId="8" applyNumberFormat="1" applyFont="1" applyBorder="1" applyAlignment="1" applyProtection="1">
      <alignment horizontal="left" vertical="center" indent="2"/>
    </xf>
    <xf numFmtId="176" fontId="15" fillId="0" borderId="8" xfId="8" applyNumberFormat="1" applyFont="1" applyBorder="1" applyAlignment="1" applyProtection="1">
      <alignment horizontal="left" vertical="center" indent="2"/>
    </xf>
    <xf numFmtId="176" fontId="15" fillId="0" borderId="9" xfId="8" applyNumberFormat="1" applyFont="1" applyBorder="1" applyAlignment="1" applyProtection="1">
      <alignment horizontal="left" vertical="center" indent="2"/>
    </xf>
    <xf numFmtId="176" fontId="15" fillId="0" borderId="10" xfId="8" applyNumberFormat="1" applyFont="1" applyBorder="1" applyAlignment="1" applyProtection="1">
      <alignment horizontal="left" vertical="center" indent="2"/>
    </xf>
    <xf numFmtId="38" fontId="19" fillId="3" borderId="11" xfId="10" applyFont="1" applyFill="1" applyBorder="1" applyAlignment="1" applyProtection="1">
      <alignment horizontal="left" vertical="center" wrapText="1"/>
    </xf>
    <xf numFmtId="38" fontId="19" fillId="3" borderId="12" xfId="10" applyFont="1" applyFill="1" applyBorder="1" applyAlignment="1" applyProtection="1">
      <alignment horizontal="left" vertical="center" wrapText="1"/>
    </xf>
    <xf numFmtId="38" fontId="12" fillId="3" borderId="11" xfId="10" applyFont="1" applyFill="1" applyBorder="1" applyAlignment="1" applyProtection="1">
      <alignment horizontal="right" vertical="center" shrinkToFit="1"/>
    </xf>
    <xf numFmtId="38" fontId="12" fillId="3" borderId="12" xfId="10" applyFont="1" applyFill="1" applyBorder="1" applyAlignment="1" applyProtection="1">
      <alignment horizontal="right" vertical="center" shrinkToFit="1"/>
    </xf>
    <xf numFmtId="38" fontId="12" fillId="3" borderId="11" xfId="10" applyFont="1" applyFill="1" applyBorder="1" applyAlignment="1" applyProtection="1">
      <alignment horizontal="center" vertical="center" shrinkToFit="1"/>
    </xf>
    <xf numFmtId="38" fontId="12" fillId="3" borderId="12" xfId="10" applyFont="1" applyFill="1" applyBorder="1" applyAlignment="1" applyProtection="1">
      <alignment horizontal="center" vertical="center" shrinkToFit="1"/>
    </xf>
    <xf numFmtId="176" fontId="15" fillId="0" borderId="8" xfId="8" applyNumberFormat="1" applyFont="1" applyBorder="1" applyAlignment="1" applyProtection="1">
      <alignment horizontal="left" vertical="center"/>
    </xf>
    <xf numFmtId="176" fontId="15" fillId="0" borderId="9" xfId="8" applyNumberFormat="1" applyFont="1" applyBorder="1" applyAlignment="1" applyProtection="1">
      <alignment horizontal="left" vertical="center"/>
    </xf>
    <xf numFmtId="176" fontId="15" fillId="0" borderId="10" xfId="8" applyNumberFormat="1" applyFont="1" applyBorder="1" applyAlignment="1" applyProtection="1">
      <alignment horizontal="left" vertical="center"/>
    </xf>
    <xf numFmtId="176" fontId="15" fillId="0" borderId="13" xfId="8" applyNumberFormat="1" applyFont="1" applyBorder="1" applyAlignment="1" applyProtection="1">
      <alignment horizontal="left" vertical="center" indent="2"/>
    </xf>
    <xf numFmtId="176" fontId="15" fillId="0" borderId="14" xfId="8" applyNumberFormat="1" applyFont="1" applyBorder="1" applyAlignment="1" applyProtection="1">
      <alignment horizontal="left" vertical="center" indent="2"/>
    </xf>
    <xf numFmtId="176" fontId="15" fillId="0" borderId="15" xfId="8" applyNumberFormat="1" applyFont="1" applyBorder="1" applyAlignment="1" applyProtection="1">
      <alignment horizontal="left" vertical="center" indent="2"/>
    </xf>
    <xf numFmtId="176" fontId="15" fillId="0" borderId="25" xfId="8" applyNumberFormat="1" applyFont="1" applyBorder="1" applyAlignment="1" applyProtection="1">
      <alignment horizontal="left" vertical="center" indent="2"/>
    </xf>
    <xf numFmtId="176" fontId="15" fillId="0" borderId="26" xfId="8" applyNumberFormat="1" applyFont="1" applyBorder="1" applyAlignment="1" applyProtection="1">
      <alignment horizontal="left" vertical="center" indent="2"/>
    </xf>
    <xf numFmtId="176" fontId="15" fillId="0" borderId="42" xfId="8" applyNumberFormat="1" applyFont="1" applyBorder="1" applyAlignment="1" applyProtection="1">
      <alignment horizontal="center" vertical="center"/>
    </xf>
    <xf numFmtId="176" fontId="15" fillId="0" borderId="9" xfId="8" applyNumberFormat="1" applyFont="1" applyBorder="1" applyAlignment="1" applyProtection="1">
      <alignment horizontal="center" vertical="center"/>
    </xf>
    <xf numFmtId="176" fontId="15" fillId="0" borderId="10" xfId="8" applyNumberFormat="1" applyFont="1" applyBorder="1" applyAlignment="1" applyProtection="1">
      <alignment horizontal="center" vertical="center"/>
    </xf>
    <xf numFmtId="38" fontId="12" fillId="3" borderId="23" xfId="10" applyFont="1" applyFill="1" applyBorder="1" applyAlignment="1" applyProtection="1">
      <alignment horizontal="center" vertical="center" shrinkToFit="1"/>
    </xf>
    <xf numFmtId="38" fontId="12" fillId="3" borderId="24" xfId="10" applyFont="1" applyFill="1" applyBorder="1" applyAlignment="1" applyProtection="1">
      <alignment horizontal="center" vertical="center" shrinkToFit="1"/>
    </xf>
    <xf numFmtId="38" fontId="12" fillId="3" borderId="89" xfId="10" applyFont="1" applyFill="1" applyBorder="1" applyAlignment="1" applyProtection="1">
      <alignment horizontal="center" vertical="center" shrinkToFit="1"/>
    </xf>
    <xf numFmtId="38" fontId="12" fillId="3" borderId="16" xfId="10" applyFont="1" applyFill="1" applyBorder="1" applyAlignment="1" applyProtection="1">
      <alignment horizontal="center" vertical="center" shrinkToFit="1"/>
    </xf>
    <xf numFmtId="0" fontId="18" fillId="0" borderId="0" xfId="8" applyFont="1" applyAlignment="1" applyProtection="1">
      <alignment horizontal="center" vertical="center"/>
      <protection locked="0"/>
    </xf>
    <xf numFmtId="0" fontId="17" fillId="0" borderId="0" xfId="8" applyFont="1" applyAlignment="1" applyProtection="1">
      <alignment horizontal="center" vertical="center"/>
      <protection locked="0"/>
    </xf>
    <xf numFmtId="38" fontId="12" fillId="3" borderId="27" xfId="10" applyFont="1" applyFill="1" applyBorder="1" applyAlignment="1" applyProtection="1">
      <alignment horizontal="center" vertical="center" shrinkToFit="1"/>
    </xf>
    <xf numFmtId="176" fontId="16" fillId="0" borderId="42" xfId="8" applyNumberFormat="1" applyFont="1" applyBorder="1" applyAlignment="1" applyProtection="1">
      <alignment horizontal="center" vertical="center" shrinkToFit="1"/>
    </xf>
    <xf numFmtId="176" fontId="16" fillId="0" borderId="9" xfId="8" applyNumberFormat="1" applyFont="1" applyBorder="1" applyAlignment="1" applyProtection="1">
      <alignment horizontal="center" vertical="center" shrinkToFit="1"/>
    </xf>
    <xf numFmtId="176" fontId="16" fillId="0" borderId="10" xfId="8" applyNumberFormat="1" applyFont="1" applyBorder="1" applyAlignment="1" applyProtection="1">
      <alignment horizontal="center" vertical="center" shrinkToFit="1"/>
    </xf>
    <xf numFmtId="176" fontId="15" fillId="0" borderId="49" xfId="8" applyNumberFormat="1" applyFont="1" applyBorder="1" applyAlignment="1" applyProtection="1">
      <alignment horizontal="center" vertical="center"/>
    </xf>
    <xf numFmtId="176" fontId="15" fillId="0" borderId="50" xfId="8" applyNumberFormat="1" applyFont="1" applyBorder="1" applyAlignment="1" applyProtection="1">
      <alignment horizontal="center" vertical="center"/>
    </xf>
    <xf numFmtId="176" fontId="15" fillId="0" borderId="51" xfId="8" applyNumberFormat="1" applyFont="1" applyBorder="1" applyAlignment="1" applyProtection="1">
      <alignment horizontal="center" vertical="center"/>
    </xf>
    <xf numFmtId="176" fontId="10" fillId="0" borderId="18" xfId="8" applyNumberFormat="1" applyFont="1" applyBorder="1" applyAlignment="1" applyProtection="1">
      <alignment horizontal="left" vertical="center" indent="2"/>
    </xf>
    <xf numFmtId="0" fontId="24" fillId="0" borderId="42" xfId="6" applyFont="1" applyBorder="1" applyAlignment="1">
      <alignment horizontal="left" vertical="center" wrapText="1"/>
    </xf>
    <xf numFmtId="0" fontId="24" fillId="0" borderId="9" xfId="6" applyFont="1" applyBorder="1" applyAlignment="1">
      <alignment horizontal="left" vertical="center" wrapText="1"/>
    </xf>
    <xf numFmtId="0" fontId="24" fillId="0" borderId="58" xfId="6" applyFont="1" applyBorder="1" applyAlignment="1">
      <alignment horizontal="left" vertical="center" wrapText="1"/>
    </xf>
    <xf numFmtId="0" fontId="24" fillId="0" borderId="42" xfId="6" applyFont="1" applyBorder="1" applyAlignment="1">
      <alignment horizontal="left" vertical="top" wrapText="1"/>
    </xf>
    <xf numFmtId="0" fontId="24" fillId="0" borderId="9" xfId="6" applyFont="1" applyBorder="1" applyAlignment="1">
      <alignment horizontal="left" vertical="top" wrapText="1"/>
    </xf>
    <xf numFmtId="0" fontId="24" fillId="0" borderId="58" xfId="6" applyFont="1" applyBorder="1" applyAlignment="1">
      <alignment horizontal="left" vertical="top" wrapText="1"/>
    </xf>
    <xf numFmtId="0" fontId="24" fillId="0" borderId="0" xfId="6" applyFont="1" applyFill="1" applyAlignment="1">
      <alignment horizontal="right" vertical="center"/>
    </xf>
    <xf numFmtId="0" fontId="24" fillId="0" borderId="0" xfId="6" applyFont="1" applyFill="1" applyAlignment="1">
      <alignment horizontal="left" vertical="center" wrapText="1"/>
    </xf>
    <xf numFmtId="0" fontId="24" fillId="0" borderId="0" xfId="6" applyFont="1" applyFill="1" applyAlignment="1">
      <alignment horizontal="left" vertical="center"/>
    </xf>
    <xf numFmtId="0" fontId="24" fillId="0" borderId="29" xfId="6" applyFont="1" applyBorder="1" applyAlignment="1">
      <alignment horizontal="center" vertical="center"/>
    </xf>
    <xf numFmtId="179" fontId="27" fillId="2" borderId="0" xfId="6" applyNumberFormat="1" applyFont="1" applyFill="1" applyAlignment="1">
      <alignment horizontal="center" vertical="center"/>
    </xf>
    <xf numFmtId="0" fontId="27" fillId="0" borderId="0" xfId="6" applyFont="1" applyAlignment="1">
      <alignment horizontal="left" vertical="center" wrapText="1"/>
    </xf>
    <xf numFmtId="0" fontId="24" fillId="0" borderId="0" xfId="6" applyFont="1" applyAlignment="1">
      <alignment horizontal="right" vertical="center"/>
    </xf>
    <xf numFmtId="178" fontId="24" fillId="0" borderId="0" xfId="6" applyNumberFormat="1" applyFont="1" applyFill="1" applyAlignment="1">
      <alignment horizontal="right" vertical="center"/>
    </xf>
    <xf numFmtId="0" fontId="26" fillId="0" borderId="0" xfId="6" applyFont="1" applyFill="1" applyAlignment="1">
      <alignment horizontal="right" vertical="center"/>
    </xf>
    <xf numFmtId="0" fontId="24" fillId="0" borderId="0" xfId="0" applyFont="1" applyAlignment="1">
      <alignment horizontal="left" vertical="center" wrapText="1"/>
    </xf>
    <xf numFmtId="0" fontId="25" fillId="0" borderId="0" xfId="0" applyFont="1" applyAlignment="1">
      <alignment horizontal="left" vertical="center" wrapText="1" indent="1"/>
    </xf>
    <xf numFmtId="0" fontId="24" fillId="5" borderId="0" xfId="0" applyFont="1" applyFill="1" applyAlignment="1">
      <alignment vertical="center" wrapText="1"/>
    </xf>
    <xf numFmtId="0" fontId="0" fillId="5" borderId="0" xfId="0" applyFill="1" applyAlignment="1">
      <alignment vertical="center" wrapText="1"/>
    </xf>
    <xf numFmtId="0" fontId="30" fillId="5" borderId="0" xfId="0" applyFont="1" applyFill="1" applyAlignment="1">
      <alignment vertical="center" wrapText="1"/>
    </xf>
    <xf numFmtId="0" fontId="0" fillId="0" borderId="0" xfId="0" applyAlignment="1">
      <alignment vertical="center" wrapText="1"/>
    </xf>
    <xf numFmtId="0" fontId="31" fillId="0" borderId="0" xfId="0" applyFont="1" applyAlignment="1">
      <alignment horizontal="left" vertical="center" wrapText="1"/>
    </xf>
    <xf numFmtId="0" fontId="36" fillId="0" borderId="0" xfId="0" applyFont="1" applyAlignment="1">
      <alignment vertical="center" wrapText="1"/>
    </xf>
    <xf numFmtId="0" fontId="37" fillId="0" borderId="0" xfId="0" applyFont="1" applyAlignment="1">
      <alignment vertical="center" wrapText="1"/>
    </xf>
    <xf numFmtId="0" fontId="24" fillId="0" borderId="29" xfId="0" applyFont="1" applyBorder="1" applyAlignment="1">
      <alignment horizontal="center" vertical="center"/>
    </xf>
    <xf numFmtId="0" fontId="24" fillId="0" borderId="7" xfId="0" applyFont="1" applyBorder="1" applyAlignment="1">
      <alignment horizontal="left" vertical="center"/>
    </xf>
    <xf numFmtId="0" fontId="24" fillId="0" borderId="5" xfId="0" applyFont="1" applyBorder="1" applyAlignment="1">
      <alignment horizontal="left" vertical="center"/>
    </xf>
    <xf numFmtId="0" fontId="24" fillId="0" borderId="13" xfId="0" applyFont="1" applyBorder="1" applyAlignment="1">
      <alignment horizontal="left" vertical="center"/>
    </xf>
    <xf numFmtId="0" fontId="24" fillId="0" borderId="78" xfId="0" applyFont="1" applyBorder="1" applyAlignment="1">
      <alignment horizontal="center" vertical="center"/>
    </xf>
    <xf numFmtId="0" fontId="24" fillId="0" borderId="83" xfId="0" applyFont="1" applyBorder="1" applyAlignment="1">
      <alignment horizontal="center" vertical="center"/>
    </xf>
    <xf numFmtId="0" fontId="24" fillId="0" borderId="0" xfId="0" applyFont="1" applyAlignment="1">
      <alignment vertical="center" wrapText="1"/>
    </xf>
    <xf numFmtId="0" fontId="32" fillId="0" borderId="29" xfId="0" applyFont="1" applyBorder="1" applyAlignment="1">
      <alignment horizontal="left" vertical="center"/>
    </xf>
    <xf numFmtId="0" fontId="32" fillId="0" borderId="42" xfId="0" applyFont="1" applyBorder="1" applyAlignment="1">
      <alignment horizontal="left" vertical="center"/>
    </xf>
    <xf numFmtId="0" fontId="32" fillId="0" borderId="9" xfId="0" applyFont="1" applyBorder="1" applyAlignment="1">
      <alignment horizontal="left" vertical="center"/>
    </xf>
    <xf numFmtId="0" fontId="32" fillId="0" borderId="58" xfId="0" applyFont="1" applyBorder="1" applyAlignment="1">
      <alignment horizontal="left" vertical="center"/>
    </xf>
    <xf numFmtId="0" fontId="32" fillId="0" borderId="29" xfId="0" applyFont="1" applyBorder="1" applyAlignment="1">
      <alignment horizontal="right" vertical="center"/>
    </xf>
    <xf numFmtId="0" fontId="32" fillId="0" borderId="42" xfId="0" applyFont="1" applyBorder="1" applyAlignment="1">
      <alignment horizontal="right" vertical="center"/>
    </xf>
    <xf numFmtId="0" fontId="32" fillId="0" borderId="9" xfId="0" applyFont="1" applyBorder="1" applyAlignment="1">
      <alignment horizontal="right" vertical="center"/>
    </xf>
    <xf numFmtId="0" fontId="32" fillId="0" borderId="58" xfId="0" applyFont="1" applyBorder="1" applyAlignment="1">
      <alignment horizontal="right" vertical="center"/>
    </xf>
    <xf numFmtId="0" fontId="24" fillId="0" borderId="0" xfId="0" applyFont="1" applyAlignment="1">
      <alignment horizontal="left" vertical="top" wrapText="1"/>
    </xf>
    <xf numFmtId="0" fontId="36" fillId="0" borderId="29" xfId="0" applyFont="1" applyBorder="1" applyAlignment="1">
      <alignment horizontal="left" vertical="center"/>
    </xf>
    <xf numFmtId="0" fontId="24" fillId="0" borderId="29" xfId="0" applyFont="1" applyBorder="1" applyAlignment="1">
      <alignment horizontal="left" vertical="center"/>
    </xf>
    <xf numFmtId="0" fontId="31" fillId="0" borderId="0" xfId="0" applyFont="1" applyAlignment="1">
      <alignment horizontal="center" vertical="center"/>
    </xf>
    <xf numFmtId="0" fontId="24" fillId="0" borderId="42" xfId="0" applyFont="1" applyBorder="1" applyAlignment="1">
      <alignment horizontal="left" vertical="center"/>
    </xf>
    <xf numFmtId="0" fontId="24" fillId="0" borderId="9" xfId="0" applyFont="1" applyBorder="1" applyAlignment="1">
      <alignment horizontal="left" vertical="center"/>
    </xf>
    <xf numFmtId="0" fontId="24" fillId="0" borderId="58" xfId="0" applyFont="1" applyBorder="1" applyAlignment="1">
      <alignment horizontal="left" vertical="center"/>
    </xf>
    <xf numFmtId="0" fontId="24" fillId="0" borderId="29" xfId="0" applyFont="1" applyBorder="1" applyAlignment="1">
      <alignment horizontal="left" vertical="center" wrapText="1"/>
    </xf>
    <xf numFmtId="0" fontId="24" fillId="0" borderId="42" xfId="0" applyFont="1" applyBorder="1" applyAlignment="1">
      <alignment horizontal="left" vertical="center" wrapText="1"/>
    </xf>
    <xf numFmtId="0" fontId="0" fillId="0" borderId="9" xfId="0" applyBorder="1" applyAlignment="1">
      <alignment horizontal="left" vertical="center" wrapText="1"/>
    </xf>
    <xf numFmtId="0" fontId="0" fillId="0" borderId="58" xfId="0" applyBorder="1" applyAlignment="1">
      <alignment horizontal="left" vertical="center" wrapText="1"/>
    </xf>
  </cellXfs>
  <cellStyles count="11">
    <cellStyle name="桁区切り" xfId="1" builtinId="6"/>
    <cellStyle name="桁区切り 2" xfId="3" xr:uid="{00000000-0005-0000-0000-000001000000}"/>
    <cellStyle name="桁区切り 2 2" xfId="5" xr:uid="{00000000-0005-0000-0000-000002000000}"/>
    <cellStyle name="桁区切り 2 3" xfId="10" xr:uid="{567960C6-2173-4F91-8A4A-3F081EB8A48D}"/>
    <cellStyle name="桁区切り 3" xfId="7" xr:uid="{95DA4D1E-CBE3-4900-A844-947CB5218589}"/>
    <cellStyle name="標準" xfId="0" builtinId="0"/>
    <cellStyle name="標準 2" xfId="2" xr:uid="{00000000-0005-0000-0000-000004000000}"/>
    <cellStyle name="標準 2 2" xfId="4" xr:uid="{00000000-0005-0000-0000-000005000000}"/>
    <cellStyle name="標準 2 2 2" xfId="9" xr:uid="{FA0CBFDB-F027-4B2A-8314-CA357CBB6BB5}"/>
    <cellStyle name="標準 2 3" xfId="8" xr:uid="{0DB2E223-0551-41AB-9CE6-1518BD7E6D86}"/>
    <cellStyle name="標準 3" xfId="6" xr:uid="{3CC35421-9D5E-4B2A-A72E-D96FAEECEE3D}"/>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00CCFF"/>
      <color rgb="FF66CCFF"/>
      <color rgb="FFCCFFFF"/>
      <color rgb="FFD2F8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1035157</xdr:colOff>
      <xdr:row>0</xdr:row>
      <xdr:rowOff>104774</xdr:rowOff>
    </xdr:from>
    <xdr:to>
      <xdr:col>9</xdr:col>
      <xdr:colOff>342900</xdr:colOff>
      <xdr:row>4</xdr:row>
      <xdr:rowOff>7831</xdr:rowOff>
    </xdr:to>
    <xdr:sp macro="" textlink="">
      <xdr:nvSpPr>
        <xdr:cNvPr id="2" name="正方形/長方形 1">
          <a:extLst>
            <a:ext uri="{FF2B5EF4-FFF2-40B4-BE49-F238E27FC236}">
              <a16:creationId xmlns:a16="http://schemas.microsoft.com/office/drawing/2014/main" id="{71ACFB6E-6A64-4A66-8EA7-B74895AB4DFB}"/>
            </a:ext>
          </a:extLst>
        </xdr:cNvPr>
        <xdr:cNvSpPr/>
      </xdr:nvSpPr>
      <xdr:spPr>
        <a:xfrm>
          <a:off x="4565757" y="104774"/>
          <a:ext cx="2470043" cy="84285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参照元情報のため、赤枠の内側に行・列を挿入しないでください。</a:t>
          </a:r>
        </a:p>
      </xdr:txBody>
    </xdr:sp>
    <xdr:clientData/>
  </xdr:twoCellAnchor>
  <xdr:oneCellAnchor>
    <xdr:from>
      <xdr:col>12</xdr:col>
      <xdr:colOff>84667</xdr:colOff>
      <xdr:row>15</xdr:row>
      <xdr:rowOff>201083</xdr:rowOff>
    </xdr:from>
    <xdr:ext cx="2912533" cy="698500"/>
    <xdr:sp macro="" textlink="">
      <xdr:nvSpPr>
        <xdr:cNvPr id="4" name="吹き出し: 角を丸めた四角形 3">
          <a:extLst>
            <a:ext uri="{FF2B5EF4-FFF2-40B4-BE49-F238E27FC236}">
              <a16:creationId xmlns:a16="http://schemas.microsoft.com/office/drawing/2014/main" id="{861C3086-3FE9-4834-B0F7-AFFC7FAE7506}"/>
            </a:ext>
          </a:extLst>
        </xdr:cNvPr>
        <xdr:cNvSpPr/>
      </xdr:nvSpPr>
      <xdr:spPr>
        <a:xfrm>
          <a:off x="7806267" y="5109633"/>
          <a:ext cx="2912533" cy="698500"/>
        </a:xfrm>
        <a:prstGeom prst="wedgeRoundRectCallout">
          <a:avLst>
            <a:gd name="adj1" fmla="val -65361"/>
            <a:gd name="adj2" fmla="val -11022"/>
            <a:gd name="adj3" fmla="val 16667"/>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ja-JP" altLang="en-US" sz="1100" b="1">
              <a:solidFill>
                <a:srgbClr val="FF0000"/>
              </a:solidFill>
              <a:latin typeface="+mn-ea"/>
              <a:ea typeface="+mn-ea"/>
            </a:rPr>
            <a:t>西暦</a:t>
          </a:r>
          <a:r>
            <a:rPr kumimoji="1" lang="en-US" altLang="ja-JP" sz="1100" b="1">
              <a:solidFill>
                <a:srgbClr val="FF0000"/>
              </a:solidFill>
              <a:latin typeface="+mn-ea"/>
              <a:ea typeface="+mn-ea"/>
            </a:rPr>
            <a:t>(</a:t>
          </a:r>
          <a:r>
            <a:rPr kumimoji="1" lang="ja-JP" altLang="en-US" sz="1100" b="1">
              <a:solidFill>
                <a:srgbClr val="FF0000"/>
              </a:solidFill>
              <a:latin typeface="+mn-ea"/>
              <a:ea typeface="+mn-ea"/>
            </a:rPr>
            <a:t>例</a:t>
          </a:r>
          <a:r>
            <a:rPr kumimoji="1" lang="en-US" altLang="ja-JP" sz="1100" b="1">
              <a:solidFill>
                <a:srgbClr val="FF0000"/>
              </a:solidFill>
              <a:latin typeface="+mn-ea"/>
              <a:ea typeface="+mn-ea"/>
            </a:rPr>
            <a:t>:2023/4/1)</a:t>
          </a:r>
          <a:r>
            <a:rPr kumimoji="1" lang="ja-JP" altLang="en-US" sz="1100" b="1">
              <a:solidFill>
                <a:srgbClr val="FF0000"/>
              </a:solidFill>
              <a:latin typeface="+mn-ea"/>
              <a:ea typeface="+mn-ea"/>
            </a:rPr>
            <a:t>で入力すれば令和に変換して表示</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6</xdr:col>
      <xdr:colOff>342901</xdr:colOff>
      <xdr:row>0</xdr:row>
      <xdr:rowOff>21770</xdr:rowOff>
    </xdr:from>
    <xdr:to>
      <xdr:col>7</xdr:col>
      <xdr:colOff>468631</xdr:colOff>
      <xdr:row>4</xdr:row>
      <xdr:rowOff>28574</xdr:rowOff>
    </xdr:to>
    <xdr:sp macro="" textlink="">
      <xdr:nvSpPr>
        <xdr:cNvPr id="2" name="テキスト ボックス 1">
          <a:extLst>
            <a:ext uri="{FF2B5EF4-FFF2-40B4-BE49-F238E27FC236}">
              <a16:creationId xmlns:a16="http://schemas.microsoft.com/office/drawing/2014/main" id="{331F1E8D-B52E-E94E-D85F-96D261EF415A}"/>
            </a:ext>
          </a:extLst>
        </xdr:cNvPr>
        <xdr:cNvSpPr txBox="1"/>
      </xdr:nvSpPr>
      <xdr:spPr>
        <a:xfrm>
          <a:off x="3533776" y="21770"/>
          <a:ext cx="2021205" cy="1064079"/>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baseline="0">
              <a:solidFill>
                <a:schemeClr val="bg1"/>
              </a:solidFill>
            </a:rPr>
            <a:t>【</a:t>
          </a:r>
          <a:r>
            <a:rPr kumimoji="1" lang="ja-JP" altLang="ja-JP" sz="1600" b="1" baseline="0">
              <a:solidFill>
                <a:schemeClr val="bg1"/>
              </a:solidFill>
              <a:effectLst/>
              <a:latin typeface="+mn-lt"/>
              <a:ea typeface="+mn-ea"/>
              <a:cs typeface="+mn-cs"/>
            </a:rPr>
            <a:t>参考</a:t>
          </a:r>
          <a:r>
            <a:rPr kumimoji="1" lang="en-US" altLang="ja-JP" sz="1600" b="1" baseline="0">
              <a:solidFill>
                <a:schemeClr val="bg1"/>
              </a:solidFill>
            </a:rPr>
            <a:t>】</a:t>
          </a:r>
        </a:p>
        <a:p>
          <a:r>
            <a:rPr kumimoji="1" lang="ja-JP" altLang="en-US" sz="1600" b="1" baseline="0">
              <a:solidFill>
                <a:schemeClr val="bg1"/>
              </a:solidFill>
            </a:rPr>
            <a:t>繰越額の検算用として活用してください。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323850</xdr:colOff>
      <xdr:row>11</xdr:row>
      <xdr:rowOff>9525</xdr:rowOff>
    </xdr:from>
    <xdr:to>
      <xdr:col>3</xdr:col>
      <xdr:colOff>171450</xdr:colOff>
      <xdr:row>13</xdr:row>
      <xdr:rowOff>0</xdr:rowOff>
    </xdr:to>
    <xdr:sp macro="" textlink="">
      <xdr:nvSpPr>
        <xdr:cNvPr id="2" name="CheckBox1" hidden="1">
          <a:extLst>
            <a:ext uri="{63B3BB69-23CF-44E3-9099-C40C66FF867C}">
              <a14:compatExt xmlns:a14="http://schemas.microsoft.com/office/drawing/2010/main" spid="_x0000_s3074"/>
            </a:ext>
            <a:ext uri="{FF2B5EF4-FFF2-40B4-BE49-F238E27FC236}">
              <a16:creationId xmlns:a16="http://schemas.microsoft.com/office/drawing/2014/main" id="{7BF4504D-E979-4094-B650-0855A7F46FE4}"/>
            </a:ext>
          </a:extLst>
        </xdr:cNvPr>
        <xdr:cNvSpPr/>
      </xdr:nvSpPr>
      <xdr:spPr bwMode="auto">
        <a:xfrm>
          <a:off x="1093470" y="2021205"/>
          <a:ext cx="491490" cy="2743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190500</xdr:colOff>
          <xdr:row>11</xdr:row>
          <xdr:rowOff>30480</xdr:rowOff>
        </xdr:from>
        <xdr:to>
          <xdr:col>3</xdr:col>
          <xdr:colOff>60960</xdr:colOff>
          <xdr:row>11</xdr:row>
          <xdr:rowOff>274320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5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xdr:twoCellAnchor editAs="oneCell">
    <xdr:from>
      <xdr:col>2</xdr:col>
      <xdr:colOff>323850</xdr:colOff>
      <xdr:row>11</xdr:row>
      <xdr:rowOff>9525</xdr:rowOff>
    </xdr:from>
    <xdr:to>
      <xdr:col>3</xdr:col>
      <xdr:colOff>171450</xdr:colOff>
      <xdr:row>12</xdr:row>
      <xdr:rowOff>74930</xdr:rowOff>
    </xdr:to>
    <xdr:sp macro="" textlink="">
      <xdr:nvSpPr>
        <xdr:cNvPr id="5" name="CheckBox1" hidden="1">
          <a:extLst>
            <a:ext uri="{63B3BB69-23CF-44E3-9099-C40C66FF867C}">
              <a14:compatExt xmlns:a14="http://schemas.microsoft.com/office/drawing/2010/main" spid="_x0000_s3074"/>
            </a:ext>
            <a:ext uri="{FF2B5EF4-FFF2-40B4-BE49-F238E27FC236}">
              <a16:creationId xmlns:a16="http://schemas.microsoft.com/office/drawing/2014/main" id="{F70DC3D5-8C48-481C-919D-57D0073D29DA}"/>
            </a:ext>
          </a:extLst>
        </xdr:cNvPr>
        <xdr:cNvSpPr/>
      </xdr:nvSpPr>
      <xdr:spPr bwMode="auto">
        <a:xfrm>
          <a:off x="1093470" y="2021205"/>
          <a:ext cx="491490" cy="2730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190500</xdr:colOff>
          <xdr:row>11</xdr:row>
          <xdr:rowOff>30480</xdr:rowOff>
        </xdr:from>
        <xdr:to>
          <xdr:col>3</xdr:col>
          <xdr:colOff>60960</xdr:colOff>
          <xdr:row>11</xdr:row>
          <xdr:rowOff>289560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5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xdr:twoCellAnchor>
    <xdr:from>
      <xdr:col>0</xdr:col>
      <xdr:colOff>60113</xdr:colOff>
      <xdr:row>151</xdr:row>
      <xdr:rowOff>154094</xdr:rowOff>
    </xdr:from>
    <xdr:to>
      <xdr:col>0</xdr:col>
      <xdr:colOff>381846</xdr:colOff>
      <xdr:row>153</xdr:row>
      <xdr:rowOff>86361</xdr:rowOff>
    </xdr:to>
    <xdr:sp macro="" textlink="">
      <xdr:nvSpPr>
        <xdr:cNvPr id="6" name="フローチャート: 結合子 5">
          <a:extLst>
            <a:ext uri="{FF2B5EF4-FFF2-40B4-BE49-F238E27FC236}">
              <a16:creationId xmlns:a16="http://schemas.microsoft.com/office/drawing/2014/main" id="{C14D16E2-E3E1-48CD-984A-C0C3D20E3C54}"/>
            </a:ext>
          </a:extLst>
        </xdr:cNvPr>
        <xdr:cNvSpPr/>
      </xdr:nvSpPr>
      <xdr:spPr>
        <a:xfrm>
          <a:off x="60113" y="34223114"/>
          <a:ext cx="321733" cy="267547"/>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50800</xdr:colOff>
      <xdr:row>158</xdr:row>
      <xdr:rowOff>152401</xdr:rowOff>
    </xdr:from>
    <xdr:to>
      <xdr:col>0</xdr:col>
      <xdr:colOff>372533</xdr:colOff>
      <xdr:row>160</xdr:row>
      <xdr:rowOff>84667</xdr:rowOff>
    </xdr:to>
    <xdr:sp macro="" textlink="">
      <xdr:nvSpPr>
        <xdr:cNvPr id="7" name="フローチャート: 結合子 6">
          <a:extLst>
            <a:ext uri="{FF2B5EF4-FFF2-40B4-BE49-F238E27FC236}">
              <a16:creationId xmlns:a16="http://schemas.microsoft.com/office/drawing/2014/main" id="{3E0440CD-1B3D-4F7F-B24D-27593AC79C7C}"/>
            </a:ext>
          </a:extLst>
        </xdr:cNvPr>
        <xdr:cNvSpPr/>
      </xdr:nvSpPr>
      <xdr:spPr>
        <a:xfrm>
          <a:off x="50800" y="35989261"/>
          <a:ext cx="321733" cy="267546"/>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D24C4-E35D-43AF-825A-D75E7058B87B}">
  <sheetPr>
    <tabColor rgb="FFFFC000"/>
    <pageSetUpPr fitToPage="1"/>
  </sheetPr>
  <dimension ref="A1:L21"/>
  <sheetViews>
    <sheetView showGridLines="0" tabSelected="1" zoomScale="120" zoomScaleNormal="120" workbookViewId="0"/>
  </sheetViews>
  <sheetFormatPr defaultColWidth="8.77734375" defaultRowHeight="13.2" x14ac:dyDescent="0.2"/>
  <cols>
    <col min="1" max="1" width="2.77734375" style="5" customWidth="1"/>
    <col min="2" max="2" width="14.21875" style="10" customWidth="1"/>
    <col min="3" max="3" width="15.6640625" style="5" customWidth="1"/>
    <col min="4" max="4" width="18.77734375" style="5" customWidth="1"/>
    <col min="5" max="5" width="20.88671875" style="5" customWidth="1"/>
    <col min="6" max="10" width="6.33203125" style="5" customWidth="1"/>
    <col min="11" max="11" width="3.109375" style="5" customWidth="1"/>
    <col min="12" max="12" width="6.33203125" style="5" customWidth="1"/>
    <col min="13" max="16384" width="8.77734375" style="5"/>
  </cols>
  <sheetData>
    <row r="1" spans="1:12" ht="18" customHeight="1" x14ac:dyDescent="0.2">
      <c r="A1" s="1"/>
      <c r="B1" s="2"/>
      <c r="C1" s="3"/>
      <c r="D1" s="3"/>
      <c r="E1" s="3"/>
      <c r="F1" s="3"/>
      <c r="G1" s="3"/>
      <c r="H1" s="3"/>
      <c r="I1" s="3"/>
      <c r="J1" s="3"/>
      <c r="K1" s="4"/>
    </row>
    <row r="2" spans="1:12" ht="19.95" customHeight="1" x14ac:dyDescent="0.2">
      <c r="A2" s="6"/>
      <c r="B2" s="7" t="s">
        <v>28</v>
      </c>
      <c r="E2" s="8"/>
      <c r="K2" s="9"/>
    </row>
    <row r="3" spans="1:12" ht="18" customHeight="1" x14ac:dyDescent="0.2">
      <c r="A3" s="6"/>
      <c r="K3" s="9"/>
    </row>
    <row r="4" spans="1:12" ht="18" customHeight="1" x14ac:dyDescent="0.2">
      <c r="A4" s="6"/>
      <c r="B4" s="11" t="s">
        <v>29</v>
      </c>
      <c r="C4" s="12" t="s">
        <v>30</v>
      </c>
      <c r="D4" s="13">
        <v>20</v>
      </c>
      <c r="E4" s="14"/>
      <c r="F4" s="14"/>
      <c r="G4" s="14"/>
      <c r="H4" s="14"/>
      <c r="I4" s="14"/>
      <c r="J4" s="14"/>
      <c r="K4" s="15"/>
      <c r="L4" s="14"/>
    </row>
    <row r="5" spans="1:12" ht="7.95" customHeight="1" x14ac:dyDescent="0.2">
      <c r="A5" s="6"/>
      <c r="B5" s="16"/>
      <c r="C5" s="14"/>
      <c r="D5" s="17"/>
      <c r="E5" s="14"/>
      <c r="F5" s="14"/>
      <c r="G5" s="14"/>
      <c r="H5" s="14"/>
      <c r="I5" s="14"/>
      <c r="J5" s="14"/>
      <c r="K5" s="15"/>
      <c r="L5" s="14"/>
    </row>
    <row r="6" spans="1:12" ht="18" customHeight="1" x14ac:dyDescent="0.2">
      <c r="A6" s="6"/>
      <c r="B6" s="18" t="s">
        <v>159</v>
      </c>
      <c r="C6" s="19" t="s">
        <v>31</v>
      </c>
      <c r="D6" s="193" t="s">
        <v>32</v>
      </c>
      <c r="E6" s="194"/>
      <c r="F6" s="194"/>
      <c r="G6" s="194"/>
      <c r="H6" s="194"/>
      <c r="I6" s="194"/>
      <c r="J6" s="195"/>
      <c r="K6" s="15"/>
      <c r="L6" s="14"/>
    </row>
    <row r="7" spans="1:12" ht="18" customHeight="1" x14ac:dyDescent="0.2">
      <c r="A7" s="6"/>
      <c r="B7" s="20"/>
      <c r="C7" s="21" t="s">
        <v>160</v>
      </c>
      <c r="D7" s="196" t="s">
        <v>176</v>
      </c>
      <c r="E7" s="197"/>
      <c r="F7" s="197"/>
      <c r="G7" s="197"/>
      <c r="H7" s="197"/>
      <c r="I7" s="197"/>
      <c r="J7" s="198"/>
      <c r="K7" s="15"/>
      <c r="L7" s="14"/>
    </row>
    <row r="8" spans="1:12" ht="18" customHeight="1" x14ac:dyDescent="0.2">
      <c r="A8" s="6"/>
      <c r="B8" s="22"/>
      <c r="C8" s="23" t="s">
        <v>33</v>
      </c>
      <c r="D8" s="199" t="s">
        <v>34</v>
      </c>
      <c r="E8" s="200"/>
      <c r="F8" s="200"/>
      <c r="G8" s="200"/>
      <c r="H8" s="200"/>
      <c r="I8" s="200"/>
      <c r="J8" s="201"/>
      <c r="K8" s="15"/>
      <c r="L8" s="14"/>
    </row>
    <row r="9" spans="1:12" x14ac:dyDescent="0.2">
      <c r="A9" s="6"/>
      <c r="B9" s="16"/>
      <c r="C9" s="14"/>
      <c r="D9" s="14"/>
      <c r="E9" s="14"/>
      <c r="F9" s="14"/>
      <c r="G9" s="14"/>
      <c r="H9" s="14"/>
      <c r="I9" s="14"/>
      <c r="J9" s="14"/>
      <c r="K9" s="15"/>
      <c r="L9" s="14"/>
    </row>
    <row r="10" spans="1:12" ht="18" customHeight="1" x14ac:dyDescent="0.2">
      <c r="A10" s="6"/>
      <c r="B10" s="187" t="s">
        <v>171</v>
      </c>
      <c r="C10" s="24" t="s">
        <v>35</v>
      </c>
      <c r="D10" s="25" t="s">
        <v>164</v>
      </c>
      <c r="E10" s="23"/>
      <c r="F10" s="26"/>
      <c r="G10" s="26"/>
      <c r="H10" s="26"/>
      <c r="I10" s="26"/>
      <c r="J10" s="26"/>
      <c r="K10" s="15"/>
      <c r="L10" s="14"/>
    </row>
    <row r="11" spans="1:12" s="55" customFormat="1" ht="35.700000000000003" customHeight="1" x14ac:dyDescent="0.2">
      <c r="A11" s="52"/>
      <c r="B11" s="188"/>
      <c r="C11" s="53" t="s">
        <v>165</v>
      </c>
      <c r="D11" s="202" t="s">
        <v>166</v>
      </c>
      <c r="E11" s="203"/>
      <c r="F11" s="203"/>
      <c r="G11" s="203"/>
      <c r="H11" s="203"/>
      <c r="I11" s="203"/>
      <c r="J11" s="204"/>
      <c r="K11" s="54"/>
    </row>
    <row r="12" spans="1:12" s="55" customFormat="1" ht="35.700000000000003" customHeight="1" x14ac:dyDescent="0.2">
      <c r="A12" s="52"/>
      <c r="B12" s="188"/>
      <c r="C12" s="56" t="s">
        <v>167</v>
      </c>
      <c r="D12" s="205" t="s">
        <v>168</v>
      </c>
      <c r="E12" s="206"/>
      <c r="F12" s="206"/>
      <c r="G12" s="206"/>
      <c r="H12" s="206"/>
      <c r="I12" s="206"/>
      <c r="J12" s="207"/>
      <c r="K12" s="54"/>
    </row>
    <row r="13" spans="1:12" s="55" customFormat="1" ht="18" customHeight="1" x14ac:dyDescent="0.2">
      <c r="A13" s="52"/>
      <c r="B13" s="188"/>
      <c r="C13" s="57" t="s">
        <v>31</v>
      </c>
      <c r="D13" s="208" t="s">
        <v>32</v>
      </c>
      <c r="E13" s="209"/>
      <c r="F13" s="209"/>
      <c r="G13" s="209"/>
      <c r="H13" s="209"/>
      <c r="I13" s="209"/>
      <c r="J13" s="210"/>
      <c r="K13" s="58"/>
      <c r="L13" s="59"/>
    </row>
    <row r="14" spans="1:12" s="55" customFormat="1" ht="18" customHeight="1" x14ac:dyDescent="0.2">
      <c r="A14" s="52"/>
      <c r="B14" s="188"/>
      <c r="C14" s="60" t="s">
        <v>169</v>
      </c>
      <c r="D14" s="217" t="s">
        <v>170</v>
      </c>
      <c r="E14" s="218"/>
      <c r="F14" s="218"/>
      <c r="G14" s="218"/>
      <c r="H14" s="218"/>
      <c r="I14" s="218"/>
      <c r="J14" s="219"/>
      <c r="K14" s="58"/>
      <c r="L14" s="59"/>
    </row>
    <row r="15" spans="1:12" s="55" customFormat="1" ht="18" customHeight="1" x14ac:dyDescent="0.2">
      <c r="A15" s="52"/>
      <c r="B15" s="189"/>
      <c r="C15" s="61" t="s">
        <v>33</v>
      </c>
      <c r="D15" s="211" t="s">
        <v>39</v>
      </c>
      <c r="E15" s="212"/>
      <c r="F15" s="212"/>
      <c r="G15" s="212"/>
      <c r="H15" s="212"/>
      <c r="I15" s="212"/>
      <c r="J15" s="213"/>
      <c r="K15" s="58"/>
      <c r="L15" s="59"/>
    </row>
    <row r="16" spans="1:12" ht="18" customHeight="1" x14ac:dyDescent="0.2">
      <c r="A16" s="6"/>
      <c r="B16" s="16"/>
      <c r="C16" s="14"/>
      <c r="D16" s="17"/>
      <c r="E16" s="17"/>
      <c r="F16" s="17"/>
      <c r="G16" s="17"/>
      <c r="H16" s="17"/>
      <c r="I16" s="17"/>
      <c r="J16" s="17"/>
      <c r="K16" s="15"/>
      <c r="L16" s="14"/>
    </row>
    <row r="17" spans="1:12" ht="18" customHeight="1" x14ac:dyDescent="0.2">
      <c r="A17" s="6"/>
      <c r="B17" s="63" t="s">
        <v>172</v>
      </c>
      <c r="C17" s="27" t="s">
        <v>40</v>
      </c>
      <c r="D17" s="214">
        <v>50496</v>
      </c>
      <c r="E17" s="215"/>
      <c r="F17" s="215"/>
      <c r="G17" s="215"/>
      <c r="H17" s="215"/>
      <c r="I17" s="215"/>
      <c r="J17" s="216"/>
      <c r="K17" s="15"/>
      <c r="L17" s="14"/>
    </row>
    <row r="18" spans="1:12" ht="18" customHeight="1" x14ac:dyDescent="0.2">
      <c r="A18" s="6"/>
      <c r="B18" s="64" t="s">
        <v>173</v>
      </c>
      <c r="C18" s="28" t="s">
        <v>41</v>
      </c>
      <c r="D18" s="190">
        <v>50860</v>
      </c>
      <c r="E18" s="191"/>
      <c r="F18" s="191"/>
      <c r="G18" s="191"/>
      <c r="H18" s="191"/>
      <c r="I18" s="191"/>
      <c r="J18" s="192"/>
      <c r="K18" s="15"/>
      <c r="L18" s="14"/>
    </row>
    <row r="19" spans="1:12" ht="18" customHeight="1" x14ac:dyDescent="0.2">
      <c r="A19" s="6"/>
      <c r="B19" s="16"/>
      <c r="C19" s="14"/>
      <c r="D19" s="62" t="s">
        <v>232</v>
      </c>
      <c r="E19" s="29"/>
      <c r="F19" s="17"/>
      <c r="G19" s="17"/>
      <c r="H19" s="17"/>
      <c r="I19" s="17"/>
      <c r="J19" s="17"/>
      <c r="K19" s="15"/>
      <c r="L19" s="14"/>
    </row>
    <row r="20" spans="1:12" ht="18" customHeight="1" x14ac:dyDescent="0.2">
      <c r="A20" s="30"/>
      <c r="B20" s="31"/>
      <c r="C20" s="32"/>
      <c r="D20" s="32"/>
      <c r="E20" s="32"/>
      <c r="F20" s="32"/>
      <c r="G20" s="32"/>
      <c r="H20" s="32"/>
      <c r="I20" s="32"/>
      <c r="J20" s="32"/>
      <c r="K20" s="33"/>
      <c r="L20" s="14"/>
    </row>
    <row r="21" spans="1:12" x14ac:dyDescent="0.2">
      <c r="B21" s="16"/>
      <c r="C21" s="14"/>
      <c r="D21" s="14"/>
      <c r="E21" s="14"/>
      <c r="F21" s="14"/>
      <c r="G21" s="14"/>
      <c r="H21" s="14"/>
      <c r="I21" s="14"/>
      <c r="J21" s="14"/>
      <c r="K21" s="14"/>
      <c r="L21" s="14"/>
    </row>
  </sheetData>
  <mergeCells count="11">
    <mergeCell ref="B10:B15"/>
    <mergeCell ref="D18:J18"/>
    <mergeCell ref="D6:J6"/>
    <mergeCell ref="D7:J7"/>
    <mergeCell ref="D8:J8"/>
    <mergeCell ref="D11:J11"/>
    <mergeCell ref="D12:J12"/>
    <mergeCell ref="D13:J13"/>
    <mergeCell ref="D15:J15"/>
    <mergeCell ref="D17:J17"/>
    <mergeCell ref="D14:J14"/>
  </mergeCells>
  <phoneticPr fontId="7"/>
  <printOptions horizontalCentered="1"/>
  <pageMargins left="0.70866141732283472" right="0.31496062992125984" top="0.74803149606299213" bottom="0.74803149606299213" header="0.31496062992125984" footer="0.31496062992125984"/>
  <pageSetup paperSize="9" scale="87" orientation="portrait" r:id="rId1"/>
  <headerFooter>
    <oddFooter>&amp;R&amp;"游ゴシック,標準"&amp;K00-022Ver.20250401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6C82E-9F33-403F-A6A1-AE42A70C6FD2}">
  <sheetPr>
    <pageSetUpPr fitToPage="1"/>
  </sheetPr>
  <dimension ref="A3:N49"/>
  <sheetViews>
    <sheetView showGridLines="0" view="pageBreakPreview" zoomScale="120" zoomScaleNormal="100" zoomScaleSheetLayoutView="120" workbookViewId="0">
      <selection activeCell="M41" sqref="M41"/>
    </sheetView>
  </sheetViews>
  <sheetFormatPr defaultColWidth="9.44140625" defaultRowHeight="13.2" x14ac:dyDescent="0.2"/>
  <cols>
    <col min="1" max="1" width="9.44140625" style="67"/>
    <col min="2" max="2" width="1.77734375" style="14" customWidth="1"/>
    <col min="3" max="3" width="9.44140625" style="14"/>
    <col min="4" max="4" width="12" style="14" customWidth="1"/>
    <col min="5" max="9" width="9.44140625" style="14"/>
    <col min="10" max="10" width="12.33203125" style="14" customWidth="1"/>
    <col min="11" max="11" width="17" style="14" customWidth="1"/>
    <col min="12" max="12" width="1.6640625" style="14" customWidth="1"/>
    <col min="13" max="13" width="9.44140625" style="67"/>
    <col min="14" max="16384" width="9.44140625" style="14"/>
  </cols>
  <sheetData>
    <row r="3" spans="1:14" x14ac:dyDescent="0.2">
      <c r="C3" s="220"/>
      <c r="D3" s="220"/>
    </row>
    <row r="4" spans="1:14" x14ac:dyDescent="0.2">
      <c r="I4" s="221" t="s">
        <v>42</v>
      </c>
      <c r="J4" s="221"/>
      <c r="K4" s="221"/>
    </row>
    <row r="5" spans="1:14" ht="16.95" customHeight="1" x14ac:dyDescent="0.2">
      <c r="J5" s="222">
        <v>50921</v>
      </c>
      <c r="K5" s="222"/>
      <c r="M5" s="67" t="s">
        <v>179</v>
      </c>
    </row>
    <row r="6" spans="1:14" ht="14.4" x14ac:dyDescent="0.2">
      <c r="H6" s="223" t="s">
        <v>43</v>
      </c>
      <c r="I6" s="223"/>
      <c r="J6" s="224" t="str">
        <f>基本情報シート!$D$10</f>
        <v>38ab0123456j0001</v>
      </c>
      <c r="K6" s="224"/>
    </row>
    <row r="7" spans="1:14" ht="16.95" customHeight="1" x14ac:dyDescent="0.2">
      <c r="J7" s="34"/>
      <c r="K7" s="35"/>
    </row>
    <row r="8" spans="1:14" s="50" customFormat="1" ht="16.2" x14ac:dyDescent="0.2">
      <c r="A8" s="68" t="s">
        <v>50</v>
      </c>
      <c r="E8" s="225">
        <f>基本情報シート!$D$4</f>
        <v>20</v>
      </c>
      <c r="F8" s="225"/>
      <c r="G8" s="226" t="s">
        <v>175</v>
      </c>
      <c r="H8" s="226"/>
      <c r="I8" s="226"/>
      <c r="J8" s="226"/>
      <c r="K8" s="226"/>
      <c r="L8" s="36"/>
      <c r="M8" s="69"/>
    </row>
    <row r="9" spans="1:14" s="50" customFormat="1" ht="16.95" customHeight="1" x14ac:dyDescent="0.2">
      <c r="A9" s="67"/>
      <c r="J9" s="34"/>
      <c r="K9" s="51"/>
      <c r="M9" s="67"/>
    </row>
    <row r="10" spans="1:14" ht="18" customHeight="1" x14ac:dyDescent="0.2">
      <c r="C10" s="240" t="s">
        <v>44</v>
      </c>
      <c r="D10" s="241"/>
      <c r="E10" s="241"/>
      <c r="F10" s="241"/>
      <c r="G10" s="241"/>
      <c r="H10" s="241"/>
      <c r="I10" s="241"/>
      <c r="J10" s="241"/>
      <c r="N10" s="36"/>
    </row>
    <row r="11" spans="1:14" x14ac:dyDescent="0.2">
      <c r="C11" s="240" t="s">
        <v>45</v>
      </c>
      <c r="D11" s="241"/>
      <c r="E11" s="241"/>
      <c r="F11" s="241"/>
      <c r="G11" s="241"/>
      <c r="H11" s="241"/>
      <c r="I11" s="241"/>
      <c r="J11" s="241"/>
    </row>
    <row r="12" spans="1:14" x14ac:dyDescent="0.2">
      <c r="G12" s="14" t="s">
        <v>174</v>
      </c>
    </row>
    <row r="13" spans="1:14" ht="27" customHeight="1" x14ac:dyDescent="0.2">
      <c r="H13" s="14" t="s">
        <v>46</v>
      </c>
      <c r="I13" s="242" t="str">
        <f>IF(基本情報シート!$D$6="","",基本情報シート!$D$6)</f>
        <v>国立大学法人 日本医療研究開発大学</v>
      </c>
      <c r="J13" s="242"/>
      <c r="K13" s="242"/>
      <c r="M13" s="69" t="s">
        <v>47</v>
      </c>
    </row>
    <row r="14" spans="1:14" ht="14.7" customHeight="1" x14ac:dyDescent="0.2">
      <c r="H14" s="14" t="s">
        <v>48</v>
      </c>
      <c r="I14" s="243" t="str">
        <f>IF(基本情報シート!$D$7="","",基本情報シート!$D$7)</f>
        <v>大学院　医学研究院長</v>
      </c>
      <c r="J14" s="243"/>
      <c r="K14" s="243"/>
      <c r="M14" s="69" t="s">
        <v>47</v>
      </c>
    </row>
    <row r="15" spans="1:14" ht="14.7" customHeight="1" x14ac:dyDescent="0.2">
      <c r="H15" s="14" t="s">
        <v>49</v>
      </c>
      <c r="I15" s="243" t="str">
        <f>IF(基本情報シート!$D$8="","",基本情報シート!$D$8)</f>
        <v>日本　太郎</v>
      </c>
      <c r="J15" s="243"/>
      <c r="K15" s="243"/>
      <c r="M15" s="69" t="s">
        <v>47</v>
      </c>
    </row>
    <row r="16" spans="1:14" ht="16.2" x14ac:dyDescent="0.2">
      <c r="C16" s="238"/>
      <c r="D16" s="238"/>
      <c r="E16" s="238"/>
      <c r="F16" s="238"/>
      <c r="G16" s="238"/>
      <c r="H16" s="239"/>
      <c r="I16" s="239"/>
      <c r="J16" s="239"/>
      <c r="K16" s="239"/>
      <c r="L16" s="239"/>
    </row>
    <row r="17" spans="1:13" ht="19.95" customHeight="1" x14ac:dyDescent="0.2">
      <c r="A17" s="68" t="s">
        <v>50</v>
      </c>
      <c r="C17" s="228" t="s">
        <v>36</v>
      </c>
      <c r="D17" s="248"/>
      <c r="E17" s="232" t="str">
        <f>IF(基本情報シート!$D$11="","",基本情報シート!$D$11)</f>
        <v>○○○○事業
●●●●●プログラム</v>
      </c>
      <c r="F17" s="233"/>
      <c r="G17" s="233"/>
      <c r="H17" s="233"/>
      <c r="I17" s="233"/>
      <c r="J17" s="233"/>
      <c r="K17" s="234"/>
    </row>
    <row r="18" spans="1:13" ht="19.95" customHeight="1" x14ac:dyDescent="0.2">
      <c r="A18" s="68" t="s">
        <v>50</v>
      </c>
      <c r="C18" s="230" t="s">
        <v>37</v>
      </c>
      <c r="D18" s="249"/>
      <c r="E18" s="235"/>
      <c r="F18" s="236"/>
      <c r="G18" s="236"/>
      <c r="H18" s="236"/>
      <c r="I18" s="236"/>
      <c r="J18" s="236"/>
      <c r="K18" s="237"/>
    </row>
    <row r="19" spans="1:13" ht="21.6" customHeight="1" x14ac:dyDescent="0.2">
      <c r="A19" s="227" t="s">
        <v>50</v>
      </c>
      <c r="C19" s="228" t="s">
        <v>38</v>
      </c>
      <c r="D19" s="229"/>
      <c r="E19" s="232" t="str">
        <f>IF(基本情報シート!$D$12="","",基本情報シート!$D$12)</f>
        <v>○○○○○○</v>
      </c>
      <c r="F19" s="233"/>
      <c r="G19" s="233"/>
      <c r="H19" s="233"/>
      <c r="I19" s="233"/>
      <c r="J19" s="233"/>
      <c r="K19" s="234"/>
    </row>
    <row r="20" spans="1:13" ht="21.6" customHeight="1" x14ac:dyDescent="0.2">
      <c r="A20" s="227"/>
      <c r="C20" s="230"/>
      <c r="D20" s="231"/>
      <c r="E20" s="235"/>
      <c r="F20" s="236"/>
      <c r="G20" s="236"/>
      <c r="H20" s="236"/>
      <c r="I20" s="236"/>
      <c r="J20" s="236"/>
      <c r="K20" s="237"/>
    </row>
    <row r="21" spans="1:13" ht="20.7" customHeight="1" x14ac:dyDescent="0.2">
      <c r="A21" s="68" t="s">
        <v>50</v>
      </c>
      <c r="C21" s="250" t="s">
        <v>177</v>
      </c>
      <c r="D21" s="65" t="s">
        <v>31</v>
      </c>
      <c r="E21" s="252" t="str">
        <f>基本情報シート!$D$13</f>
        <v>国立大学法人 日本医療研究開発大学</v>
      </c>
      <c r="F21" s="253"/>
      <c r="G21" s="253"/>
      <c r="H21" s="253"/>
      <c r="I21" s="253"/>
      <c r="J21" s="253"/>
      <c r="K21" s="254"/>
    </row>
    <row r="22" spans="1:13" ht="20.7" customHeight="1" x14ac:dyDescent="0.2">
      <c r="A22" s="68" t="s">
        <v>50</v>
      </c>
      <c r="C22" s="251"/>
      <c r="D22" s="66" t="s">
        <v>169</v>
      </c>
      <c r="E22" s="252" t="str">
        <f>基本情報シート!$D$14</f>
        <v>研究開発室　室長</v>
      </c>
      <c r="F22" s="253"/>
      <c r="G22" s="253"/>
      <c r="H22" s="253"/>
      <c r="I22" s="253"/>
      <c r="J22" s="253"/>
      <c r="K22" s="254"/>
    </row>
    <row r="23" spans="1:13" ht="20.7" customHeight="1" x14ac:dyDescent="0.2">
      <c r="A23" s="68" t="s">
        <v>50</v>
      </c>
      <c r="C23" s="251"/>
      <c r="D23" s="66" t="s">
        <v>33</v>
      </c>
      <c r="E23" s="252" t="str">
        <f>基本情報シート!$D$15</f>
        <v>栄目戸　太郎</v>
      </c>
      <c r="F23" s="253"/>
      <c r="G23" s="253"/>
      <c r="H23" s="253"/>
      <c r="I23" s="253"/>
      <c r="J23" s="253"/>
      <c r="K23" s="254"/>
    </row>
    <row r="24" spans="1:13" ht="18" customHeight="1" x14ac:dyDescent="0.2">
      <c r="C24" s="244" t="s">
        <v>178</v>
      </c>
      <c r="D24" s="245"/>
      <c r="E24" s="246">
        <f>基本情報シート!D17</f>
        <v>50496</v>
      </c>
      <c r="F24" s="247"/>
      <c r="G24" s="37" t="s">
        <v>51</v>
      </c>
      <c r="H24" s="247">
        <f>基本情報シート!D18</f>
        <v>50860</v>
      </c>
      <c r="I24" s="247"/>
      <c r="J24" s="37"/>
      <c r="K24" s="38"/>
    </row>
    <row r="25" spans="1:13" s="59" customFormat="1" x14ac:dyDescent="0.2">
      <c r="A25" s="70"/>
      <c r="M25" s="70"/>
    </row>
    <row r="26" spans="1:13" s="59" customFormat="1" x14ac:dyDescent="0.2">
      <c r="A26" s="70"/>
      <c r="C26" s="255" t="s">
        <v>180</v>
      </c>
      <c r="D26" s="255"/>
      <c r="E26" s="255"/>
      <c r="F26" s="255"/>
      <c r="G26" s="255"/>
      <c r="H26" s="255"/>
      <c r="I26" s="255"/>
      <c r="J26" s="255"/>
      <c r="K26" s="255"/>
      <c r="M26" s="70"/>
    </row>
    <row r="27" spans="1:13" s="59" customFormat="1" x14ac:dyDescent="0.2">
      <c r="A27" s="70"/>
      <c r="C27" s="255"/>
      <c r="D27" s="255"/>
      <c r="E27" s="255"/>
      <c r="F27" s="255"/>
      <c r="G27" s="255"/>
      <c r="H27" s="255"/>
      <c r="I27" s="255"/>
      <c r="J27" s="255"/>
      <c r="K27" s="255"/>
      <c r="M27" s="70"/>
    </row>
    <row r="28" spans="1:13" s="59" customFormat="1" x14ac:dyDescent="0.2">
      <c r="A28" s="70"/>
      <c r="M28" s="70"/>
    </row>
    <row r="29" spans="1:13" s="59" customFormat="1" ht="18" customHeight="1" x14ac:dyDescent="0.2">
      <c r="A29" s="70"/>
      <c r="C29" s="256" t="s">
        <v>52</v>
      </c>
      <c r="D29" s="256"/>
      <c r="E29" s="256"/>
      <c r="F29" s="256"/>
      <c r="G29" s="256"/>
      <c r="H29" s="256"/>
      <c r="I29" s="256"/>
      <c r="J29" s="256"/>
      <c r="K29" s="256"/>
      <c r="M29" s="70"/>
    </row>
    <row r="30" spans="1:13" s="59" customFormat="1" x14ac:dyDescent="0.2">
      <c r="A30" s="70"/>
      <c r="D30" s="59" t="s">
        <v>181</v>
      </c>
      <c r="M30" s="70"/>
    </row>
    <row r="31" spans="1:13" s="59" customFormat="1" x14ac:dyDescent="0.2">
      <c r="A31" s="70"/>
      <c r="D31" s="59" t="s">
        <v>182</v>
      </c>
      <c r="M31" s="70"/>
    </row>
    <row r="32" spans="1:13" s="59" customFormat="1" x14ac:dyDescent="0.2">
      <c r="A32" s="70"/>
      <c r="D32" s="59" t="s">
        <v>183</v>
      </c>
      <c r="M32" s="70"/>
    </row>
    <row r="33" spans="1:13" s="59" customFormat="1" x14ac:dyDescent="0.2">
      <c r="A33" s="70"/>
      <c r="D33" s="59" t="s">
        <v>184</v>
      </c>
      <c r="M33" s="70"/>
    </row>
    <row r="34" spans="1:13" s="59" customFormat="1" x14ac:dyDescent="0.2">
      <c r="A34" s="70"/>
      <c r="M34" s="70"/>
    </row>
    <row r="35" spans="1:13" s="59" customFormat="1" ht="13.2" customHeight="1" x14ac:dyDescent="0.2">
      <c r="A35" s="70"/>
      <c r="C35" s="255" t="s">
        <v>236</v>
      </c>
      <c r="D35" s="255"/>
      <c r="E35" s="255"/>
      <c r="F35" s="255"/>
      <c r="G35" s="255"/>
      <c r="H35" s="255"/>
      <c r="I35" s="255"/>
      <c r="J35" s="255"/>
      <c r="K35" s="255"/>
      <c r="M35" s="70"/>
    </row>
    <row r="36" spans="1:13" s="59" customFormat="1" x14ac:dyDescent="0.2">
      <c r="A36" s="70"/>
      <c r="C36" s="255"/>
      <c r="D36" s="255"/>
      <c r="E36" s="255"/>
      <c r="F36" s="255"/>
      <c r="G36" s="255"/>
      <c r="H36" s="255"/>
      <c r="I36" s="255"/>
      <c r="J36" s="255"/>
      <c r="K36" s="255"/>
      <c r="M36" s="70"/>
    </row>
    <row r="37" spans="1:13" s="59" customFormat="1" x14ac:dyDescent="0.2">
      <c r="A37" s="70"/>
      <c r="C37" s="255"/>
      <c r="D37" s="255"/>
      <c r="E37" s="255"/>
      <c r="F37" s="255"/>
      <c r="G37" s="255"/>
      <c r="H37" s="255"/>
      <c r="I37" s="255"/>
      <c r="J37" s="255"/>
      <c r="K37" s="255"/>
      <c r="M37" s="70"/>
    </row>
    <row r="38" spans="1:13" s="59" customFormat="1" x14ac:dyDescent="0.2">
      <c r="A38" s="70"/>
      <c r="C38" s="255"/>
      <c r="D38" s="255"/>
      <c r="E38" s="255"/>
      <c r="F38" s="255"/>
      <c r="G38" s="255"/>
      <c r="H38" s="255"/>
      <c r="I38" s="255"/>
      <c r="J38" s="255"/>
      <c r="K38" s="255"/>
      <c r="M38" s="70"/>
    </row>
    <row r="39" spans="1:13" s="59" customFormat="1" ht="124.95" customHeight="1" x14ac:dyDescent="0.2">
      <c r="A39" s="70"/>
      <c r="C39" s="255"/>
      <c r="D39" s="255"/>
      <c r="E39" s="255"/>
      <c r="F39" s="255"/>
      <c r="G39" s="255"/>
      <c r="H39" s="255"/>
      <c r="I39" s="255"/>
      <c r="J39" s="255"/>
      <c r="K39" s="255"/>
      <c r="M39" s="70"/>
    </row>
    <row r="40" spans="1:13" s="59" customFormat="1" ht="10.8" customHeight="1" x14ac:dyDescent="0.2">
      <c r="A40" s="70"/>
      <c r="C40" s="71"/>
      <c r="D40" s="71"/>
      <c r="E40" s="71"/>
      <c r="F40" s="71"/>
      <c r="G40" s="71"/>
      <c r="H40" s="71"/>
      <c r="I40" s="71"/>
      <c r="J40" s="71"/>
      <c r="K40" s="71"/>
      <c r="M40" s="70"/>
    </row>
    <row r="41" spans="1:13" s="59" customFormat="1" ht="13.2" customHeight="1" x14ac:dyDescent="0.2">
      <c r="A41" s="70"/>
      <c r="C41" s="257" t="s">
        <v>185</v>
      </c>
      <c r="D41" s="257"/>
      <c r="E41" s="257"/>
      <c r="F41" s="257"/>
      <c r="G41" s="257"/>
      <c r="H41" s="257"/>
      <c r="I41" s="257"/>
      <c r="J41" s="257"/>
      <c r="K41" s="257"/>
      <c r="M41" s="70"/>
    </row>
    <row r="42" spans="1:13" s="59" customFormat="1" ht="13.2" customHeight="1" x14ac:dyDescent="0.2">
      <c r="A42" s="70"/>
      <c r="C42" s="72"/>
      <c r="D42" s="72"/>
      <c r="E42" s="72"/>
      <c r="F42" s="72"/>
      <c r="G42" s="72"/>
      <c r="H42" s="72"/>
      <c r="I42" s="72"/>
      <c r="J42" s="72"/>
      <c r="K42" s="72"/>
      <c r="M42" s="70"/>
    </row>
    <row r="43" spans="1:13" s="59" customFormat="1" x14ac:dyDescent="0.2">
      <c r="A43" s="70"/>
      <c r="K43" s="59" t="s">
        <v>0</v>
      </c>
      <c r="M43" s="70"/>
    </row>
    <row r="44" spans="1:13" s="59" customFormat="1" x14ac:dyDescent="0.2">
      <c r="A44" s="70"/>
      <c r="C44" s="66" t="s">
        <v>53</v>
      </c>
      <c r="D44" s="66" t="s">
        <v>54</v>
      </c>
      <c r="E44" s="66" t="s">
        <v>55</v>
      </c>
      <c r="F44" s="66" t="s">
        <v>56</v>
      </c>
      <c r="G44" s="66" t="s">
        <v>57</v>
      </c>
      <c r="H44" s="66" t="s">
        <v>58</v>
      </c>
      <c r="I44" s="73" t="s">
        <v>59</v>
      </c>
      <c r="J44" s="66" t="s">
        <v>60</v>
      </c>
      <c r="K44" s="66" t="s">
        <v>61</v>
      </c>
      <c r="M44" s="70"/>
    </row>
    <row r="45" spans="1:13" s="59" customFormat="1" x14ac:dyDescent="0.2">
      <c r="A45" s="70"/>
      <c r="C45" s="66"/>
      <c r="D45" s="66"/>
      <c r="E45" s="66"/>
      <c r="F45" s="66"/>
      <c r="G45" s="74"/>
      <c r="H45" s="74"/>
      <c r="I45" s="66"/>
      <c r="K45" s="66"/>
      <c r="M45" s="70"/>
    </row>
    <row r="46" spans="1:13" s="59" customFormat="1" x14ac:dyDescent="0.2">
      <c r="A46" s="70"/>
      <c r="C46" s="66"/>
      <c r="D46" s="66"/>
      <c r="E46" s="66"/>
      <c r="F46" s="66"/>
      <c r="G46" s="74"/>
      <c r="H46" s="74"/>
      <c r="I46" s="66"/>
      <c r="J46" s="66"/>
      <c r="K46" s="66"/>
      <c r="M46" s="70"/>
    </row>
    <row r="47" spans="1:13" s="59" customFormat="1" x14ac:dyDescent="0.2">
      <c r="A47" s="70"/>
      <c r="C47" s="258" t="s">
        <v>62</v>
      </c>
      <c r="D47" s="258"/>
      <c r="E47" s="258"/>
      <c r="F47" s="258"/>
      <c r="G47" s="258"/>
      <c r="H47" s="258"/>
      <c r="I47" s="258"/>
      <c r="J47" s="258"/>
      <c r="K47" s="258"/>
      <c r="M47" s="70"/>
    </row>
    <row r="48" spans="1:13" s="59" customFormat="1" x14ac:dyDescent="0.2">
      <c r="A48" s="70"/>
      <c r="M48" s="70"/>
    </row>
    <row r="49" spans="1:13" s="59" customFormat="1" ht="11.7" customHeight="1" x14ac:dyDescent="0.2">
      <c r="A49" s="70"/>
      <c r="M49" s="70"/>
    </row>
  </sheetData>
  <mergeCells count="31">
    <mergeCell ref="C26:K27"/>
    <mergeCell ref="C29:K29"/>
    <mergeCell ref="C35:K39"/>
    <mergeCell ref="C41:K41"/>
    <mergeCell ref="C47:K47"/>
    <mergeCell ref="C24:D24"/>
    <mergeCell ref="E24:F24"/>
    <mergeCell ref="H24:I24"/>
    <mergeCell ref="C17:D17"/>
    <mergeCell ref="C18:D18"/>
    <mergeCell ref="C21:C23"/>
    <mergeCell ref="E21:K21"/>
    <mergeCell ref="E22:K22"/>
    <mergeCell ref="E23:K23"/>
    <mergeCell ref="E8:F8"/>
    <mergeCell ref="G8:K8"/>
    <mergeCell ref="A19:A20"/>
    <mergeCell ref="C19:D20"/>
    <mergeCell ref="E19:K20"/>
    <mergeCell ref="C16:L16"/>
    <mergeCell ref="E17:K18"/>
    <mergeCell ref="C10:J10"/>
    <mergeCell ref="C11:J11"/>
    <mergeCell ref="I13:K13"/>
    <mergeCell ref="I14:K14"/>
    <mergeCell ref="I15:K15"/>
    <mergeCell ref="C3:D3"/>
    <mergeCell ref="I4:K4"/>
    <mergeCell ref="J5:K5"/>
    <mergeCell ref="H6:I6"/>
    <mergeCell ref="J6:K6"/>
  </mergeCells>
  <phoneticPr fontId="7"/>
  <printOptions horizontalCentered="1"/>
  <pageMargins left="0.70866141732283472" right="0.31496062992125984" top="0.74803149606299213" bottom="0.74803149606299213" header="0.31496062992125984" footer="0.31496062992125984"/>
  <pageSetup paperSize="9" scale="92" fitToHeight="0" orientation="portrait" r:id="rId1"/>
  <headerFooter>
    <oddFooter>&amp;R&amp;"游ゴシック,標準"&amp;K00-022Ver.20250401</oddFooter>
  </headerFooter>
  <rowBreaks count="1" manualBreakCount="1">
    <brk id="39" min="1" max="11"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5F1DA-AADB-4576-94A3-97173256F989}">
  <sheetPr>
    <tabColor rgb="FFFF0000"/>
    <pageSetUpPr fitToPage="1"/>
  </sheetPr>
  <dimension ref="A1:Y29"/>
  <sheetViews>
    <sheetView zoomScale="80" zoomScaleNormal="80" workbookViewId="0">
      <selection activeCell="L5" sqref="L5:L11"/>
    </sheetView>
  </sheetViews>
  <sheetFormatPr defaultColWidth="9" defaultRowHeight="14.4" x14ac:dyDescent="0.2"/>
  <cols>
    <col min="1" max="1" width="0.6640625" style="105" customWidth="1"/>
    <col min="2" max="2" width="6.44140625" style="110" customWidth="1"/>
    <col min="3" max="3" width="14.44140625" style="110" customWidth="1"/>
    <col min="4" max="6" width="8.33203125" style="110" customWidth="1"/>
    <col min="7" max="10" width="25.77734375" style="110" customWidth="1"/>
    <col min="11" max="11" width="30" style="110" bestFit="1" customWidth="1"/>
    <col min="12" max="12" width="30.21875" style="110" customWidth="1"/>
    <col min="13" max="13" width="0.88671875" style="105" customWidth="1"/>
    <col min="14" max="14" width="10.44140625" style="106" bestFit="1" customWidth="1"/>
    <col min="15" max="25" width="9" style="106"/>
    <col min="26" max="16384" width="9" style="110"/>
  </cols>
  <sheetData>
    <row r="1" spans="2:25" s="105" customFormat="1" ht="6" customHeight="1" x14ac:dyDescent="0.2">
      <c r="N1" s="106"/>
      <c r="O1" s="106"/>
      <c r="P1" s="106"/>
      <c r="Q1" s="106"/>
      <c r="R1" s="106"/>
      <c r="S1" s="106"/>
      <c r="T1" s="106"/>
      <c r="U1" s="106"/>
      <c r="V1" s="106"/>
      <c r="W1" s="106"/>
      <c r="X1" s="106"/>
      <c r="Y1" s="106"/>
    </row>
    <row r="2" spans="2:25" ht="24" customHeight="1" x14ac:dyDescent="0.2">
      <c r="B2" s="107"/>
      <c r="C2" s="105"/>
      <c r="D2" s="105"/>
      <c r="E2" s="105" t="s">
        <v>26</v>
      </c>
      <c r="F2" s="105"/>
      <c r="G2" s="108"/>
      <c r="H2" s="108"/>
      <c r="I2" s="108"/>
      <c r="J2" s="108"/>
      <c r="K2" s="109" t="s">
        <v>16</v>
      </c>
      <c r="L2" s="137" t="str">
        <f>+D5</f>
        <v>38ab0123456j0001</v>
      </c>
    </row>
    <row r="3" spans="2:25" ht="27.75" customHeight="1" x14ac:dyDescent="0.2">
      <c r="B3" s="259" t="s">
        <v>22</v>
      </c>
      <c r="C3" s="259"/>
      <c r="D3" s="259"/>
      <c r="E3" s="259"/>
      <c r="F3" s="259"/>
      <c r="G3" s="259"/>
      <c r="H3" s="259"/>
      <c r="I3" s="259"/>
      <c r="J3" s="259"/>
      <c r="K3" s="259"/>
      <c r="L3" s="259"/>
    </row>
    <row r="4" spans="2:25" ht="25.5" customHeight="1" thickBot="1" x14ac:dyDescent="0.25">
      <c r="B4" s="111"/>
      <c r="C4" s="105"/>
      <c r="D4" s="105"/>
      <c r="E4" s="105"/>
      <c r="F4" s="105"/>
      <c r="G4" s="112"/>
      <c r="H4" s="113"/>
      <c r="I4" s="114"/>
      <c r="J4" s="113"/>
      <c r="K4" s="105"/>
      <c r="L4" s="115" t="s">
        <v>0</v>
      </c>
    </row>
    <row r="5" spans="2:25" ht="29.7" customHeight="1" thickTop="1" x14ac:dyDescent="0.2">
      <c r="B5" s="260" t="s">
        <v>186</v>
      </c>
      <c r="C5" s="261"/>
      <c r="D5" s="262" t="str">
        <f>IF(基本情報シート!$D$10="","",基本情報シート!$D$10)</f>
        <v>38ab0123456j0001</v>
      </c>
      <c r="E5" s="263"/>
      <c r="F5" s="264"/>
      <c r="G5" s="265" t="s">
        <v>1</v>
      </c>
      <c r="H5" s="268" t="s">
        <v>2</v>
      </c>
      <c r="I5" s="271" t="s">
        <v>21</v>
      </c>
      <c r="J5" s="268" t="s">
        <v>3</v>
      </c>
      <c r="K5" s="274" t="s">
        <v>233</v>
      </c>
      <c r="L5" s="274" t="s">
        <v>235</v>
      </c>
    </row>
    <row r="6" spans="2:25" ht="19.5" customHeight="1" x14ac:dyDescent="0.2">
      <c r="B6" s="277" t="s">
        <v>18</v>
      </c>
      <c r="C6" s="278"/>
      <c r="D6" s="279"/>
      <c r="E6" s="280"/>
      <c r="F6" s="281"/>
      <c r="G6" s="266"/>
      <c r="H6" s="269"/>
      <c r="I6" s="272"/>
      <c r="J6" s="269"/>
      <c r="K6" s="275"/>
      <c r="L6" s="275"/>
    </row>
    <row r="7" spans="2:25" ht="19.5" customHeight="1" x14ac:dyDescent="0.2">
      <c r="B7" s="282" t="s">
        <v>187</v>
      </c>
      <c r="C7" s="283"/>
      <c r="D7" s="284"/>
      <c r="E7" s="285"/>
      <c r="F7" s="286"/>
      <c r="G7" s="266"/>
      <c r="H7" s="269"/>
      <c r="I7" s="272"/>
      <c r="J7" s="269"/>
      <c r="K7" s="275"/>
      <c r="L7" s="275"/>
    </row>
    <row r="8" spans="2:25" ht="20.7" customHeight="1" x14ac:dyDescent="0.2">
      <c r="B8" s="277" t="s">
        <v>19</v>
      </c>
      <c r="C8" s="278"/>
      <c r="D8" s="279"/>
      <c r="E8" s="280"/>
      <c r="F8" s="281"/>
      <c r="G8" s="266"/>
      <c r="H8" s="269"/>
      <c r="I8" s="272"/>
      <c r="J8" s="269"/>
      <c r="K8" s="275"/>
      <c r="L8" s="275"/>
    </row>
    <row r="9" spans="2:25" ht="19.5" customHeight="1" x14ac:dyDescent="0.2">
      <c r="B9" s="277" t="s">
        <v>20</v>
      </c>
      <c r="C9" s="283"/>
      <c r="D9" s="279"/>
      <c r="E9" s="280"/>
      <c r="F9" s="281"/>
      <c r="G9" s="266"/>
      <c r="H9" s="269"/>
      <c r="I9" s="272"/>
      <c r="J9" s="269"/>
      <c r="K9" s="275"/>
      <c r="L9" s="275"/>
    </row>
    <row r="10" spans="2:25" ht="19.5" customHeight="1" x14ac:dyDescent="0.2">
      <c r="B10" s="287" t="s">
        <v>15</v>
      </c>
      <c r="C10" s="288"/>
      <c r="D10" s="116"/>
      <c r="E10" s="117"/>
      <c r="F10" s="118"/>
      <c r="G10" s="266"/>
      <c r="H10" s="269"/>
      <c r="I10" s="272"/>
      <c r="J10" s="269"/>
      <c r="K10" s="275"/>
      <c r="L10" s="275"/>
    </row>
    <row r="11" spans="2:25" ht="19.5" customHeight="1" thickBot="1" x14ac:dyDescent="0.25">
      <c r="B11" s="289" t="s">
        <v>24</v>
      </c>
      <c r="C11" s="290"/>
      <c r="D11" s="291"/>
      <c r="E11" s="291"/>
      <c r="F11" s="292"/>
      <c r="G11" s="267"/>
      <c r="H11" s="270"/>
      <c r="I11" s="273"/>
      <c r="J11" s="270"/>
      <c r="K11" s="276"/>
      <c r="L11" s="276"/>
    </row>
    <row r="12" spans="2:25" ht="30" customHeight="1" thickTop="1" x14ac:dyDescent="0.2">
      <c r="B12" s="293" t="s">
        <v>4</v>
      </c>
      <c r="C12" s="294"/>
      <c r="D12" s="294"/>
      <c r="E12" s="294"/>
      <c r="F12" s="295"/>
      <c r="G12" s="138">
        <f>SUM(G17,G18,G19,G26)</f>
        <v>0</v>
      </c>
      <c r="H12" s="139">
        <f>IF(H17=0,0,"要確認")</f>
        <v>0</v>
      </c>
      <c r="I12" s="140">
        <f>SUM(I17,I18,I19)</f>
        <v>0</v>
      </c>
      <c r="J12" s="141">
        <f>SUM(J17,J18,J19)</f>
        <v>0</v>
      </c>
      <c r="K12" s="138">
        <f>SUM(K17,K18,K19)</f>
        <v>0</v>
      </c>
      <c r="L12" s="142">
        <f>SUM(L17,L18,L19)</f>
        <v>0</v>
      </c>
    </row>
    <row r="13" spans="2:25" ht="30" customHeight="1" x14ac:dyDescent="0.2">
      <c r="B13" s="335" t="s">
        <v>188</v>
      </c>
      <c r="C13" s="338" t="s">
        <v>5</v>
      </c>
      <c r="D13" s="339"/>
      <c r="E13" s="339"/>
      <c r="F13" s="340"/>
      <c r="G13" s="119"/>
      <c r="H13" s="120"/>
      <c r="I13" s="143">
        <f>SUM(G13,H13)</f>
        <v>0</v>
      </c>
      <c r="J13" s="120"/>
      <c r="K13" s="144">
        <f>IF($F$10=0,0,ROUNDDOWN(J13*$D$10/$F$10,0))</f>
        <v>0</v>
      </c>
      <c r="L13" s="145">
        <f>IF(I13&lt;K13,I13,K13)</f>
        <v>0</v>
      </c>
    </row>
    <row r="14" spans="2:25" ht="30" customHeight="1" x14ac:dyDescent="0.2">
      <c r="B14" s="336"/>
      <c r="C14" s="338" t="s">
        <v>6</v>
      </c>
      <c r="D14" s="339"/>
      <c r="E14" s="339"/>
      <c r="F14" s="340"/>
      <c r="G14" s="119"/>
      <c r="H14" s="120"/>
      <c r="I14" s="143">
        <f>SUM(G14,H14)</f>
        <v>0</v>
      </c>
      <c r="J14" s="120"/>
      <c r="K14" s="144">
        <f>IF($F$10=0,0,ROUNDDOWN(J14*$D$10/$F$10,0))</f>
        <v>0</v>
      </c>
      <c r="L14" s="145">
        <f>IF(I14&lt;K14,I14,K14)</f>
        <v>0</v>
      </c>
    </row>
    <row r="15" spans="2:25" ht="30" customHeight="1" x14ac:dyDescent="0.2">
      <c r="B15" s="336"/>
      <c r="C15" s="341" t="s">
        <v>7</v>
      </c>
      <c r="D15" s="342"/>
      <c r="E15" s="342"/>
      <c r="F15" s="343"/>
      <c r="G15" s="119"/>
      <c r="H15" s="120"/>
      <c r="I15" s="143">
        <f>SUM(G15,H15)</f>
        <v>0</v>
      </c>
      <c r="J15" s="120"/>
      <c r="K15" s="144">
        <f>IF($F$10=0,0,ROUNDDOWN(J15*$D$10/$F$10,0))</f>
        <v>0</v>
      </c>
      <c r="L15" s="145">
        <f>IF(I15&lt;K15,I15,K15)</f>
        <v>0</v>
      </c>
    </row>
    <row r="16" spans="2:25" s="105" customFormat="1" ht="30" customHeight="1" x14ac:dyDescent="0.2">
      <c r="B16" s="336"/>
      <c r="C16" s="327" t="s">
        <v>23</v>
      </c>
      <c r="D16" s="328"/>
      <c r="E16" s="328"/>
      <c r="F16" s="329"/>
      <c r="G16" s="119"/>
      <c r="H16" s="120"/>
      <c r="I16" s="143">
        <f t="shared" ref="I16" si="0">SUM(G16,H16)</f>
        <v>0</v>
      </c>
      <c r="J16" s="120"/>
      <c r="K16" s="144">
        <f>IF($F$10=0,0,ROUNDDOWN(J16*$D$10/$F$10,0))</f>
        <v>0</v>
      </c>
      <c r="L16" s="145">
        <f t="shared" ref="L16" si="1">IF(I16&lt;K16,I16,K16)</f>
        <v>0</v>
      </c>
      <c r="N16" s="106"/>
      <c r="O16" s="106"/>
      <c r="P16" s="106"/>
      <c r="Q16" s="106"/>
      <c r="R16" s="106"/>
      <c r="S16" s="106"/>
      <c r="T16" s="106"/>
      <c r="U16" s="106"/>
      <c r="V16" s="106"/>
      <c r="W16" s="106"/>
      <c r="X16" s="106"/>
      <c r="Y16" s="106"/>
    </row>
    <row r="17" spans="2:25" s="105" customFormat="1" ht="30" customHeight="1" x14ac:dyDescent="0.2">
      <c r="B17" s="337"/>
      <c r="C17" s="330" t="s">
        <v>8</v>
      </c>
      <c r="D17" s="331"/>
      <c r="E17" s="331"/>
      <c r="F17" s="332"/>
      <c r="G17" s="144">
        <f t="shared" ref="G17:L17" si="2">SUM(G13:G16)</f>
        <v>0</v>
      </c>
      <c r="H17" s="146">
        <f t="shared" si="2"/>
        <v>0</v>
      </c>
      <c r="I17" s="143">
        <f t="shared" si="2"/>
        <v>0</v>
      </c>
      <c r="J17" s="143">
        <f t="shared" si="2"/>
        <v>0</v>
      </c>
      <c r="K17" s="144">
        <f t="shared" si="2"/>
        <v>0</v>
      </c>
      <c r="L17" s="145">
        <f t="shared" si="2"/>
        <v>0</v>
      </c>
      <c r="N17" s="106"/>
      <c r="O17" s="106"/>
      <c r="P17" s="106"/>
      <c r="Q17" s="106"/>
      <c r="R17" s="106"/>
      <c r="S17" s="106"/>
      <c r="T17" s="106"/>
      <c r="U17" s="106"/>
      <c r="V17" s="106"/>
      <c r="W17" s="106"/>
      <c r="X17" s="106"/>
      <c r="Y17" s="106"/>
    </row>
    <row r="18" spans="2:25" s="105" customFormat="1" ht="30" customHeight="1" x14ac:dyDescent="0.2">
      <c r="B18" s="305" t="s">
        <v>9</v>
      </c>
      <c r="C18" s="333"/>
      <c r="D18" s="333"/>
      <c r="E18" s="333"/>
      <c r="F18" s="334"/>
      <c r="G18" s="120"/>
      <c r="H18" s="121"/>
      <c r="I18" s="143">
        <f>SUM(G18,H18)</f>
        <v>0</v>
      </c>
      <c r="J18" s="120"/>
      <c r="K18" s="144">
        <f>IF(G24=0,IF($F$10=0,0,ROUNDDOWN(J18*$D$10/$F$10,0)),MIN(ROUNDDOWN(J18*$D$10/$F$10,0),ROUNDDOWN(K17*D11,0)))</f>
        <v>0</v>
      </c>
      <c r="L18" s="145">
        <f>MIN(IF(I18&lt;K18,I18,K18),IF(G24=0,ROUNDDOWN((L17+G23)*D11,0),ROUNDDOWN(L17*D11,0)))</f>
        <v>0</v>
      </c>
      <c r="N18" s="106"/>
      <c r="O18" s="106"/>
      <c r="P18" s="106"/>
      <c r="Q18" s="106"/>
      <c r="R18" s="106"/>
      <c r="S18" s="106"/>
      <c r="T18" s="106"/>
      <c r="U18" s="106"/>
      <c r="V18" s="106"/>
      <c r="W18" s="106"/>
      <c r="X18" s="106"/>
      <c r="Y18" s="106"/>
    </row>
    <row r="19" spans="2:25" s="105" customFormat="1" ht="30" customHeight="1" x14ac:dyDescent="0.2">
      <c r="B19" s="302" t="s">
        <v>25</v>
      </c>
      <c r="C19" s="303"/>
      <c r="D19" s="303"/>
      <c r="E19" s="303"/>
      <c r="F19" s="304"/>
      <c r="G19" s="122"/>
      <c r="H19" s="123"/>
      <c r="I19" s="147">
        <f t="shared" ref="I19" si="3">SUM(G19,H19)</f>
        <v>0</v>
      </c>
      <c r="J19" s="122">
        <v>0</v>
      </c>
      <c r="K19" s="144">
        <f>IF($F$10=0,0,ROUNDDOWN(J19*$D$10/$F$10,0))</f>
        <v>0</v>
      </c>
      <c r="L19" s="145">
        <f>IF(I19&lt;K19,I19,K19)</f>
        <v>0</v>
      </c>
      <c r="N19" s="106"/>
      <c r="O19" s="106"/>
      <c r="P19" s="106"/>
      <c r="Q19" s="106"/>
      <c r="R19" s="106"/>
      <c r="S19" s="106"/>
      <c r="T19" s="106"/>
      <c r="U19" s="106"/>
      <c r="V19" s="106"/>
      <c r="W19" s="106"/>
      <c r="X19" s="106"/>
      <c r="Y19" s="106"/>
    </row>
    <row r="20" spans="2:25" s="105" customFormat="1" ht="30" customHeight="1" x14ac:dyDescent="0.2">
      <c r="B20" s="302" t="s">
        <v>10</v>
      </c>
      <c r="C20" s="303"/>
      <c r="D20" s="303"/>
      <c r="E20" s="303"/>
      <c r="F20" s="304"/>
      <c r="G20" s="315" t="str">
        <f>IF(G18+G24=ROUNDDOWN((G17+G23)*D11,0),"","間接経費/一般管理費が不一致です。ご確認下さい。")</f>
        <v/>
      </c>
      <c r="H20" s="298"/>
      <c r="I20" s="300"/>
      <c r="J20" s="300"/>
      <c r="K20" s="124"/>
      <c r="L20" s="148">
        <f>IF(L12&lt;G12,G12-L12-G26,"0")+G22</f>
        <v>0</v>
      </c>
      <c r="N20" s="106"/>
      <c r="O20" s="106"/>
      <c r="P20" s="106"/>
      <c r="Q20" s="106"/>
      <c r="R20" s="106"/>
      <c r="S20" s="106"/>
      <c r="T20" s="106"/>
      <c r="U20" s="106"/>
      <c r="V20" s="106"/>
      <c r="W20" s="106"/>
      <c r="X20" s="106"/>
      <c r="Y20" s="106"/>
    </row>
    <row r="21" spans="2:25" s="105" customFormat="1" ht="30" customHeight="1" x14ac:dyDescent="0.2">
      <c r="B21" s="302" t="s">
        <v>11</v>
      </c>
      <c r="C21" s="303"/>
      <c r="D21" s="303"/>
      <c r="E21" s="303"/>
      <c r="F21" s="304"/>
      <c r="G21" s="316"/>
      <c r="H21" s="299"/>
      <c r="I21" s="301"/>
      <c r="J21" s="301"/>
      <c r="K21" s="149" t="str">
        <f>IF(K12&gt;L12,K12-L12,"0")</f>
        <v>0</v>
      </c>
      <c r="L21" s="125"/>
      <c r="N21" s="106"/>
      <c r="O21" s="106"/>
      <c r="P21" s="106"/>
      <c r="Q21" s="106"/>
      <c r="R21" s="106"/>
      <c r="S21" s="106"/>
      <c r="T21" s="106"/>
      <c r="U21" s="106"/>
      <c r="V21" s="106"/>
      <c r="W21" s="106"/>
      <c r="X21" s="106"/>
      <c r="Y21" s="106"/>
    </row>
    <row r="22" spans="2:25" s="105" customFormat="1" ht="30" customHeight="1" x14ac:dyDescent="0.2">
      <c r="B22" s="344" t="s">
        <v>154</v>
      </c>
      <c r="C22" s="345"/>
      <c r="D22" s="345"/>
      <c r="E22" s="345"/>
      <c r="F22" s="346"/>
      <c r="G22" s="126"/>
      <c r="H22" s="127"/>
      <c r="I22" s="128"/>
      <c r="J22" s="128"/>
      <c r="K22" s="128"/>
      <c r="L22" s="129"/>
      <c r="N22" s="106"/>
      <c r="O22" s="106"/>
      <c r="P22" s="106"/>
      <c r="Q22" s="106"/>
      <c r="R22" s="106"/>
      <c r="S22" s="106"/>
      <c r="T22" s="106"/>
      <c r="U22" s="106"/>
      <c r="V22" s="106"/>
      <c r="W22" s="106"/>
      <c r="X22" s="106"/>
      <c r="Y22" s="106"/>
    </row>
    <row r="23" spans="2:25" s="105" customFormat="1" ht="30" customHeight="1" x14ac:dyDescent="0.2">
      <c r="B23" s="305" t="s">
        <v>12</v>
      </c>
      <c r="C23" s="306"/>
      <c r="D23" s="311" t="s">
        <v>188</v>
      </c>
      <c r="E23" s="312"/>
      <c r="F23" s="313"/>
      <c r="G23" s="130"/>
      <c r="H23" s="300"/>
      <c r="I23" s="300"/>
      <c r="J23" s="300"/>
      <c r="K23" s="300"/>
      <c r="L23" s="320"/>
      <c r="N23" s="106"/>
      <c r="O23" s="106"/>
      <c r="P23" s="106"/>
      <c r="Q23" s="106"/>
      <c r="R23" s="106"/>
      <c r="S23" s="106"/>
      <c r="T23" s="106"/>
      <c r="U23" s="106"/>
      <c r="V23" s="106"/>
      <c r="W23" s="106"/>
      <c r="X23" s="106"/>
      <c r="Y23" s="106"/>
    </row>
    <row r="24" spans="2:25" s="105" customFormat="1" ht="30" customHeight="1" x14ac:dyDescent="0.2">
      <c r="B24" s="307"/>
      <c r="C24" s="308"/>
      <c r="D24" s="317" t="s">
        <v>9</v>
      </c>
      <c r="E24" s="318"/>
      <c r="F24" s="319"/>
      <c r="G24" s="130"/>
      <c r="H24" s="314"/>
      <c r="I24" s="314"/>
      <c r="J24" s="314"/>
      <c r="K24" s="314"/>
      <c r="L24" s="321"/>
      <c r="N24" s="106"/>
      <c r="O24" s="106"/>
      <c r="P24" s="106"/>
      <c r="Q24" s="106"/>
      <c r="R24" s="106"/>
      <c r="S24" s="106"/>
      <c r="T24" s="106"/>
      <c r="U24" s="106"/>
      <c r="V24" s="106"/>
      <c r="W24" s="106"/>
      <c r="X24" s="106"/>
      <c r="Y24" s="106"/>
    </row>
    <row r="25" spans="2:25" s="105" customFormat="1" ht="30" customHeight="1" x14ac:dyDescent="0.2">
      <c r="B25" s="307"/>
      <c r="C25" s="308"/>
      <c r="D25" s="317" t="s">
        <v>27</v>
      </c>
      <c r="E25" s="318"/>
      <c r="F25" s="319"/>
      <c r="G25" s="130"/>
      <c r="H25" s="314"/>
      <c r="I25" s="314"/>
      <c r="J25" s="314"/>
      <c r="K25" s="314"/>
      <c r="L25" s="321"/>
      <c r="N25" s="106"/>
      <c r="O25" s="106"/>
      <c r="P25" s="106"/>
      <c r="Q25" s="106"/>
      <c r="R25" s="106"/>
      <c r="S25" s="106"/>
      <c r="T25" s="106"/>
      <c r="U25" s="106"/>
      <c r="V25" s="106"/>
      <c r="W25" s="106"/>
      <c r="X25" s="106"/>
      <c r="Y25" s="106"/>
    </row>
    <row r="26" spans="2:25" s="105" customFormat="1" ht="30" customHeight="1" thickBot="1" x14ac:dyDescent="0.25">
      <c r="B26" s="309"/>
      <c r="C26" s="310"/>
      <c r="D26" s="323" t="s">
        <v>8</v>
      </c>
      <c r="E26" s="324"/>
      <c r="F26" s="325"/>
      <c r="G26" s="146">
        <f>G23+G24+G25</f>
        <v>0</v>
      </c>
      <c r="H26" s="301"/>
      <c r="I26" s="301"/>
      <c r="J26" s="301"/>
      <c r="K26" s="301"/>
      <c r="L26" s="322"/>
      <c r="N26" s="106"/>
      <c r="O26" s="106"/>
      <c r="P26" s="106"/>
      <c r="Q26" s="106"/>
      <c r="R26" s="106"/>
      <c r="S26" s="106"/>
      <c r="T26" s="106"/>
      <c r="U26" s="106"/>
      <c r="V26" s="106"/>
      <c r="W26" s="106"/>
      <c r="X26" s="106"/>
      <c r="Y26" s="106"/>
    </row>
    <row r="27" spans="2:25" s="105" customFormat="1" ht="70.5" customHeight="1" thickBot="1" x14ac:dyDescent="0.25">
      <c r="B27" s="326" t="s">
        <v>13</v>
      </c>
      <c r="C27" s="326"/>
      <c r="D27" s="326"/>
      <c r="E27" s="326"/>
      <c r="F27" s="326"/>
      <c r="G27" s="131"/>
      <c r="H27" s="132"/>
      <c r="I27" s="132"/>
      <c r="J27" s="132"/>
      <c r="K27" s="132"/>
      <c r="L27" s="133"/>
      <c r="N27" s="106"/>
      <c r="O27" s="106"/>
      <c r="P27" s="106"/>
      <c r="Q27" s="106"/>
      <c r="R27" s="106"/>
      <c r="S27" s="106"/>
      <c r="T27" s="106"/>
      <c r="U27" s="106"/>
      <c r="V27" s="106"/>
      <c r="W27" s="106"/>
      <c r="X27" s="106"/>
      <c r="Y27" s="106"/>
    </row>
    <row r="28" spans="2:25" s="105" customFormat="1" ht="3.75" customHeight="1" x14ac:dyDescent="0.2">
      <c r="B28" s="134"/>
      <c r="C28" s="134"/>
      <c r="D28" s="134"/>
      <c r="E28" s="134"/>
      <c r="F28" s="134"/>
      <c r="G28" s="135"/>
      <c r="H28" s="136"/>
      <c r="I28" s="136"/>
      <c r="J28" s="136"/>
      <c r="K28" s="136"/>
      <c r="L28" s="136"/>
      <c r="N28" s="106"/>
      <c r="O28" s="106"/>
      <c r="P28" s="106"/>
      <c r="Q28" s="106"/>
      <c r="R28" s="106"/>
      <c r="S28" s="106"/>
      <c r="T28" s="106"/>
      <c r="U28" s="106"/>
      <c r="V28" s="106"/>
      <c r="W28" s="106"/>
      <c r="X28" s="106"/>
      <c r="Y28" s="106"/>
    </row>
    <row r="29" spans="2:25" s="105" customFormat="1" x14ac:dyDescent="0.2">
      <c r="B29" s="110"/>
      <c r="C29" s="110"/>
      <c r="D29" s="110"/>
      <c r="E29" s="110"/>
      <c r="F29" s="110"/>
      <c r="G29" s="110"/>
      <c r="H29" s="296" t="s">
        <v>14</v>
      </c>
      <c r="I29" s="297"/>
      <c r="J29" s="297"/>
      <c r="K29" s="297"/>
      <c r="L29" s="110"/>
      <c r="N29" s="106"/>
      <c r="O29" s="106"/>
      <c r="P29" s="106"/>
      <c r="Q29" s="106"/>
      <c r="R29" s="106"/>
      <c r="S29" s="106"/>
      <c r="T29" s="106"/>
      <c r="U29" s="106"/>
      <c r="V29" s="106"/>
      <c r="W29" s="106"/>
      <c r="X29" s="106"/>
      <c r="Y29" s="106"/>
    </row>
  </sheetData>
  <sheetProtection algorithmName="SHA-512" hashValue="JB/CdwLp7Ih0bRdADazndDwOMhsv5xzXXfHcL0aV46+RGI3A5um9uT5Yjl/WdYHoiiR8zk3aQ6RDTxNtZfdUzg==" saltValue="XJQgPniLg+uczUyP21aAFw==" spinCount="100000" sheet="1" objects="1" scenarios="1"/>
  <mergeCells count="48">
    <mergeCell ref="L23:L26"/>
    <mergeCell ref="D25:F25"/>
    <mergeCell ref="D26:F26"/>
    <mergeCell ref="B27:F27"/>
    <mergeCell ref="C16:F16"/>
    <mergeCell ref="C17:F17"/>
    <mergeCell ref="B18:F18"/>
    <mergeCell ref="B13:B17"/>
    <mergeCell ref="C13:F13"/>
    <mergeCell ref="C14:F14"/>
    <mergeCell ref="C15:F15"/>
    <mergeCell ref="B19:F19"/>
    <mergeCell ref="B22:F22"/>
    <mergeCell ref="H29:K29"/>
    <mergeCell ref="H20:H21"/>
    <mergeCell ref="I20:I21"/>
    <mergeCell ref="J20:J21"/>
    <mergeCell ref="B21:F21"/>
    <mergeCell ref="B23:C26"/>
    <mergeCell ref="D23:F23"/>
    <mergeCell ref="H23:H26"/>
    <mergeCell ref="I23:I26"/>
    <mergeCell ref="J23:J26"/>
    <mergeCell ref="B20:F20"/>
    <mergeCell ref="G20:G21"/>
    <mergeCell ref="K23:K26"/>
    <mergeCell ref="D24:F24"/>
    <mergeCell ref="B11:C11"/>
    <mergeCell ref="D11:F11"/>
    <mergeCell ref="B12:F12"/>
    <mergeCell ref="B9:C9"/>
    <mergeCell ref="D9:F9"/>
    <mergeCell ref="B3:L3"/>
    <mergeCell ref="B5:C5"/>
    <mergeCell ref="D5:F5"/>
    <mergeCell ref="G5:G11"/>
    <mergeCell ref="H5:H11"/>
    <mergeCell ref="I5:I11"/>
    <mergeCell ref="J5:J11"/>
    <mergeCell ref="K5:K11"/>
    <mergeCell ref="L5:L11"/>
    <mergeCell ref="B6:C6"/>
    <mergeCell ref="D6:F6"/>
    <mergeCell ref="B7:C7"/>
    <mergeCell ref="D7:F7"/>
    <mergeCell ref="B8:C8"/>
    <mergeCell ref="D8:F8"/>
    <mergeCell ref="B10:C10"/>
  </mergeCells>
  <phoneticPr fontId="7"/>
  <conditionalFormatting sqref="H12">
    <cfRule type="cellIs" dxfId="1" priority="1" operator="equal">
      <formula>"要確認"</formula>
    </cfRule>
  </conditionalFormatting>
  <dataValidations disablePrompts="1" count="1">
    <dataValidation operator="equal" allowBlank="1" showInputMessage="1" showErrorMessage="1" sqref="L2" xr:uid="{B873BE48-E18F-48C3-A148-99D49FD2C83E}"/>
  </dataValidations>
  <printOptions horizontalCentered="1"/>
  <pageMargins left="0.70866141732283472" right="0.31496062992125984" top="0.74803149606299213" bottom="0.74803149606299213" header="0.31496062992125984" footer="0.31496062992125984"/>
  <pageSetup paperSize="9" scale="36" orientation="portrait" r:id="rId1"/>
  <headerFooter>
    <oddFooter>&amp;R&amp;"游ゴシック,標準"&amp;K00-022Ver.20250401</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E25BB-74DC-4B29-B1C8-9D3850D5DC7C}">
  <sheetPr>
    <pageSetUpPr fitToPage="1"/>
  </sheetPr>
  <dimension ref="A1:Y32"/>
  <sheetViews>
    <sheetView zoomScale="80" zoomScaleNormal="80" workbookViewId="0">
      <selection activeCell="G1" sqref="G1:J1048576"/>
    </sheetView>
  </sheetViews>
  <sheetFormatPr defaultColWidth="9" defaultRowHeight="14.4" x14ac:dyDescent="0.2"/>
  <cols>
    <col min="1" max="1" width="0.6640625" style="150" customWidth="1"/>
    <col min="2" max="2" width="6.44140625" style="151" customWidth="1"/>
    <col min="3" max="3" width="14.44140625" style="151" customWidth="1"/>
    <col min="4" max="6" width="8.33203125" style="151" customWidth="1"/>
    <col min="7" max="10" width="25.77734375" style="151" customWidth="1"/>
    <col min="11" max="12" width="30.21875" style="151" customWidth="1"/>
    <col min="13" max="13" width="0.88671875" style="150" customWidth="1"/>
    <col min="14" max="14" width="10.44140625" style="151" bestFit="1" customWidth="1"/>
    <col min="15" max="16384" width="9" style="151"/>
  </cols>
  <sheetData>
    <row r="1" spans="2:25" s="150" customFormat="1" ht="6" customHeight="1" x14ac:dyDescent="0.2">
      <c r="N1" s="151"/>
      <c r="O1" s="151"/>
      <c r="P1" s="151"/>
      <c r="Q1" s="151"/>
      <c r="R1" s="151"/>
      <c r="S1" s="151"/>
      <c r="T1" s="151"/>
      <c r="U1" s="151"/>
      <c r="V1" s="151"/>
      <c r="W1" s="151"/>
      <c r="X1" s="151"/>
      <c r="Y1" s="151"/>
    </row>
    <row r="2" spans="2:25" ht="24" customHeight="1" x14ac:dyDescent="0.2">
      <c r="B2" s="152"/>
      <c r="C2" s="150"/>
      <c r="D2" s="150"/>
      <c r="E2" s="150" t="s">
        <v>161</v>
      </c>
      <c r="F2" s="150"/>
      <c r="G2" s="153"/>
      <c r="H2" s="153"/>
      <c r="I2" s="153"/>
      <c r="J2" s="153"/>
      <c r="K2" s="154" t="s">
        <v>16</v>
      </c>
      <c r="L2" s="169" t="str">
        <f>+D5</f>
        <v>38ab0123456j0001</v>
      </c>
    </row>
    <row r="3" spans="2:25" ht="27.75" customHeight="1" x14ac:dyDescent="0.2">
      <c r="B3" s="347" t="s">
        <v>22</v>
      </c>
      <c r="C3" s="347"/>
      <c r="D3" s="347"/>
      <c r="E3" s="347"/>
      <c r="F3" s="347"/>
      <c r="G3" s="347"/>
      <c r="H3" s="347"/>
      <c r="I3" s="347"/>
      <c r="J3" s="347"/>
      <c r="K3" s="347"/>
      <c r="L3" s="347"/>
    </row>
    <row r="4" spans="2:25" ht="25.5" customHeight="1" thickBot="1" x14ac:dyDescent="0.25">
      <c r="B4" s="155"/>
      <c r="C4" s="150"/>
      <c r="D4" s="150"/>
      <c r="E4" s="150"/>
      <c r="F4" s="150"/>
      <c r="G4" s="156"/>
      <c r="H4" s="157"/>
      <c r="I4" s="158"/>
      <c r="J4" s="157"/>
      <c r="K4" s="150"/>
      <c r="L4" s="159" t="s">
        <v>0</v>
      </c>
    </row>
    <row r="5" spans="2:25" ht="29.7" customHeight="1" thickTop="1" x14ac:dyDescent="0.2">
      <c r="B5" s="348" t="s">
        <v>17</v>
      </c>
      <c r="C5" s="349"/>
      <c r="D5" s="350" t="str">
        <f>'別紙イ　収支決算書（年度末分）'!D5:F5</f>
        <v>38ab0123456j0001</v>
      </c>
      <c r="E5" s="351"/>
      <c r="F5" s="352"/>
      <c r="G5" s="353" t="s">
        <v>162</v>
      </c>
      <c r="H5" s="356" t="s">
        <v>2</v>
      </c>
      <c r="I5" s="359" t="s">
        <v>21</v>
      </c>
      <c r="J5" s="356" t="s">
        <v>3</v>
      </c>
      <c r="K5" s="362" t="s">
        <v>233</v>
      </c>
      <c r="L5" s="365" t="s">
        <v>235</v>
      </c>
    </row>
    <row r="6" spans="2:25" ht="19.5" customHeight="1" x14ac:dyDescent="0.2">
      <c r="B6" s="368" t="s">
        <v>18</v>
      </c>
      <c r="C6" s="369"/>
      <c r="D6" s="370">
        <f>'別紙イ　収支決算書（年度末分）'!D6:F6</f>
        <v>0</v>
      </c>
      <c r="E6" s="371"/>
      <c r="F6" s="372"/>
      <c r="G6" s="354"/>
      <c r="H6" s="357"/>
      <c r="I6" s="360"/>
      <c r="J6" s="357"/>
      <c r="K6" s="363"/>
      <c r="L6" s="366"/>
    </row>
    <row r="7" spans="2:25" ht="19.5" customHeight="1" x14ac:dyDescent="0.2">
      <c r="B7" s="373" t="s">
        <v>187</v>
      </c>
      <c r="C7" s="374"/>
      <c r="D7" s="375">
        <f>'別紙イ　収支決算書（年度末分）'!D7:F7</f>
        <v>0</v>
      </c>
      <c r="E7" s="376"/>
      <c r="F7" s="377"/>
      <c r="G7" s="354"/>
      <c r="H7" s="357"/>
      <c r="I7" s="360"/>
      <c r="J7" s="357"/>
      <c r="K7" s="363"/>
      <c r="L7" s="366"/>
    </row>
    <row r="8" spans="2:25" ht="20.7" customHeight="1" x14ac:dyDescent="0.2">
      <c r="B8" s="368" t="s">
        <v>19</v>
      </c>
      <c r="C8" s="369"/>
      <c r="D8" s="370">
        <f>'別紙イ　収支決算書（年度末分）'!D8:F8</f>
        <v>0</v>
      </c>
      <c r="E8" s="371"/>
      <c r="F8" s="372"/>
      <c r="G8" s="354"/>
      <c r="H8" s="357"/>
      <c r="I8" s="360"/>
      <c r="J8" s="357"/>
      <c r="K8" s="363"/>
      <c r="L8" s="366"/>
    </row>
    <row r="9" spans="2:25" ht="19.5" customHeight="1" x14ac:dyDescent="0.2">
      <c r="B9" s="368" t="s">
        <v>20</v>
      </c>
      <c r="C9" s="374"/>
      <c r="D9" s="375">
        <f>'別紙イ　収支決算書（年度末分）'!D9:F9</f>
        <v>0</v>
      </c>
      <c r="E9" s="376"/>
      <c r="F9" s="377"/>
      <c r="G9" s="354"/>
      <c r="H9" s="357"/>
      <c r="I9" s="360"/>
      <c r="J9" s="357"/>
      <c r="K9" s="363"/>
      <c r="L9" s="366"/>
    </row>
    <row r="10" spans="2:25" ht="19.5" customHeight="1" x14ac:dyDescent="0.2">
      <c r="B10" s="378" t="s">
        <v>15</v>
      </c>
      <c r="C10" s="379"/>
      <c r="D10" s="167">
        <f>'別紙イ　収支決算書（年度末分）'!D10</f>
        <v>0</v>
      </c>
      <c r="E10" s="167"/>
      <c r="F10" s="168">
        <f>'別紙イ　収支決算書（年度末分）'!F10</f>
        <v>0</v>
      </c>
      <c r="G10" s="354"/>
      <c r="H10" s="357"/>
      <c r="I10" s="360"/>
      <c r="J10" s="357"/>
      <c r="K10" s="363"/>
      <c r="L10" s="366"/>
    </row>
    <row r="11" spans="2:25" ht="19.5" customHeight="1" thickBot="1" x14ac:dyDescent="0.25">
      <c r="B11" s="380" t="s">
        <v>24</v>
      </c>
      <c r="C11" s="381"/>
      <c r="D11" s="382">
        <f>'別紙イ　収支決算書（年度末分）'!D11:F11</f>
        <v>0</v>
      </c>
      <c r="E11" s="382"/>
      <c r="F11" s="383"/>
      <c r="G11" s="355"/>
      <c r="H11" s="358"/>
      <c r="I11" s="361"/>
      <c r="J11" s="358"/>
      <c r="K11" s="364"/>
      <c r="L11" s="367"/>
    </row>
    <row r="12" spans="2:25" ht="30" customHeight="1" thickTop="1" x14ac:dyDescent="0.2">
      <c r="B12" s="384" t="s">
        <v>4</v>
      </c>
      <c r="C12" s="385"/>
      <c r="D12" s="385"/>
      <c r="E12" s="385"/>
      <c r="F12" s="386"/>
      <c r="G12" s="170">
        <f>SUM(G17,G18,G19)</f>
        <v>0</v>
      </c>
      <c r="H12" s="171">
        <f>IF(H17=0,0,"要確認")</f>
        <v>0</v>
      </c>
      <c r="I12" s="140">
        <f>SUM(I17,I18,I19)</f>
        <v>0</v>
      </c>
      <c r="J12" s="172">
        <f>SUM(J17,J18,J19)</f>
        <v>0</v>
      </c>
      <c r="K12" s="172">
        <f t="shared" ref="K12:L12" si="0">SUM(K17,K18,K19)</f>
        <v>0</v>
      </c>
      <c r="L12" s="173">
        <f t="shared" si="0"/>
        <v>0</v>
      </c>
    </row>
    <row r="13" spans="2:25" ht="30" customHeight="1" x14ac:dyDescent="0.2">
      <c r="B13" s="387" t="s">
        <v>188</v>
      </c>
      <c r="C13" s="390" t="s">
        <v>5</v>
      </c>
      <c r="D13" s="391"/>
      <c r="E13" s="391"/>
      <c r="F13" s="392"/>
      <c r="G13" s="160"/>
      <c r="H13" s="120"/>
      <c r="I13" s="143">
        <f>SUM(G13,H13)</f>
        <v>0</v>
      </c>
      <c r="J13" s="120"/>
      <c r="K13" s="174">
        <f>IF($F$10=0,0,ROUNDDOWN(J13*$D$10/$F$10,0))</f>
        <v>0</v>
      </c>
      <c r="L13" s="175">
        <f>IF(I13&lt;K13,I13,K13)</f>
        <v>0</v>
      </c>
    </row>
    <row r="14" spans="2:25" ht="30" customHeight="1" x14ac:dyDescent="0.2">
      <c r="B14" s="388"/>
      <c r="C14" s="390" t="s">
        <v>6</v>
      </c>
      <c r="D14" s="391"/>
      <c r="E14" s="391"/>
      <c r="F14" s="392"/>
      <c r="G14" s="160"/>
      <c r="H14" s="120"/>
      <c r="I14" s="143">
        <f>SUM(G14,H14)</f>
        <v>0</v>
      </c>
      <c r="J14" s="120"/>
      <c r="K14" s="174">
        <f>IF($F$10=0,0,ROUNDDOWN(J14*$D$10/$F$10,0))</f>
        <v>0</v>
      </c>
      <c r="L14" s="175">
        <f>IF(I14&lt;K14,I14,K14)</f>
        <v>0</v>
      </c>
    </row>
    <row r="15" spans="2:25" ht="30" customHeight="1" x14ac:dyDescent="0.2">
      <c r="B15" s="388"/>
      <c r="C15" s="393" t="s">
        <v>7</v>
      </c>
      <c r="D15" s="394"/>
      <c r="E15" s="394"/>
      <c r="F15" s="395"/>
      <c r="G15" s="160"/>
      <c r="H15" s="120"/>
      <c r="I15" s="143">
        <f>SUM(G15,H15)</f>
        <v>0</v>
      </c>
      <c r="J15" s="120"/>
      <c r="K15" s="174">
        <f>IF($F$10=0,0,ROUNDDOWN(J15*$D$10/$F$10,0))</f>
        <v>0</v>
      </c>
      <c r="L15" s="175">
        <f>IF(I15&lt;K15,I15,K15)</f>
        <v>0</v>
      </c>
    </row>
    <row r="16" spans="2:25" s="150" customFormat="1" ht="30" customHeight="1" x14ac:dyDescent="0.2">
      <c r="B16" s="388"/>
      <c r="C16" s="396" t="s">
        <v>23</v>
      </c>
      <c r="D16" s="397"/>
      <c r="E16" s="397"/>
      <c r="F16" s="398"/>
      <c r="G16" s="160"/>
      <c r="H16" s="120"/>
      <c r="I16" s="143">
        <f t="shared" ref="I16" si="1">SUM(G16,H16)</f>
        <v>0</v>
      </c>
      <c r="J16" s="120"/>
      <c r="K16" s="174">
        <f>IF($F$10=0,0,ROUNDDOWN(J16*$D$10/$F$10,0))</f>
        <v>0</v>
      </c>
      <c r="L16" s="175">
        <f t="shared" ref="L16" si="2">IF(I16&lt;K16,I16,K16)</f>
        <v>0</v>
      </c>
      <c r="N16" s="151"/>
      <c r="O16" s="151"/>
      <c r="P16" s="151"/>
      <c r="Q16" s="151"/>
      <c r="R16" s="151"/>
      <c r="S16" s="151"/>
      <c r="T16" s="151"/>
      <c r="U16" s="151"/>
      <c r="V16" s="151"/>
      <c r="W16" s="151"/>
      <c r="X16" s="151"/>
      <c r="Y16" s="151"/>
    </row>
    <row r="17" spans="2:25" s="150" customFormat="1" ht="30" customHeight="1" x14ac:dyDescent="0.2">
      <c r="B17" s="389"/>
      <c r="C17" s="399" t="s">
        <v>8</v>
      </c>
      <c r="D17" s="400"/>
      <c r="E17" s="400"/>
      <c r="F17" s="401"/>
      <c r="G17" s="174">
        <f t="shared" ref="G17:L17" si="3">SUM(G13:G16)</f>
        <v>0</v>
      </c>
      <c r="H17" s="176">
        <f t="shared" si="3"/>
        <v>0</v>
      </c>
      <c r="I17" s="143">
        <f t="shared" si="3"/>
        <v>0</v>
      </c>
      <c r="J17" s="143">
        <f t="shared" si="3"/>
        <v>0</v>
      </c>
      <c r="K17" s="174">
        <f t="shared" si="3"/>
        <v>0</v>
      </c>
      <c r="L17" s="175">
        <f t="shared" si="3"/>
        <v>0</v>
      </c>
      <c r="N17" s="151"/>
      <c r="O17" s="151"/>
      <c r="P17" s="151"/>
      <c r="Q17" s="151"/>
      <c r="R17" s="151"/>
      <c r="S17" s="151"/>
      <c r="T17" s="151"/>
      <c r="U17" s="151"/>
      <c r="V17" s="151"/>
      <c r="W17" s="151"/>
      <c r="X17" s="151"/>
      <c r="Y17" s="151"/>
    </row>
    <row r="18" spans="2:25" s="150" customFormat="1" ht="30" customHeight="1" x14ac:dyDescent="0.2">
      <c r="B18" s="402" t="s">
        <v>9</v>
      </c>
      <c r="C18" s="403"/>
      <c r="D18" s="403"/>
      <c r="E18" s="403"/>
      <c r="F18" s="404"/>
      <c r="G18" s="120"/>
      <c r="H18" s="181"/>
      <c r="I18" s="143">
        <f>SUM(G18,H18)</f>
        <v>0</v>
      </c>
      <c r="J18" s="120"/>
      <c r="K18" s="174">
        <f>MIN(IF($F$10=0,0,ROUNDDOWN(J18*$D$10/$F$10,0)),ROUNDDOWN(K17*D11,0))</f>
        <v>0</v>
      </c>
      <c r="L18" s="175">
        <f>MIN(IF(I18&lt;K18,I18,K18),ROUNDDOWN(L17*D11,0))</f>
        <v>0</v>
      </c>
      <c r="N18" s="151"/>
      <c r="O18" s="151"/>
      <c r="P18" s="151"/>
      <c r="Q18" s="151"/>
      <c r="R18" s="151"/>
      <c r="S18" s="151"/>
      <c r="T18" s="151"/>
      <c r="U18" s="151"/>
      <c r="V18" s="151"/>
      <c r="W18" s="151"/>
      <c r="X18" s="151"/>
      <c r="Y18" s="151"/>
    </row>
    <row r="19" spans="2:25" s="150" customFormat="1" ht="30" customHeight="1" x14ac:dyDescent="0.2">
      <c r="B19" s="405" t="s">
        <v>25</v>
      </c>
      <c r="C19" s="406"/>
      <c r="D19" s="406"/>
      <c r="E19" s="406"/>
      <c r="F19" s="407"/>
      <c r="G19" s="122"/>
      <c r="H19" s="182"/>
      <c r="I19" s="147">
        <f t="shared" ref="I19" si="4">SUM(G19,H19)</f>
        <v>0</v>
      </c>
      <c r="J19" s="122"/>
      <c r="K19" s="174">
        <f>IF($F$10=0,0,ROUNDDOWN(J19*$D$10/$F$10,0))</f>
        <v>0</v>
      </c>
      <c r="L19" s="175">
        <f>IF(I19&lt;K19,I19,K19)</f>
        <v>0</v>
      </c>
      <c r="N19" s="151"/>
      <c r="O19" s="151"/>
      <c r="P19" s="151"/>
      <c r="Q19" s="151"/>
      <c r="R19" s="151"/>
      <c r="S19" s="151"/>
      <c r="T19" s="151"/>
      <c r="U19" s="151"/>
      <c r="V19" s="151"/>
      <c r="W19" s="151"/>
      <c r="X19" s="151"/>
      <c r="Y19" s="151"/>
    </row>
    <row r="20" spans="2:25" s="150" customFormat="1" ht="30" customHeight="1" x14ac:dyDescent="0.2">
      <c r="B20" s="405" t="s">
        <v>10</v>
      </c>
      <c r="C20" s="406"/>
      <c r="D20" s="406"/>
      <c r="E20" s="406"/>
      <c r="F20" s="407"/>
      <c r="G20" s="408" t="str">
        <f>IF(G18=ROUNDDOWN(G17*D11,0),"","間接経費/一般管理費が不一致です。ご確認下さい。")</f>
        <v/>
      </c>
      <c r="H20" s="410"/>
      <c r="I20" s="412"/>
      <c r="J20" s="412"/>
      <c r="K20" s="183"/>
      <c r="L20" s="177">
        <f>IF(L12&lt;G12,G12-L12,"0")+G22</f>
        <v>0</v>
      </c>
      <c r="N20" s="151"/>
      <c r="O20" s="151"/>
      <c r="P20" s="151"/>
      <c r="Q20" s="151"/>
      <c r="R20" s="151"/>
      <c r="S20" s="151"/>
      <c r="T20" s="151"/>
      <c r="U20" s="151"/>
      <c r="V20" s="151"/>
      <c r="W20" s="151"/>
      <c r="X20" s="151"/>
      <c r="Y20" s="151"/>
    </row>
    <row r="21" spans="2:25" s="150" customFormat="1" ht="30" customHeight="1" x14ac:dyDescent="0.2">
      <c r="B21" s="405" t="s">
        <v>11</v>
      </c>
      <c r="C21" s="406"/>
      <c r="D21" s="406"/>
      <c r="E21" s="406"/>
      <c r="F21" s="407"/>
      <c r="G21" s="409"/>
      <c r="H21" s="411"/>
      <c r="I21" s="413"/>
      <c r="J21" s="413"/>
      <c r="K21" s="149" t="str">
        <f>IF(K12&gt;L12,K12-L12,"0")</f>
        <v>0</v>
      </c>
      <c r="L21" s="184"/>
      <c r="N21" s="151"/>
      <c r="O21" s="151"/>
      <c r="P21" s="151"/>
      <c r="Q21" s="151"/>
      <c r="R21" s="151"/>
      <c r="S21" s="151"/>
      <c r="T21" s="151"/>
      <c r="U21" s="151"/>
      <c r="V21" s="151"/>
      <c r="W21" s="151"/>
      <c r="X21" s="151"/>
      <c r="Y21" s="151"/>
    </row>
    <row r="22" spans="2:25" s="150" customFormat="1" ht="30" customHeight="1" x14ac:dyDescent="0.2">
      <c r="B22" s="414" t="s">
        <v>163</v>
      </c>
      <c r="C22" s="415"/>
      <c r="D22" s="415"/>
      <c r="E22" s="415"/>
      <c r="F22" s="416"/>
      <c r="G22" s="122"/>
      <c r="H22" s="179"/>
      <c r="I22" s="180"/>
      <c r="J22" s="180"/>
      <c r="K22" s="180"/>
      <c r="L22" s="185"/>
      <c r="N22" s="151"/>
      <c r="O22" s="151"/>
      <c r="P22" s="151"/>
      <c r="Q22" s="151"/>
      <c r="R22" s="151"/>
      <c r="S22" s="151"/>
      <c r="T22" s="151"/>
      <c r="U22" s="151"/>
      <c r="V22" s="151"/>
      <c r="W22" s="151"/>
      <c r="X22" s="151"/>
      <c r="Y22" s="151"/>
    </row>
    <row r="23" spans="2:25" s="150" customFormat="1" ht="30" customHeight="1" x14ac:dyDescent="0.2">
      <c r="B23" s="402" t="s">
        <v>12</v>
      </c>
      <c r="C23" s="417"/>
      <c r="D23" s="422" t="s">
        <v>188</v>
      </c>
      <c r="E23" s="423"/>
      <c r="F23" s="424"/>
      <c r="G23" s="425"/>
      <c r="H23" s="412"/>
      <c r="I23" s="412"/>
      <c r="J23" s="412"/>
      <c r="K23" s="412"/>
      <c r="L23" s="425"/>
      <c r="N23" s="151"/>
      <c r="O23" s="151"/>
      <c r="P23" s="151"/>
      <c r="Q23" s="151"/>
      <c r="R23" s="151"/>
      <c r="S23" s="151"/>
      <c r="T23" s="151"/>
      <c r="U23" s="151"/>
      <c r="V23" s="151"/>
      <c r="W23" s="151"/>
      <c r="X23" s="151"/>
      <c r="Y23" s="151"/>
    </row>
    <row r="24" spans="2:25" s="150" customFormat="1" ht="30" customHeight="1" x14ac:dyDescent="0.2">
      <c r="B24" s="418"/>
      <c r="C24" s="419"/>
      <c r="D24" s="432" t="s">
        <v>9</v>
      </c>
      <c r="E24" s="433"/>
      <c r="F24" s="434"/>
      <c r="G24" s="426"/>
      <c r="H24" s="428"/>
      <c r="I24" s="428"/>
      <c r="J24" s="428"/>
      <c r="K24" s="428"/>
      <c r="L24" s="426"/>
      <c r="N24" s="151"/>
      <c r="O24" s="151"/>
      <c r="P24" s="151"/>
      <c r="Q24" s="151"/>
      <c r="R24" s="151"/>
      <c r="S24" s="151"/>
      <c r="T24" s="151"/>
      <c r="U24" s="151"/>
      <c r="V24" s="151"/>
      <c r="W24" s="151"/>
      <c r="X24" s="151"/>
      <c r="Y24" s="151"/>
    </row>
    <row r="25" spans="2:25" s="150" customFormat="1" ht="30" customHeight="1" x14ac:dyDescent="0.2">
      <c r="B25" s="418"/>
      <c r="C25" s="419"/>
      <c r="D25" s="432" t="s">
        <v>27</v>
      </c>
      <c r="E25" s="433"/>
      <c r="F25" s="434"/>
      <c r="G25" s="426"/>
      <c r="H25" s="428"/>
      <c r="I25" s="428"/>
      <c r="J25" s="428"/>
      <c r="K25" s="428"/>
      <c r="L25" s="426"/>
      <c r="N25" s="151"/>
      <c r="O25" s="151"/>
      <c r="P25" s="151"/>
      <c r="Q25" s="151"/>
      <c r="R25" s="151"/>
      <c r="S25" s="151"/>
      <c r="T25" s="151"/>
      <c r="U25" s="151"/>
      <c r="V25" s="151"/>
      <c r="W25" s="151"/>
      <c r="X25" s="151"/>
      <c r="Y25" s="151"/>
    </row>
    <row r="26" spans="2:25" s="150" customFormat="1" ht="30" customHeight="1" thickBot="1" x14ac:dyDescent="0.25">
      <c r="B26" s="420"/>
      <c r="C26" s="421"/>
      <c r="D26" s="435" t="s">
        <v>8</v>
      </c>
      <c r="E26" s="436"/>
      <c r="F26" s="437"/>
      <c r="G26" s="427"/>
      <c r="H26" s="413"/>
      <c r="I26" s="413"/>
      <c r="J26" s="413"/>
      <c r="K26" s="413"/>
      <c r="L26" s="431"/>
      <c r="N26" s="151"/>
      <c r="O26" s="151"/>
      <c r="P26" s="151"/>
      <c r="Q26" s="151"/>
      <c r="R26" s="151"/>
      <c r="S26" s="151"/>
      <c r="T26" s="151"/>
      <c r="U26" s="151"/>
      <c r="V26" s="151"/>
      <c r="W26" s="151"/>
      <c r="X26" s="151"/>
      <c r="Y26" s="151"/>
    </row>
    <row r="27" spans="2:25" s="150" customFormat="1" ht="70.5" customHeight="1" thickBot="1" x14ac:dyDescent="0.25">
      <c r="B27" s="438" t="s">
        <v>13</v>
      </c>
      <c r="C27" s="438"/>
      <c r="D27" s="438"/>
      <c r="E27" s="438"/>
      <c r="F27" s="438"/>
      <c r="G27" s="161"/>
      <c r="H27" s="162" t="s">
        <v>234</v>
      </c>
      <c r="I27" s="162"/>
      <c r="J27" s="162"/>
      <c r="K27" s="162"/>
      <c r="L27" s="163"/>
      <c r="N27" s="151"/>
      <c r="O27" s="151"/>
      <c r="P27" s="151"/>
      <c r="Q27" s="151"/>
      <c r="R27" s="151"/>
      <c r="S27" s="151"/>
      <c r="T27" s="151"/>
      <c r="U27" s="151"/>
      <c r="V27" s="151"/>
      <c r="W27" s="151"/>
      <c r="X27" s="151"/>
      <c r="Y27" s="151"/>
    </row>
    <row r="28" spans="2:25" s="150" customFormat="1" ht="3.75" customHeight="1" x14ac:dyDescent="0.2">
      <c r="B28" s="164"/>
      <c r="C28" s="164"/>
      <c r="D28" s="164"/>
      <c r="E28" s="164"/>
      <c r="F28" s="164"/>
      <c r="G28" s="165"/>
      <c r="H28" s="166"/>
      <c r="I28" s="166"/>
      <c r="J28" s="166"/>
      <c r="K28" s="166"/>
      <c r="L28" s="166"/>
      <c r="N28" s="151"/>
      <c r="O28" s="151"/>
      <c r="P28" s="151"/>
      <c r="Q28" s="151"/>
      <c r="R28" s="151"/>
      <c r="S28" s="151"/>
      <c r="T28" s="151"/>
      <c r="U28" s="151"/>
      <c r="V28" s="151"/>
      <c r="W28" s="151"/>
      <c r="X28" s="151"/>
      <c r="Y28" s="151"/>
    </row>
    <row r="29" spans="2:25" s="150" customFormat="1" x14ac:dyDescent="0.2">
      <c r="B29" s="151"/>
      <c r="C29" s="151"/>
      <c r="D29" s="151"/>
      <c r="E29" s="151"/>
      <c r="F29" s="151"/>
      <c r="G29" s="151"/>
      <c r="H29" s="429" t="s">
        <v>14</v>
      </c>
      <c r="I29" s="430"/>
      <c r="J29" s="430"/>
      <c r="K29" s="430"/>
      <c r="L29" s="151"/>
      <c r="N29" s="151"/>
      <c r="O29" s="151"/>
      <c r="P29" s="151"/>
      <c r="Q29" s="151"/>
      <c r="R29" s="151"/>
      <c r="S29" s="151"/>
      <c r="T29" s="151"/>
      <c r="U29" s="151"/>
      <c r="V29" s="151"/>
      <c r="W29" s="151"/>
      <c r="X29" s="151"/>
      <c r="Y29" s="151"/>
    </row>
    <row r="30" spans="2:25" x14ac:dyDescent="0.2">
      <c r="G30" s="178" t="str">
        <f>IF('別紙イ　収支決算書（年度末分）'!G23='【検算用】 別紙イ　収支決算書（繰越期間分）'!G17,"","年度末分の繰越額（直接経費）と一致しません")</f>
        <v/>
      </c>
    </row>
    <row r="31" spans="2:25" x14ac:dyDescent="0.2">
      <c r="G31" s="178" t="str">
        <f>IF('別紙イ　収支決算書（年度末分）'!G24='【検算用】 別紙イ　収支決算書（繰越期間分）'!G18,"","年度末分の繰越額（間接経費）と一致しません")</f>
        <v/>
      </c>
    </row>
    <row r="32" spans="2:25" x14ac:dyDescent="0.2">
      <c r="G32" s="178" t="str">
        <f>IF('別紙イ　収支決算書（年度末分）'!G25='【検算用】 別紙イ　収支決算書（繰越期間分）'!G19,"","年度末分の繰越額（委託費）と一致しません")</f>
        <v/>
      </c>
    </row>
  </sheetData>
  <sheetProtection algorithmName="SHA-512" hashValue="LpjK35BWnwm3nUk+Wjx3492GXMnLtcHsnW1IKe+GtA86NLtuYfqCUEyilE6a8B0IAdjOmvW4W9Zs0zRd/YdNJQ==" saltValue="4f3602OeAERojLWyKlsBAA==" spinCount="100000" sheet="1" objects="1" scenarios="1"/>
  <mergeCells count="49">
    <mergeCell ref="H29:K29"/>
    <mergeCell ref="K23:K26"/>
    <mergeCell ref="L23:L26"/>
    <mergeCell ref="D24:F24"/>
    <mergeCell ref="D25:F25"/>
    <mergeCell ref="D26:F26"/>
    <mergeCell ref="B27:F27"/>
    <mergeCell ref="J20:J21"/>
    <mergeCell ref="B21:F21"/>
    <mergeCell ref="B22:F22"/>
    <mergeCell ref="B23:C26"/>
    <mergeCell ref="D23:F23"/>
    <mergeCell ref="G23:G26"/>
    <mergeCell ref="H23:H26"/>
    <mergeCell ref="I23:I26"/>
    <mergeCell ref="J23:J26"/>
    <mergeCell ref="I20:I21"/>
    <mergeCell ref="B18:F18"/>
    <mergeCell ref="B19:F19"/>
    <mergeCell ref="B20:F20"/>
    <mergeCell ref="G20:G21"/>
    <mergeCell ref="H20:H21"/>
    <mergeCell ref="B13:B17"/>
    <mergeCell ref="C13:F13"/>
    <mergeCell ref="C14:F14"/>
    <mergeCell ref="C15:F15"/>
    <mergeCell ref="C16:F16"/>
    <mergeCell ref="C17:F17"/>
    <mergeCell ref="B11:C11"/>
    <mergeCell ref="D11:F11"/>
    <mergeCell ref="B12:F12"/>
    <mergeCell ref="B9:C9"/>
    <mergeCell ref="D9:F9"/>
    <mergeCell ref="B3:L3"/>
    <mergeCell ref="B5:C5"/>
    <mergeCell ref="D5:F5"/>
    <mergeCell ref="G5:G11"/>
    <mergeCell ref="H5:H11"/>
    <mergeCell ref="I5:I11"/>
    <mergeCell ref="J5:J11"/>
    <mergeCell ref="K5:K11"/>
    <mergeCell ref="L5:L11"/>
    <mergeCell ref="B6:C6"/>
    <mergeCell ref="D6:F6"/>
    <mergeCell ref="B7:C7"/>
    <mergeCell ref="D7:F7"/>
    <mergeCell ref="B8:C8"/>
    <mergeCell ref="D8:F8"/>
    <mergeCell ref="B10:C10"/>
  </mergeCells>
  <phoneticPr fontId="7"/>
  <conditionalFormatting sqref="H12">
    <cfRule type="cellIs" dxfId="0" priority="1" operator="equal">
      <formula>"要確認"</formula>
    </cfRule>
  </conditionalFormatting>
  <dataValidations disablePrompts="1" count="1">
    <dataValidation operator="equal" allowBlank="1" showInputMessage="1" showErrorMessage="1" sqref="L2" xr:uid="{0443B54A-3443-4A39-89DC-113E7127AE10}"/>
  </dataValidations>
  <printOptions horizontalCentered="1"/>
  <pageMargins left="0.70866141732283472" right="0.31496062992125984" top="0.74803149606299213" bottom="0.74803149606299213" header="0.31496062992125984" footer="0.31496062992125984"/>
  <pageSetup paperSize="9" scale="36" orientation="portrait" r:id="rId1"/>
  <headerFooter>
    <oddFooter>&amp;R&amp;"游ゴシック,標準"&amp;K00-022Ver.20250401</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0A488-DC41-4E30-972C-8091328B8399}">
  <sheetPr>
    <pageSetUpPr fitToPage="1"/>
  </sheetPr>
  <dimension ref="B1:O29"/>
  <sheetViews>
    <sheetView showGridLines="0" topLeftCell="A3" zoomScaleNormal="100" workbookViewId="0">
      <selection activeCell="F6" sqref="F6"/>
    </sheetView>
  </sheetViews>
  <sheetFormatPr defaultColWidth="9.44140625" defaultRowHeight="13.2" x14ac:dyDescent="0.2"/>
  <cols>
    <col min="1" max="1" width="3.109375" style="14" customWidth="1"/>
    <col min="2" max="4" width="9.44140625" style="14"/>
    <col min="5" max="5" width="8.33203125" style="14" customWidth="1"/>
    <col min="6" max="6" width="8.21875" style="14" customWidth="1"/>
    <col min="7" max="11" width="9.44140625" style="14"/>
    <col min="12" max="12" width="13.109375" style="14" customWidth="1"/>
    <col min="13" max="13" width="17.21875" style="14" customWidth="1"/>
    <col min="14" max="14" width="4" style="14" customWidth="1"/>
    <col min="15" max="16384" width="9.44140625" style="14"/>
  </cols>
  <sheetData>
    <row r="1" spans="2:15" ht="19.2" customHeight="1" x14ac:dyDescent="0.2">
      <c r="B1" s="221"/>
      <c r="C1" s="221"/>
    </row>
    <row r="2" spans="2:15" x14ac:dyDescent="0.2">
      <c r="B2" s="221" t="s">
        <v>189</v>
      </c>
      <c r="C2" s="221"/>
      <c r="D2" s="221"/>
      <c r="E2" s="221"/>
      <c r="F2" s="221"/>
      <c r="G2" s="221"/>
      <c r="H2" s="221"/>
      <c r="I2" s="221"/>
      <c r="J2" s="221"/>
      <c r="K2" s="221"/>
      <c r="L2" s="221"/>
      <c r="M2" s="221"/>
    </row>
    <row r="4" spans="2:15" ht="25.2" customHeight="1" x14ac:dyDescent="0.2">
      <c r="J4" s="445" t="s">
        <v>190</v>
      </c>
      <c r="K4" s="445"/>
      <c r="L4" s="446" t="str">
        <f>基本情報シート!$D$13</f>
        <v>国立大学法人 日本医療研究開発大学</v>
      </c>
      <c r="M4" s="446"/>
      <c r="O4" s="14" t="s">
        <v>47</v>
      </c>
    </row>
    <row r="5" spans="2:15" ht="18" customHeight="1" x14ac:dyDescent="0.2">
      <c r="J5" s="445" t="s">
        <v>63</v>
      </c>
      <c r="K5" s="445"/>
      <c r="L5" s="447" t="str">
        <f>基本情報シート!$D$10</f>
        <v>38ab0123456j0001</v>
      </c>
      <c r="M5" s="447"/>
      <c r="N5" s="39"/>
      <c r="O5" s="14" t="s">
        <v>47</v>
      </c>
    </row>
    <row r="6" spans="2:15" ht="18" customHeight="1" x14ac:dyDescent="0.2">
      <c r="B6" s="220" t="s">
        <v>64</v>
      </c>
      <c r="C6" s="220"/>
      <c r="D6" s="220"/>
      <c r="E6" s="220"/>
      <c r="F6" s="186" t="s">
        <v>237</v>
      </c>
    </row>
    <row r="7" spans="2:15" ht="18.600000000000001" customHeight="1" x14ac:dyDescent="0.2">
      <c r="B7" s="221" t="s">
        <v>65</v>
      </c>
      <c r="C7" s="221"/>
      <c r="D7" s="221"/>
      <c r="E7" s="221"/>
    </row>
    <row r="8" spans="2:15" x14ac:dyDescent="0.2">
      <c r="B8" s="35" t="s">
        <v>66</v>
      </c>
      <c r="C8" s="14" t="s">
        <v>67</v>
      </c>
    </row>
    <row r="10" spans="2:15" x14ac:dyDescent="0.2">
      <c r="B10" s="220" t="s">
        <v>68</v>
      </c>
      <c r="C10" s="220"/>
      <c r="D10" s="220"/>
      <c r="E10" s="220"/>
      <c r="F10" s="220"/>
      <c r="G10" s="220"/>
    </row>
    <row r="11" spans="2:15" ht="22.2" customHeight="1" x14ac:dyDescent="0.2">
      <c r="B11" s="14" t="s">
        <v>69</v>
      </c>
    </row>
    <row r="12" spans="2:15" ht="18" customHeight="1" x14ac:dyDescent="0.2">
      <c r="B12" s="448" t="s">
        <v>70</v>
      </c>
      <c r="C12" s="448"/>
      <c r="D12" s="448"/>
      <c r="E12" s="448"/>
      <c r="F12" s="448"/>
      <c r="G12" s="448" t="s">
        <v>71</v>
      </c>
      <c r="H12" s="448"/>
      <c r="I12" s="448"/>
      <c r="J12" s="448"/>
      <c r="K12" s="40" t="s">
        <v>56</v>
      </c>
      <c r="L12" s="41" t="s">
        <v>72</v>
      </c>
      <c r="M12" s="40" t="s">
        <v>73</v>
      </c>
    </row>
    <row r="13" spans="2:15" ht="17.7" customHeight="1" x14ac:dyDescent="0.2">
      <c r="B13" s="439"/>
      <c r="C13" s="440"/>
      <c r="D13" s="440"/>
      <c r="E13" s="440"/>
      <c r="F13" s="441"/>
      <c r="G13" s="442"/>
      <c r="H13" s="443"/>
      <c r="I13" s="443"/>
      <c r="J13" s="444"/>
      <c r="K13" s="37"/>
      <c r="L13" s="42"/>
      <c r="M13" s="43" t="str">
        <f>IF(L13="","",IF(COUNT($K13*$L13)&gt;0,$K13*$L13,""))</f>
        <v/>
      </c>
      <c r="O13" s="14" t="s">
        <v>74</v>
      </c>
    </row>
    <row r="14" spans="2:15" ht="17.7" customHeight="1" x14ac:dyDescent="0.2">
      <c r="B14" s="439"/>
      <c r="C14" s="440"/>
      <c r="D14" s="440"/>
      <c r="E14" s="440"/>
      <c r="F14" s="441"/>
      <c r="G14" s="442"/>
      <c r="H14" s="443"/>
      <c r="I14" s="443"/>
      <c r="J14" s="444"/>
      <c r="K14" s="44"/>
      <c r="L14" s="42"/>
      <c r="M14" s="43" t="str">
        <f t="shared" ref="M14:M18" si="0">IF(L14="","",IF(COUNT($K14*$L14)&gt;0,$K14*$L14,""))</f>
        <v/>
      </c>
      <c r="O14" s="14" t="s">
        <v>74</v>
      </c>
    </row>
    <row r="15" spans="2:15" ht="17.7" customHeight="1" x14ac:dyDescent="0.2">
      <c r="B15" s="439"/>
      <c r="C15" s="440"/>
      <c r="D15" s="440"/>
      <c r="E15" s="440"/>
      <c r="F15" s="441"/>
      <c r="G15" s="442"/>
      <c r="H15" s="443"/>
      <c r="I15" s="443"/>
      <c r="J15" s="444"/>
      <c r="K15" s="44"/>
      <c r="L15" s="42"/>
      <c r="M15" s="43" t="str">
        <f t="shared" si="0"/>
        <v/>
      </c>
      <c r="O15" s="14" t="s">
        <v>74</v>
      </c>
    </row>
    <row r="16" spans="2:15" ht="17.7" customHeight="1" x14ac:dyDescent="0.2">
      <c r="B16" s="439"/>
      <c r="C16" s="440"/>
      <c r="D16" s="440"/>
      <c r="E16" s="440"/>
      <c r="F16" s="441"/>
      <c r="G16" s="442"/>
      <c r="H16" s="443"/>
      <c r="I16" s="443"/>
      <c r="J16" s="444"/>
      <c r="K16" s="44"/>
      <c r="L16" s="42"/>
      <c r="M16" s="43" t="str">
        <f t="shared" si="0"/>
        <v/>
      </c>
      <c r="O16" s="14" t="s">
        <v>74</v>
      </c>
    </row>
    <row r="17" spans="2:15" ht="17.7" customHeight="1" x14ac:dyDescent="0.2">
      <c r="B17" s="439"/>
      <c r="C17" s="440"/>
      <c r="D17" s="440"/>
      <c r="E17" s="440"/>
      <c r="F17" s="441"/>
      <c r="G17" s="442"/>
      <c r="H17" s="443"/>
      <c r="I17" s="443"/>
      <c r="J17" s="444"/>
      <c r="K17" s="44"/>
      <c r="L17" s="42"/>
      <c r="M17" s="43" t="str">
        <f t="shared" si="0"/>
        <v/>
      </c>
      <c r="O17" s="14" t="s">
        <v>74</v>
      </c>
    </row>
    <row r="18" spans="2:15" ht="17.7" customHeight="1" x14ac:dyDescent="0.2">
      <c r="B18" s="439"/>
      <c r="C18" s="440"/>
      <c r="D18" s="440"/>
      <c r="E18" s="440"/>
      <c r="F18" s="441"/>
      <c r="G18" s="442"/>
      <c r="H18" s="443"/>
      <c r="I18" s="443"/>
      <c r="J18" s="444"/>
      <c r="K18" s="44"/>
      <c r="L18" s="42"/>
      <c r="M18" s="43" t="str">
        <f t="shared" si="0"/>
        <v/>
      </c>
      <c r="O18" s="14" t="s">
        <v>74</v>
      </c>
    </row>
    <row r="20" spans="2:15" ht="15.6" customHeight="1" x14ac:dyDescent="0.2">
      <c r="B20" s="14" t="s">
        <v>75</v>
      </c>
    </row>
    <row r="21" spans="2:15" ht="21" customHeight="1" x14ac:dyDescent="0.2">
      <c r="B21" s="448" t="s">
        <v>70</v>
      </c>
      <c r="C21" s="448"/>
      <c r="D21" s="448"/>
      <c r="E21" s="448"/>
      <c r="F21" s="448"/>
      <c r="G21" s="448" t="s">
        <v>71</v>
      </c>
      <c r="H21" s="448"/>
      <c r="I21" s="448"/>
      <c r="J21" s="448"/>
      <c r="K21" s="40" t="s">
        <v>56</v>
      </c>
      <c r="L21" s="41" t="s">
        <v>72</v>
      </c>
      <c r="M21" s="40" t="s">
        <v>73</v>
      </c>
    </row>
    <row r="22" spans="2:15" ht="20.7" customHeight="1" x14ac:dyDescent="0.2">
      <c r="B22" s="44"/>
      <c r="C22" s="45"/>
      <c r="D22" s="45"/>
      <c r="E22" s="45"/>
      <c r="F22" s="46"/>
      <c r="G22" s="44"/>
      <c r="H22" s="45"/>
      <c r="I22" s="45"/>
      <c r="J22" s="46"/>
      <c r="K22" s="37"/>
      <c r="L22" s="42"/>
      <c r="M22" s="43" t="str">
        <f>IF(L22="","",IF(COUNT($K22*$L22)&gt;0,$K22*$L22,""))</f>
        <v/>
      </c>
      <c r="O22" s="14" t="s">
        <v>74</v>
      </c>
    </row>
    <row r="23" spans="2:15" ht="20.7" customHeight="1" x14ac:dyDescent="0.2">
      <c r="B23" s="44"/>
      <c r="C23" s="45"/>
      <c r="G23" s="44"/>
      <c r="H23" s="45"/>
      <c r="I23" s="45"/>
      <c r="J23" s="46"/>
      <c r="K23" s="44"/>
      <c r="L23" s="42"/>
      <c r="M23" s="43" t="str">
        <f t="shared" ref="M23:M27" si="1">IF(L23="","",IF(COUNT($K23*$L23)&gt;0,$K23*$L23,""))</f>
        <v/>
      </c>
      <c r="O23" s="14" t="s">
        <v>74</v>
      </c>
    </row>
    <row r="24" spans="2:15" ht="20.7" customHeight="1" x14ac:dyDescent="0.2">
      <c r="B24" s="44"/>
      <c r="C24" s="45"/>
      <c r="D24" s="45"/>
      <c r="E24" s="45"/>
      <c r="F24" s="46"/>
      <c r="G24" s="44"/>
      <c r="H24" s="45"/>
      <c r="I24" s="45"/>
      <c r="J24" s="46"/>
      <c r="K24" s="44"/>
      <c r="L24" s="42"/>
      <c r="M24" s="43" t="str">
        <f t="shared" si="1"/>
        <v/>
      </c>
      <c r="O24" s="14" t="s">
        <v>74</v>
      </c>
    </row>
    <row r="25" spans="2:15" ht="20.7" customHeight="1" x14ac:dyDescent="0.2">
      <c r="B25" s="44"/>
      <c r="C25" s="45"/>
      <c r="D25" s="45"/>
      <c r="E25" s="45"/>
      <c r="F25" s="46"/>
      <c r="G25" s="44"/>
      <c r="H25" s="45"/>
      <c r="I25" s="45"/>
      <c r="J25" s="46"/>
      <c r="K25" s="44"/>
      <c r="L25" s="42"/>
      <c r="M25" s="43" t="str">
        <f t="shared" si="1"/>
        <v/>
      </c>
      <c r="O25" s="14" t="s">
        <v>74</v>
      </c>
    </row>
    <row r="26" spans="2:15" ht="20.7" customHeight="1" x14ac:dyDescent="0.2">
      <c r="B26" s="44"/>
      <c r="C26" s="45"/>
      <c r="D26" s="45"/>
      <c r="E26" s="45"/>
      <c r="F26" s="46"/>
      <c r="G26" s="44"/>
      <c r="H26" s="45"/>
      <c r="I26" s="45"/>
      <c r="J26" s="46"/>
      <c r="K26" s="44"/>
      <c r="L26" s="42"/>
      <c r="M26" s="43" t="str">
        <f t="shared" si="1"/>
        <v/>
      </c>
      <c r="O26" s="14" t="s">
        <v>74</v>
      </c>
    </row>
    <row r="27" spans="2:15" ht="20.7" customHeight="1" x14ac:dyDescent="0.2">
      <c r="B27" s="44"/>
      <c r="C27" s="45"/>
      <c r="D27" s="45"/>
      <c r="E27" s="45"/>
      <c r="F27" s="46"/>
      <c r="G27" s="44"/>
      <c r="H27" s="45"/>
      <c r="I27" s="45"/>
      <c r="J27" s="46"/>
      <c r="K27" s="44"/>
      <c r="L27" s="42"/>
      <c r="M27" s="43" t="str">
        <f t="shared" si="1"/>
        <v/>
      </c>
      <c r="O27" s="14" t="s">
        <v>74</v>
      </c>
    </row>
    <row r="29" spans="2:15" x14ac:dyDescent="0.2">
      <c r="B29" s="14" t="s">
        <v>76</v>
      </c>
    </row>
  </sheetData>
  <mergeCells count="25">
    <mergeCell ref="B17:F17"/>
    <mergeCell ref="G17:J17"/>
    <mergeCell ref="B18:F18"/>
    <mergeCell ref="G18:J18"/>
    <mergeCell ref="B21:F21"/>
    <mergeCell ref="G21:J21"/>
    <mergeCell ref="B14:F14"/>
    <mergeCell ref="G14:J14"/>
    <mergeCell ref="B15:F15"/>
    <mergeCell ref="G15:J15"/>
    <mergeCell ref="B16:F16"/>
    <mergeCell ref="G16:J16"/>
    <mergeCell ref="B13:F13"/>
    <mergeCell ref="G13:J13"/>
    <mergeCell ref="B1:C1"/>
    <mergeCell ref="B2:M2"/>
    <mergeCell ref="J4:K4"/>
    <mergeCell ref="L4:M4"/>
    <mergeCell ref="J5:K5"/>
    <mergeCell ref="L5:M5"/>
    <mergeCell ref="B6:E6"/>
    <mergeCell ref="B7:E7"/>
    <mergeCell ref="B10:G10"/>
    <mergeCell ref="B12:F12"/>
    <mergeCell ref="G12:J12"/>
  </mergeCells>
  <phoneticPr fontId="7"/>
  <printOptions horizontalCentered="1"/>
  <pageMargins left="0.70866141732283472" right="0.31496062992125984" top="0.74803149606299213" bottom="0.74803149606299213" header="0.31496062992125984" footer="0.31496062992125984"/>
  <pageSetup paperSize="9" orientation="landscape" r:id="rId1"/>
  <headerFooter>
    <oddFooter>&amp;R&amp;"游ゴシック,標準"&amp;K00-022Ver.20250401</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0F040-CED6-43E4-970D-47A75273CA6F}">
  <sheetPr>
    <pageSetUpPr fitToPage="1"/>
  </sheetPr>
  <dimension ref="A2:O209"/>
  <sheetViews>
    <sheetView showGridLines="0" view="pageBreakPreview" zoomScaleNormal="85" zoomScaleSheetLayoutView="100" workbookViewId="0">
      <selection activeCell="C38" sqref="C38:K44"/>
    </sheetView>
  </sheetViews>
  <sheetFormatPr defaultColWidth="9.44140625" defaultRowHeight="13.2" x14ac:dyDescent="0.2"/>
  <cols>
    <col min="1" max="1" width="6.109375" style="75" customWidth="1"/>
    <col min="2" max="2" width="4.21875" style="14" customWidth="1"/>
    <col min="3" max="3" width="9.44140625" style="14" customWidth="1"/>
    <col min="4" max="4" width="12.109375" style="14" customWidth="1"/>
    <col min="5" max="5" width="9.88671875" style="14" customWidth="1"/>
    <col min="6" max="10" width="9.44140625" style="14" customWidth="1"/>
    <col min="11" max="11" width="13" style="14" customWidth="1"/>
    <col min="12" max="12" width="2.33203125" style="14" customWidth="1"/>
    <col min="13" max="13" width="9.44140625" style="67"/>
    <col min="14" max="16384" width="9.44140625" style="14"/>
  </cols>
  <sheetData>
    <row r="2" spans="1:15" x14ac:dyDescent="0.2">
      <c r="C2" s="221" t="s">
        <v>77</v>
      </c>
      <c r="D2" s="221"/>
    </row>
    <row r="3" spans="1:15" ht="16.95" customHeight="1" x14ac:dyDescent="0.2">
      <c r="H3" s="451"/>
      <c r="I3" s="451"/>
      <c r="J3" s="452">
        <f>'実績報告書（繰越等）'!J5</f>
        <v>50921</v>
      </c>
      <c r="K3" s="452" t="s">
        <v>78</v>
      </c>
      <c r="L3" s="47"/>
      <c r="M3" s="75" t="s">
        <v>47</v>
      </c>
    </row>
    <row r="4" spans="1:15" ht="16.95" customHeight="1" x14ac:dyDescent="0.2">
      <c r="H4" s="223" t="s">
        <v>43</v>
      </c>
      <c r="I4" s="223"/>
      <c r="J4" s="453" t="str">
        <f>基本情報シート!$D$10</f>
        <v>38ab0123456j0001</v>
      </c>
      <c r="K4" s="453"/>
      <c r="L4" s="39"/>
      <c r="M4" s="75" t="s">
        <v>47</v>
      </c>
    </row>
    <row r="5" spans="1:15" ht="16.95" customHeight="1" x14ac:dyDescent="0.2">
      <c r="J5" s="47"/>
      <c r="K5" s="47"/>
      <c r="L5" s="47"/>
    </row>
    <row r="6" spans="1:15" ht="18" customHeight="1" x14ac:dyDescent="0.2">
      <c r="A6" s="75" t="s">
        <v>50</v>
      </c>
      <c r="E6" s="449">
        <f>基本情報シート!$D$4</f>
        <v>20</v>
      </c>
      <c r="F6" s="449"/>
      <c r="G6" s="450" t="s">
        <v>191</v>
      </c>
      <c r="H6" s="450"/>
      <c r="I6" s="450"/>
      <c r="J6" s="450"/>
      <c r="K6" s="450"/>
      <c r="L6" s="48"/>
      <c r="M6" s="76"/>
      <c r="N6" s="36"/>
      <c r="O6" s="36"/>
    </row>
    <row r="7" spans="1:15" ht="18" customHeight="1" x14ac:dyDescent="0.2">
      <c r="B7" s="49"/>
      <c r="C7" s="49"/>
      <c r="D7" s="49"/>
      <c r="E7" s="49"/>
      <c r="F7" s="49"/>
      <c r="G7" s="49"/>
      <c r="H7" s="49"/>
      <c r="I7" s="49"/>
      <c r="J7" s="49"/>
      <c r="K7" s="49"/>
      <c r="L7" s="49"/>
      <c r="M7" s="76"/>
      <c r="N7" s="36"/>
      <c r="O7" s="36"/>
    </row>
    <row r="9" spans="1:15" s="59" customFormat="1" x14ac:dyDescent="0.2">
      <c r="A9" s="77"/>
      <c r="C9" s="454" t="s">
        <v>192</v>
      </c>
      <c r="D9" s="454"/>
      <c r="E9" s="454"/>
      <c r="F9" s="454"/>
      <c r="G9" s="454"/>
      <c r="H9" s="454"/>
      <c r="I9" s="454"/>
      <c r="J9" s="454"/>
      <c r="K9" s="454"/>
      <c r="L9" s="70"/>
    </row>
    <row r="10" spans="1:15" s="59" customFormat="1" x14ac:dyDescent="0.2">
      <c r="A10" s="77"/>
      <c r="C10" s="454"/>
      <c r="D10" s="454"/>
      <c r="E10" s="454"/>
      <c r="F10" s="454"/>
      <c r="G10" s="454"/>
      <c r="H10" s="454"/>
      <c r="I10" s="454"/>
      <c r="J10" s="454"/>
      <c r="K10" s="454"/>
      <c r="L10" s="70"/>
    </row>
    <row r="11" spans="1:15" s="59" customFormat="1" ht="6" customHeight="1" x14ac:dyDescent="0.2">
      <c r="A11" s="77"/>
      <c r="C11" s="71"/>
      <c r="D11" s="71"/>
      <c r="E11" s="71"/>
      <c r="F11" s="71"/>
      <c r="G11" s="71"/>
      <c r="H11" s="71"/>
      <c r="I11" s="71"/>
      <c r="J11" s="71"/>
      <c r="K11" s="71"/>
      <c r="L11" s="70"/>
    </row>
    <row r="12" spans="1:15" s="59" customFormat="1" ht="24.6" customHeight="1" x14ac:dyDescent="0.2">
      <c r="A12" s="77"/>
      <c r="C12" s="71"/>
      <c r="D12" s="455" t="s">
        <v>193</v>
      </c>
      <c r="E12" s="455"/>
      <c r="F12" s="455"/>
      <c r="G12" s="455"/>
      <c r="H12" s="455"/>
      <c r="I12" s="455"/>
      <c r="J12" s="455"/>
      <c r="K12" s="455"/>
      <c r="L12" s="455"/>
    </row>
    <row r="13" spans="1:15" s="59" customFormat="1" ht="6" customHeight="1" x14ac:dyDescent="0.2">
      <c r="A13" s="78"/>
      <c r="C13" s="71"/>
      <c r="D13" s="71"/>
      <c r="E13" s="71"/>
      <c r="F13" s="71"/>
      <c r="G13" s="71"/>
      <c r="H13" s="71"/>
      <c r="I13" s="71"/>
      <c r="J13" s="71"/>
      <c r="K13" s="71"/>
    </row>
    <row r="14" spans="1:15" s="59" customFormat="1" x14ac:dyDescent="0.2">
      <c r="A14" s="78"/>
      <c r="C14" s="79" t="s">
        <v>79</v>
      </c>
    </row>
    <row r="15" spans="1:15" s="59" customFormat="1" x14ac:dyDescent="0.2">
      <c r="A15" s="78"/>
    </row>
    <row r="16" spans="1:15" s="50" customFormat="1" ht="19.95" customHeight="1" x14ac:dyDescent="0.2">
      <c r="A16" s="102" t="s">
        <v>50</v>
      </c>
      <c r="C16" s="228" t="s">
        <v>36</v>
      </c>
      <c r="D16" s="248"/>
      <c r="E16" s="232" t="str">
        <f>IF(基本情報シート!$D$11="","",基本情報シート!$D$11)</f>
        <v>○○○○事業
●●●●●プログラム</v>
      </c>
      <c r="F16" s="233"/>
      <c r="G16" s="233"/>
      <c r="H16" s="233"/>
      <c r="I16" s="233"/>
      <c r="J16" s="233"/>
      <c r="K16" s="234"/>
      <c r="M16" s="67"/>
    </row>
    <row r="17" spans="1:13" s="50" customFormat="1" ht="19.95" customHeight="1" x14ac:dyDescent="0.2">
      <c r="A17" s="102" t="s">
        <v>50</v>
      </c>
      <c r="C17" s="230" t="s">
        <v>37</v>
      </c>
      <c r="D17" s="249"/>
      <c r="E17" s="235"/>
      <c r="F17" s="236"/>
      <c r="G17" s="236"/>
      <c r="H17" s="236"/>
      <c r="I17" s="236"/>
      <c r="J17" s="236"/>
      <c r="K17" s="237"/>
      <c r="L17" s="50" t="s">
        <v>228</v>
      </c>
      <c r="M17" s="67"/>
    </row>
    <row r="18" spans="1:13" s="50" customFormat="1" ht="21.6" customHeight="1" x14ac:dyDescent="0.2">
      <c r="A18" s="227" t="s">
        <v>50</v>
      </c>
      <c r="C18" s="228" t="s">
        <v>38</v>
      </c>
      <c r="D18" s="229"/>
      <c r="E18" s="232" t="str">
        <f>IF(基本情報シート!$D$12="","",基本情報シート!$D$12)</f>
        <v>○○○○○○</v>
      </c>
      <c r="F18" s="233"/>
      <c r="G18" s="233"/>
      <c r="H18" s="233"/>
      <c r="I18" s="233"/>
      <c r="J18" s="233"/>
      <c r="K18" s="234"/>
      <c r="M18" s="67"/>
    </row>
    <row r="19" spans="1:13" s="50" customFormat="1" ht="21.6" customHeight="1" x14ac:dyDescent="0.2">
      <c r="A19" s="227"/>
      <c r="C19" s="230"/>
      <c r="D19" s="231"/>
      <c r="E19" s="235"/>
      <c r="F19" s="236"/>
      <c r="G19" s="236"/>
      <c r="H19" s="236"/>
      <c r="I19" s="236"/>
      <c r="J19" s="236"/>
      <c r="K19" s="237"/>
      <c r="M19" s="67"/>
    </row>
    <row r="20" spans="1:13" s="50" customFormat="1" ht="20.7" customHeight="1" x14ac:dyDescent="0.2">
      <c r="A20" s="102" t="s">
        <v>50</v>
      </c>
      <c r="C20" s="250" t="s">
        <v>177</v>
      </c>
      <c r="D20" s="104" t="s">
        <v>31</v>
      </c>
      <c r="E20" s="252" t="str">
        <f>基本情報シート!$D$13</f>
        <v>国立大学法人 日本医療研究開発大学</v>
      </c>
      <c r="F20" s="253"/>
      <c r="G20" s="253"/>
      <c r="H20" s="253"/>
      <c r="I20" s="253"/>
      <c r="J20" s="253"/>
      <c r="K20" s="254"/>
      <c r="M20" s="67"/>
    </row>
    <row r="21" spans="1:13" s="50" customFormat="1" ht="20.7" customHeight="1" x14ac:dyDescent="0.2">
      <c r="A21" s="102" t="s">
        <v>50</v>
      </c>
      <c r="C21" s="251"/>
      <c r="D21" s="103" t="s">
        <v>169</v>
      </c>
      <c r="E21" s="252" t="str">
        <f>基本情報シート!$D$14</f>
        <v>研究開発室　室長</v>
      </c>
      <c r="F21" s="253"/>
      <c r="G21" s="253"/>
      <c r="H21" s="253"/>
      <c r="I21" s="253"/>
      <c r="J21" s="253"/>
      <c r="K21" s="254"/>
      <c r="M21" s="67"/>
    </row>
    <row r="22" spans="1:13" s="50" customFormat="1" ht="20.7" customHeight="1" x14ac:dyDescent="0.2">
      <c r="A22" s="102" t="s">
        <v>50</v>
      </c>
      <c r="C22" s="251"/>
      <c r="D22" s="103" t="s">
        <v>33</v>
      </c>
      <c r="E22" s="252" t="str">
        <f>基本情報シート!$D$15</f>
        <v>栄目戸　太郎</v>
      </c>
      <c r="F22" s="253"/>
      <c r="G22" s="253"/>
      <c r="H22" s="253"/>
      <c r="I22" s="253"/>
      <c r="J22" s="253"/>
      <c r="K22" s="254"/>
      <c r="M22" s="67"/>
    </row>
    <row r="23" spans="1:13" s="50" customFormat="1" ht="18" customHeight="1" x14ac:dyDescent="0.2">
      <c r="A23" s="67"/>
      <c r="C23" s="244" t="s">
        <v>178</v>
      </c>
      <c r="D23" s="245"/>
      <c r="E23" s="246">
        <f>基本情報シート!D17</f>
        <v>50496</v>
      </c>
      <c r="F23" s="247"/>
      <c r="G23" s="37" t="s">
        <v>51</v>
      </c>
      <c r="H23" s="247">
        <f>基本情報シート!D18</f>
        <v>50860</v>
      </c>
      <c r="I23" s="247"/>
      <c r="J23" s="37"/>
      <c r="K23" s="38"/>
      <c r="M23" s="67"/>
    </row>
    <row r="24" spans="1:13" s="59" customFormat="1" x14ac:dyDescent="0.2">
      <c r="A24" s="77"/>
      <c r="C24" s="80"/>
      <c r="L24" s="70"/>
    </row>
    <row r="25" spans="1:13" s="59" customFormat="1" x14ac:dyDescent="0.2">
      <c r="A25" s="78"/>
    </row>
    <row r="26" spans="1:13" s="59" customFormat="1" ht="19.350000000000001" customHeight="1" x14ac:dyDescent="0.2">
      <c r="A26" s="77"/>
      <c r="C26" s="79" t="s">
        <v>80</v>
      </c>
      <c r="L26" s="70"/>
    </row>
    <row r="27" spans="1:13" s="59" customFormat="1" x14ac:dyDescent="0.2">
      <c r="A27" s="77"/>
      <c r="C27" s="258"/>
      <c r="D27" s="258"/>
      <c r="E27" s="258"/>
      <c r="F27" s="258"/>
      <c r="G27" s="258"/>
      <c r="H27" s="258"/>
      <c r="I27" s="258"/>
      <c r="J27" s="258"/>
      <c r="K27" s="258"/>
      <c r="L27" s="70"/>
    </row>
    <row r="28" spans="1:13" s="59" customFormat="1" x14ac:dyDescent="0.2">
      <c r="A28" s="77"/>
      <c r="C28" s="59" t="s">
        <v>239</v>
      </c>
      <c r="L28" s="70"/>
    </row>
    <row r="29" spans="1:13" s="59" customFormat="1" x14ac:dyDescent="0.2">
      <c r="A29" s="77"/>
      <c r="C29" s="59" t="s">
        <v>238</v>
      </c>
      <c r="L29" s="70"/>
    </row>
    <row r="30" spans="1:13" s="59" customFormat="1" x14ac:dyDescent="0.2">
      <c r="A30" s="77"/>
      <c r="L30" s="70"/>
    </row>
    <row r="31" spans="1:13" s="59" customFormat="1" x14ac:dyDescent="0.2">
      <c r="A31" s="77"/>
      <c r="C31" s="59" t="s">
        <v>251</v>
      </c>
      <c r="L31" s="70"/>
    </row>
    <row r="32" spans="1:13" s="59" customFormat="1" x14ac:dyDescent="0.2">
      <c r="A32" s="77"/>
      <c r="C32" s="59" t="s">
        <v>252</v>
      </c>
      <c r="L32" s="70"/>
    </row>
    <row r="33" spans="1:12" s="59" customFormat="1" x14ac:dyDescent="0.2">
      <c r="A33" s="77"/>
      <c r="C33" s="81" t="s">
        <v>249</v>
      </c>
      <c r="L33" s="70"/>
    </row>
    <row r="34" spans="1:12" s="59" customFormat="1" x14ac:dyDescent="0.2">
      <c r="A34" s="77"/>
      <c r="C34" s="59" t="s">
        <v>250</v>
      </c>
      <c r="L34" s="70"/>
    </row>
    <row r="35" spans="1:12" s="59" customFormat="1" x14ac:dyDescent="0.2">
      <c r="A35" s="77"/>
      <c r="L35" s="70"/>
    </row>
    <row r="36" spans="1:12" s="59" customFormat="1" x14ac:dyDescent="0.2">
      <c r="A36" s="77"/>
      <c r="C36" s="59" t="s">
        <v>194</v>
      </c>
      <c r="L36" s="70"/>
    </row>
    <row r="37" spans="1:12" s="59" customFormat="1" x14ac:dyDescent="0.2">
      <c r="A37" s="77"/>
      <c r="C37" s="59" t="s">
        <v>195</v>
      </c>
      <c r="L37" s="70"/>
    </row>
    <row r="38" spans="1:12" s="59" customFormat="1" x14ac:dyDescent="0.2">
      <c r="A38" s="77"/>
      <c r="C38" s="456"/>
      <c r="D38" s="457"/>
      <c r="E38" s="457"/>
      <c r="F38" s="457"/>
      <c r="G38" s="457"/>
      <c r="H38" s="457"/>
      <c r="I38" s="457"/>
      <c r="J38" s="457"/>
      <c r="K38" s="457"/>
      <c r="L38" s="70"/>
    </row>
    <row r="39" spans="1:12" s="59" customFormat="1" x14ac:dyDescent="0.2">
      <c r="A39" s="77"/>
      <c r="C39" s="457"/>
      <c r="D39" s="457"/>
      <c r="E39" s="457"/>
      <c r="F39" s="457"/>
      <c r="G39" s="457"/>
      <c r="H39" s="457"/>
      <c r="I39" s="457"/>
      <c r="J39" s="457"/>
      <c r="K39" s="457"/>
      <c r="L39" s="70"/>
    </row>
    <row r="40" spans="1:12" s="59" customFormat="1" x14ac:dyDescent="0.2">
      <c r="A40" s="77"/>
      <c r="C40" s="457"/>
      <c r="D40" s="457"/>
      <c r="E40" s="457"/>
      <c r="F40" s="457"/>
      <c r="G40" s="457"/>
      <c r="H40" s="457"/>
      <c r="I40" s="457"/>
      <c r="J40" s="457"/>
      <c r="K40" s="457"/>
      <c r="L40" s="70"/>
    </row>
    <row r="41" spans="1:12" s="59" customFormat="1" x14ac:dyDescent="0.2">
      <c r="A41" s="77"/>
      <c r="C41" s="457"/>
      <c r="D41" s="457"/>
      <c r="E41" s="457"/>
      <c r="F41" s="457"/>
      <c r="G41" s="457"/>
      <c r="H41" s="457"/>
      <c r="I41" s="457"/>
      <c r="J41" s="457"/>
      <c r="K41" s="457"/>
      <c r="L41" s="70"/>
    </row>
    <row r="42" spans="1:12" s="59" customFormat="1" x14ac:dyDescent="0.2">
      <c r="A42" s="77"/>
      <c r="C42" s="457"/>
      <c r="D42" s="457"/>
      <c r="E42" s="457"/>
      <c r="F42" s="457"/>
      <c r="G42" s="457"/>
      <c r="H42" s="457"/>
      <c r="I42" s="457"/>
      <c r="J42" s="457"/>
      <c r="K42" s="457"/>
      <c r="L42" s="70"/>
    </row>
    <row r="43" spans="1:12" s="59" customFormat="1" x14ac:dyDescent="0.2">
      <c r="A43" s="77"/>
      <c r="C43" s="457"/>
      <c r="D43" s="457"/>
      <c r="E43" s="457"/>
      <c r="F43" s="457"/>
      <c r="G43" s="457"/>
      <c r="H43" s="457"/>
      <c r="I43" s="457"/>
      <c r="J43" s="457"/>
      <c r="K43" s="457"/>
      <c r="L43" s="70"/>
    </row>
    <row r="44" spans="1:12" s="59" customFormat="1" x14ac:dyDescent="0.2">
      <c r="A44" s="77"/>
      <c r="C44" s="457"/>
      <c r="D44" s="457"/>
      <c r="E44" s="457"/>
      <c r="F44" s="457"/>
      <c r="G44" s="457"/>
      <c r="H44" s="457"/>
      <c r="I44" s="457"/>
      <c r="J44" s="457"/>
      <c r="K44" s="457"/>
      <c r="L44" s="70"/>
    </row>
    <row r="45" spans="1:12" s="59" customFormat="1" x14ac:dyDescent="0.2">
      <c r="A45" s="77"/>
      <c r="L45" s="70"/>
    </row>
    <row r="46" spans="1:12" s="59" customFormat="1" x14ac:dyDescent="0.2">
      <c r="A46" s="77"/>
      <c r="L46" s="70"/>
    </row>
    <row r="47" spans="1:12" s="59" customFormat="1" ht="22.35" customHeight="1" x14ac:dyDescent="0.2">
      <c r="A47" s="77"/>
      <c r="C47" s="79" t="s">
        <v>253</v>
      </c>
      <c r="L47" s="70"/>
    </row>
    <row r="48" spans="1:12" s="59" customFormat="1" ht="27" customHeight="1" x14ac:dyDescent="0.2">
      <c r="A48" s="77"/>
      <c r="C48" s="458" t="s">
        <v>240</v>
      </c>
      <c r="D48" s="457"/>
      <c r="E48" s="457"/>
      <c r="F48" s="457"/>
      <c r="G48" s="457"/>
      <c r="H48" s="457"/>
      <c r="I48" s="457"/>
      <c r="J48" s="457"/>
      <c r="K48" s="457"/>
      <c r="L48" s="70"/>
    </row>
    <row r="49" spans="1:12" s="59" customFormat="1" x14ac:dyDescent="0.2">
      <c r="A49" s="77"/>
      <c r="C49" s="59" t="s">
        <v>81</v>
      </c>
      <c r="L49" s="70"/>
    </row>
    <row r="50" spans="1:12" s="59" customFormat="1" ht="63" customHeight="1" x14ac:dyDescent="0.2">
      <c r="A50" s="77"/>
      <c r="C50" s="255" t="s">
        <v>241</v>
      </c>
      <c r="D50" s="255"/>
      <c r="E50" s="255"/>
      <c r="F50" s="255"/>
      <c r="G50" s="255"/>
      <c r="H50" s="255"/>
      <c r="I50" s="255"/>
      <c r="J50" s="255"/>
      <c r="K50" s="255"/>
      <c r="L50" s="70"/>
    </row>
    <row r="51" spans="1:12" s="59" customFormat="1" ht="36.6" customHeight="1" x14ac:dyDescent="0.2">
      <c r="A51" s="77"/>
      <c r="C51" s="454" t="s">
        <v>82</v>
      </c>
      <c r="D51" s="454"/>
      <c r="E51" s="454"/>
      <c r="F51" s="454"/>
      <c r="G51" s="454"/>
      <c r="H51" s="454"/>
      <c r="I51" s="454"/>
      <c r="J51" s="454"/>
      <c r="K51" s="454"/>
      <c r="L51" s="70"/>
    </row>
    <row r="52" spans="1:12" s="59" customFormat="1" x14ac:dyDescent="0.2">
      <c r="A52" s="77"/>
      <c r="C52" s="59" t="s">
        <v>196</v>
      </c>
      <c r="L52" s="70"/>
    </row>
    <row r="53" spans="1:12" s="59" customFormat="1" x14ac:dyDescent="0.2">
      <c r="A53" s="77"/>
      <c r="C53" s="59" t="s">
        <v>83</v>
      </c>
      <c r="D53" s="82"/>
      <c r="E53" s="83" t="s">
        <v>84</v>
      </c>
      <c r="G53" s="83"/>
      <c r="L53" s="70"/>
    </row>
    <row r="54" spans="1:12" s="59" customFormat="1" x14ac:dyDescent="0.2">
      <c r="A54" s="77"/>
      <c r="C54" s="59" t="s">
        <v>85</v>
      </c>
      <c r="D54" s="82"/>
      <c r="E54" s="83" t="s">
        <v>84</v>
      </c>
      <c r="L54" s="70"/>
    </row>
    <row r="55" spans="1:12" s="59" customFormat="1" x14ac:dyDescent="0.2">
      <c r="A55" s="77"/>
      <c r="B55" s="84">
        <v>1</v>
      </c>
      <c r="C55" s="456"/>
      <c r="D55" s="459"/>
      <c r="E55" s="459"/>
      <c r="F55" s="459"/>
      <c r="G55" s="459"/>
      <c r="H55" s="459"/>
      <c r="I55" s="459"/>
      <c r="J55" s="459"/>
      <c r="K55" s="459"/>
      <c r="L55" s="70"/>
    </row>
    <row r="56" spans="1:12" s="59" customFormat="1" x14ac:dyDescent="0.2">
      <c r="A56" s="77"/>
      <c r="B56" s="84">
        <v>2</v>
      </c>
      <c r="C56" s="456" t="s">
        <v>86</v>
      </c>
      <c r="D56" s="459"/>
      <c r="E56" s="459"/>
      <c r="F56" s="459"/>
      <c r="G56" s="459"/>
      <c r="H56" s="459"/>
      <c r="I56" s="459"/>
      <c r="J56" s="459"/>
      <c r="K56" s="459"/>
      <c r="L56" s="70"/>
    </row>
    <row r="57" spans="1:12" s="59" customFormat="1" x14ac:dyDescent="0.2">
      <c r="A57" s="77"/>
      <c r="B57" s="84">
        <v>3</v>
      </c>
      <c r="C57" s="456"/>
      <c r="D57" s="459"/>
      <c r="E57" s="459"/>
      <c r="F57" s="459"/>
      <c r="G57" s="459"/>
      <c r="H57" s="459"/>
      <c r="I57" s="459"/>
      <c r="J57" s="459"/>
      <c r="K57" s="459"/>
      <c r="L57" s="70"/>
    </row>
    <row r="58" spans="1:12" s="59" customFormat="1" x14ac:dyDescent="0.2">
      <c r="A58" s="77"/>
      <c r="L58" s="70"/>
    </row>
    <row r="59" spans="1:12" s="59" customFormat="1" x14ac:dyDescent="0.2">
      <c r="A59" s="77"/>
      <c r="C59" s="59" t="s">
        <v>87</v>
      </c>
      <c r="L59" s="70"/>
    </row>
    <row r="60" spans="1:12" s="59" customFormat="1" ht="50.7" customHeight="1" x14ac:dyDescent="0.2">
      <c r="A60" s="77"/>
      <c r="C60" s="255" t="s">
        <v>242</v>
      </c>
      <c r="D60" s="255"/>
      <c r="E60" s="255"/>
      <c r="F60" s="255"/>
      <c r="G60" s="255"/>
      <c r="H60" s="255"/>
      <c r="I60" s="255"/>
      <c r="J60" s="255"/>
      <c r="K60" s="255"/>
      <c r="L60" s="70"/>
    </row>
    <row r="61" spans="1:12" s="59" customFormat="1" ht="29.7" customHeight="1" x14ac:dyDescent="0.2">
      <c r="A61" s="77"/>
      <c r="C61" s="454" t="s">
        <v>88</v>
      </c>
      <c r="D61" s="454"/>
      <c r="E61" s="454"/>
      <c r="F61" s="454"/>
      <c r="G61" s="454"/>
      <c r="H61" s="454"/>
      <c r="I61" s="454"/>
      <c r="J61" s="454"/>
      <c r="K61" s="454"/>
      <c r="L61" s="70"/>
    </row>
    <row r="62" spans="1:12" s="59" customFormat="1" x14ac:dyDescent="0.2">
      <c r="A62" s="77"/>
      <c r="B62" s="84">
        <v>1</v>
      </c>
      <c r="C62" s="456" t="s">
        <v>89</v>
      </c>
      <c r="D62" s="459"/>
      <c r="E62" s="459"/>
      <c r="F62" s="459"/>
      <c r="G62" s="459"/>
      <c r="H62" s="459"/>
      <c r="I62" s="459"/>
      <c r="J62" s="459"/>
      <c r="K62" s="459"/>
      <c r="L62" s="70"/>
    </row>
    <row r="63" spans="1:12" s="59" customFormat="1" x14ac:dyDescent="0.2">
      <c r="A63" s="77"/>
      <c r="B63" s="84">
        <v>2</v>
      </c>
      <c r="C63" s="456" t="s">
        <v>86</v>
      </c>
      <c r="D63" s="459"/>
      <c r="E63" s="459"/>
      <c r="F63" s="459"/>
      <c r="G63" s="459"/>
      <c r="H63" s="459"/>
      <c r="I63" s="459"/>
      <c r="J63" s="459"/>
      <c r="K63" s="459"/>
      <c r="L63" s="70"/>
    </row>
    <row r="64" spans="1:12" s="59" customFormat="1" x14ac:dyDescent="0.2">
      <c r="A64" s="77"/>
      <c r="B64" s="84">
        <v>3</v>
      </c>
      <c r="C64" s="456"/>
      <c r="D64" s="459"/>
      <c r="E64" s="459"/>
      <c r="F64" s="459"/>
      <c r="G64" s="459"/>
      <c r="H64" s="459"/>
      <c r="I64" s="459"/>
      <c r="J64" s="459"/>
      <c r="K64" s="459"/>
      <c r="L64" s="70"/>
    </row>
    <row r="65" spans="1:12" s="59" customFormat="1" x14ac:dyDescent="0.2">
      <c r="A65" s="77"/>
      <c r="L65" s="70"/>
    </row>
    <row r="66" spans="1:12" s="59" customFormat="1" ht="33.6" customHeight="1" x14ac:dyDescent="0.2">
      <c r="A66" s="77"/>
      <c r="C66" s="454" t="s">
        <v>90</v>
      </c>
      <c r="D66" s="454"/>
      <c r="E66" s="454"/>
      <c r="F66" s="454"/>
      <c r="G66" s="454"/>
      <c r="H66" s="454"/>
      <c r="I66" s="454"/>
      <c r="J66" s="454"/>
      <c r="K66" s="454"/>
      <c r="L66" s="70"/>
    </row>
    <row r="67" spans="1:12" s="59" customFormat="1" x14ac:dyDescent="0.2">
      <c r="A67" s="77"/>
      <c r="C67" s="59" t="s">
        <v>243</v>
      </c>
      <c r="L67" s="70"/>
    </row>
    <row r="68" spans="1:12" s="59" customFormat="1" x14ac:dyDescent="0.2">
      <c r="A68" s="77"/>
      <c r="C68" s="59" t="s">
        <v>91</v>
      </c>
      <c r="L68" s="70"/>
    </row>
    <row r="69" spans="1:12" s="59" customFormat="1" x14ac:dyDescent="0.2">
      <c r="A69" s="77"/>
      <c r="C69" s="456"/>
      <c r="D69" s="459"/>
      <c r="E69" s="459"/>
      <c r="F69" s="459"/>
      <c r="G69" s="459"/>
      <c r="H69" s="459"/>
      <c r="I69" s="459"/>
      <c r="J69" s="459"/>
      <c r="K69" s="459"/>
      <c r="L69" s="70"/>
    </row>
    <row r="70" spans="1:12" s="59" customFormat="1" x14ac:dyDescent="0.2">
      <c r="A70" s="77"/>
      <c r="C70" s="459"/>
      <c r="D70" s="459"/>
      <c r="E70" s="459"/>
      <c r="F70" s="459"/>
      <c r="G70" s="459"/>
      <c r="H70" s="459"/>
      <c r="I70" s="459"/>
      <c r="J70" s="459"/>
      <c r="K70" s="459"/>
      <c r="L70" s="70"/>
    </row>
    <row r="71" spans="1:12" s="59" customFormat="1" x14ac:dyDescent="0.2">
      <c r="A71" s="77"/>
      <c r="C71" s="459"/>
      <c r="D71" s="459"/>
      <c r="E71" s="459"/>
      <c r="F71" s="459"/>
      <c r="G71" s="459"/>
      <c r="H71" s="459"/>
      <c r="I71" s="459"/>
      <c r="J71" s="459"/>
      <c r="K71" s="459"/>
      <c r="L71" s="70"/>
    </row>
    <row r="72" spans="1:12" s="59" customFormat="1" x14ac:dyDescent="0.2">
      <c r="A72" s="77"/>
      <c r="L72" s="70"/>
    </row>
    <row r="73" spans="1:12" s="59" customFormat="1" x14ac:dyDescent="0.2">
      <c r="A73" s="77"/>
      <c r="C73" s="59" t="s">
        <v>92</v>
      </c>
      <c r="L73" s="70"/>
    </row>
    <row r="74" spans="1:12" s="59" customFormat="1" x14ac:dyDescent="0.2">
      <c r="A74" s="77"/>
      <c r="C74" s="59" t="s">
        <v>93</v>
      </c>
      <c r="L74" s="70"/>
    </row>
    <row r="75" spans="1:12" s="59" customFormat="1" x14ac:dyDescent="0.2">
      <c r="A75" s="77"/>
      <c r="C75" s="456"/>
      <c r="D75" s="459"/>
      <c r="E75" s="459"/>
      <c r="F75" s="459"/>
      <c r="G75" s="459"/>
      <c r="H75" s="459"/>
      <c r="I75" s="459"/>
      <c r="J75" s="459"/>
      <c r="K75" s="459"/>
      <c r="L75" s="70"/>
    </row>
    <row r="76" spans="1:12" s="59" customFormat="1" x14ac:dyDescent="0.2">
      <c r="A76" s="77"/>
      <c r="C76" s="459"/>
      <c r="D76" s="459"/>
      <c r="E76" s="459"/>
      <c r="F76" s="459"/>
      <c r="G76" s="459"/>
      <c r="H76" s="459"/>
      <c r="I76" s="459"/>
      <c r="J76" s="459"/>
      <c r="K76" s="459"/>
      <c r="L76" s="70"/>
    </row>
    <row r="77" spans="1:12" s="59" customFormat="1" x14ac:dyDescent="0.2">
      <c r="A77" s="77"/>
      <c r="C77" s="459"/>
      <c r="D77" s="459"/>
      <c r="E77" s="459"/>
      <c r="F77" s="459"/>
      <c r="G77" s="459"/>
      <c r="H77" s="459"/>
      <c r="I77" s="459"/>
      <c r="J77" s="459"/>
      <c r="K77" s="459"/>
      <c r="L77" s="70"/>
    </row>
    <row r="78" spans="1:12" s="59" customFormat="1" x14ac:dyDescent="0.2">
      <c r="A78" s="77"/>
      <c r="L78" s="70"/>
    </row>
    <row r="79" spans="1:12" s="59" customFormat="1" x14ac:dyDescent="0.2">
      <c r="A79" s="77"/>
      <c r="C79" s="59" t="s">
        <v>94</v>
      </c>
      <c r="L79" s="70"/>
    </row>
    <row r="80" spans="1:12" s="59" customFormat="1" ht="59.7" customHeight="1" x14ac:dyDescent="0.2">
      <c r="A80" s="77"/>
      <c r="C80" s="255" t="s">
        <v>244</v>
      </c>
      <c r="D80" s="255"/>
      <c r="E80" s="255"/>
      <c r="F80" s="255"/>
      <c r="G80" s="255"/>
      <c r="H80" s="255"/>
      <c r="I80" s="255"/>
      <c r="J80" s="255"/>
      <c r="K80" s="255"/>
      <c r="L80" s="70"/>
    </row>
    <row r="81" spans="1:12" s="59" customFormat="1" x14ac:dyDescent="0.2">
      <c r="A81" s="77"/>
      <c r="C81" s="59" t="s">
        <v>95</v>
      </c>
      <c r="L81" s="70"/>
    </row>
    <row r="82" spans="1:12" s="59" customFormat="1" x14ac:dyDescent="0.2">
      <c r="A82" s="77"/>
      <c r="L82" s="70"/>
    </row>
    <row r="83" spans="1:12" s="59" customFormat="1" x14ac:dyDescent="0.2">
      <c r="A83" s="77"/>
      <c r="B83" s="84">
        <v>1</v>
      </c>
      <c r="C83" s="456"/>
      <c r="D83" s="459"/>
      <c r="E83" s="459"/>
      <c r="F83" s="459"/>
      <c r="G83" s="459"/>
      <c r="H83" s="459"/>
      <c r="I83" s="459"/>
      <c r="J83" s="459"/>
      <c r="K83" s="459"/>
      <c r="L83" s="70"/>
    </row>
    <row r="84" spans="1:12" s="59" customFormat="1" x14ac:dyDescent="0.2">
      <c r="A84" s="77"/>
      <c r="B84" s="84">
        <v>2</v>
      </c>
      <c r="C84" s="456"/>
      <c r="D84" s="456"/>
      <c r="E84" s="456"/>
      <c r="F84" s="456"/>
      <c r="G84" s="456"/>
      <c r="H84" s="456"/>
      <c r="I84" s="456"/>
      <c r="J84" s="456"/>
      <c r="K84" s="456"/>
      <c r="L84" s="70"/>
    </row>
    <row r="85" spans="1:12" s="59" customFormat="1" x14ac:dyDescent="0.2">
      <c r="A85" s="77"/>
      <c r="B85" s="84">
        <v>3</v>
      </c>
      <c r="C85" s="456"/>
      <c r="D85" s="459"/>
      <c r="E85" s="459"/>
      <c r="F85" s="459"/>
      <c r="G85" s="459"/>
      <c r="H85" s="459"/>
      <c r="I85" s="459"/>
      <c r="J85" s="459"/>
      <c r="K85" s="459"/>
      <c r="L85" s="70"/>
    </row>
    <row r="86" spans="1:12" s="59" customFormat="1" x14ac:dyDescent="0.2">
      <c r="A86" s="77"/>
      <c r="L86" s="70"/>
    </row>
    <row r="87" spans="1:12" s="59" customFormat="1" x14ac:dyDescent="0.2">
      <c r="A87" s="77"/>
      <c r="L87" s="70"/>
    </row>
    <row r="88" spans="1:12" s="59" customFormat="1" x14ac:dyDescent="0.2">
      <c r="A88" s="77"/>
      <c r="C88" s="85" t="s">
        <v>96</v>
      </c>
      <c r="L88" s="70"/>
    </row>
    <row r="89" spans="1:12" s="59" customFormat="1" ht="31.35" customHeight="1" x14ac:dyDescent="0.2">
      <c r="A89" s="77"/>
      <c r="C89" s="460" t="s">
        <v>197</v>
      </c>
      <c r="D89" s="460"/>
      <c r="E89" s="460"/>
      <c r="F89" s="460"/>
      <c r="G89" s="460"/>
      <c r="H89" s="460"/>
      <c r="I89" s="460"/>
      <c r="J89" s="460"/>
      <c r="K89" s="460"/>
      <c r="L89" s="70"/>
    </row>
    <row r="90" spans="1:12" s="59" customFormat="1" x14ac:dyDescent="0.2">
      <c r="A90" s="77"/>
      <c r="C90" s="59" t="s">
        <v>97</v>
      </c>
      <c r="L90" s="70"/>
    </row>
    <row r="91" spans="1:12" s="59" customFormat="1" x14ac:dyDescent="0.2">
      <c r="A91" s="77"/>
      <c r="C91" s="59" t="s">
        <v>98</v>
      </c>
      <c r="L91" s="70"/>
    </row>
    <row r="92" spans="1:12" s="59" customFormat="1" x14ac:dyDescent="0.2">
      <c r="A92" s="77"/>
      <c r="C92" s="59" t="s">
        <v>99</v>
      </c>
      <c r="L92" s="70"/>
    </row>
    <row r="93" spans="1:12" s="59" customFormat="1" x14ac:dyDescent="0.2">
      <c r="A93" s="77"/>
      <c r="C93" s="456"/>
      <c r="D93" s="459"/>
      <c r="E93" s="459"/>
      <c r="F93" s="459"/>
      <c r="G93" s="459"/>
      <c r="H93" s="459"/>
      <c r="I93" s="459"/>
      <c r="J93" s="459"/>
      <c r="K93" s="459"/>
      <c r="L93" s="70"/>
    </row>
    <row r="94" spans="1:12" s="59" customFormat="1" x14ac:dyDescent="0.2">
      <c r="A94" s="77"/>
      <c r="C94" s="459"/>
      <c r="D94" s="459"/>
      <c r="E94" s="459"/>
      <c r="F94" s="459"/>
      <c r="G94" s="459"/>
      <c r="H94" s="459"/>
      <c r="I94" s="459"/>
      <c r="J94" s="459"/>
      <c r="K94" s="459"/>
      <c r="L94" s="70"/>
    </row>
    <row r="95" spans="1:12" s="59" customFormat="1" x14ac:dyDescent="0.2">
      <c r="A95" s="77"/>
      <c r="L95" s="70"/>
    </row>
    <row r="96" spans="1:12" s="59" customFormat="1" x14ac:dyDescent="0.2">
      <c r="A96" s="77"/>
      <c r="C96" s="79" t="s">
        <v>100</v>
      </c>
      <c r="L96" s="70"/>
    </row>
    <row r="97" spans="1:12" s="59" customFormat="1" ht="29.7" customHeight="1" x14ac:dyDescent="0.2">
      <c r="A97" s="77"/>
      <c r="C97" s="460" t="s">
        <v>101</v>
      </c>
      <c r="D97" s="460"/>
      <c r="E97" s="460"/>
      <c r="F97" s="460"/>
      <c r="G97" s="460"/>
      <c r="H97" s="460"/>
      <c r="I97" s="460"/>
      <c r="J97" s="460"/>
      <c r="K97" s="460"/>
      <c r="L97" s="70"/>
    </row>
    <row r="98" spans="1:12" s="59" customFormat="1" ht="37.35" customHeight="1" x14ac:dyDescent="0.2">
      <c r="A98" s="77"/>
      <c r="C98" s="454" t="s">
        <v>198</v>
      </c>
      <c r="D98" s="454"/>
      <c r="E98" s="454"/>
      <c r="F98" s="454"/>
      <c r="G98" s="454"/>
      <c r="H98" s="454"/>
      <c r="I98" s="454"/>
      <c r="J98" s="454"/>
      <c r="K98" s="454"/>
      <c r="L98" s="70"/>
    </row>
    <row r="99" spans="1:12" s="59" customFormat="1" ht="41.7" customHeight="1" x14ac:dyDescent="0.2">
      <c r="A99" s="77"/>
      <c r="C99" s="454" t="s">
        <v>199</v>
      </c>
      <c r="D99" s="454"/>
      <c r="E99" s="454"/>
      <c r="F99" s="454"/>
      <c r="G99" s="454"/>
      <c r="H99" s="454"/>
      <c r="I99" s="454"/>
      <c r="J99" s="454"/>
      <c r="K99" s="454"/>
      <c r="L99" s="70"/>
    </row>
    <row r="100" spans="1:12" s="59" customFormat="1" x14ac:dyDescent="0.2">
      <c r="A100" s="77"/>
      <c r="C100" s="456"/>
      <c r="D100" s="459"/>
      <c r="E100" s="459"/>
      <c r="F100" s="459"/>
      <c r="G100" s="459"/>
      <c r="H100" s="459"/>
      <c r="I100" s="459"/>
      <c r="J100" s="459"/>
      <c r="K100" s="459"/>
      <c r="L100" s="70"/>
    </row>
    <row r="101" spans="1:12" s="59" customFormat="1" x14ac:dyDescent="0.2">
      <c r="A101" s="77"/>
      <c r="C101" s="459"/>
      <c r="D101" s="459"/>
      <c r="E101" s="459"/>
      <c r="F101" s="459"/>
      <c r="G101" s="459"/>
      <c r="H101" s="459"/>
      <c r="I101" s="459"/>
      <c r="J101" s="459"/>
      <c r="K101" s="459"/>
      <c r="L101" s="70"/>
    </row>
    <row r="102" spans="1:12" s="59" customFormat="1" x14ac:dyDescent="0.2">
      <c r="A102" s="77"/>
      <c r="C102" s="459"/>
      <c r="D102" s="459"/>
      <c r="E102" s="459"/>
      <c r="F102" s="459"/>
      <c r="G102" s="459"/>
      <c r="H102" s="459"/>
      <c r="I102" s="459"/>
      <c r="J102" s="459"/>
      <c r="K102" s="459"/>
      <c r="L102" s="70"/>
    </row>
    <row r="103" spans="1:12" s="59" customFormat="1" x14ac:dyDescent="0.2">
      <c r="A103" s="77"/>
      <c r="C103" s="459"/>
      <c r="D103" s="459"/>
      <c r="E103" s="459"/>
      <c r="F103" s="459"/>
      <c r="G103" s="459"/>
      <c r="H103" s="459"/>
      <c r="I103" s="459"/>
      <c r="J103" s="459"/>
      <c r="K103" s="459"/>
      <c r="L103" s="70"/>
    </row>
    <row r="104" spans="1:12" s="59" customFormat="1" x14ac:dyDescent="0.2">
      <c r="A104" s="77"/>
      <c r="L104" s="70"/>
    </row>
    <row r="105" spans="1:12" s="59" customFormat="1" x14ac:dyDescent="0.2">
      <c r="A105" s="77"/>
      <c r="C105" s="79" t="s">
        <v>102</v>
      </c>
      <c r="L105" s="70"/>
    </row>
    <row r="106" spans="1:12" s="59" customFormat="1" ht="38.1" customHeight="1" x14ac:dyDescent="0.2">
      <c r="A106" s="77"/>
      <c r="C106" s="460" t="s">
        <v>103</v>
      </c>
      <c r="D106" s="460"/>
      <c r="E106" s="460"/>
      <c r="F106" s="460"/>
      <c r="G106" s="460"/>
      <c r="H106" s="460"/>
      <c r="I106" s="460"/>
      <c r="J106" s="460"/>
      <c r="K106" s="460"/>
      <c r="L106" s="70"/>
    </row>
    <row r="107" spans="1:12" s="59" customFormat="1" x14ac:dyDescent="0.2">
      <c r="A107" s="77"/>
      <c r="C107" s="59" t="s">
        <v>104</v>
      </c>
      <c r="L107" s="70"/>
    </row>
    <row r="108" spans="1:12" s="59" customFormat="1" x14ac:dyDescent="0.2">
      <c r="A108" s="77"/>
      <c r="C108" s="81" t="s">
        <v>200</v>
      </c>
      <c r="L108" s="70"/>
    </row>
    <row r="109" spans="1:12" s="59" customFormat="1" x14ac:dyDescent="0.2">
      <c r="A109" s="77"/>
      <c r="C109" s="59" t="s">
        <v>201</v>
      </c>
      <c r="L109" s="70"/>
    </row>
    <row r="110" spans="1:12" s="59" customFormat="1" x14ac:dyDescent="0.2">
      <c r="A110" s="77"/>
      <c r="C110" s="456"/>
      <c r="D110" s="459"/>
      <c r="E110" s="459"/>
      <c r="F110" s="459"/>
      <c r="G110" s="459"/>
      <c r="H110" s="459"/>
      <c r="I110" s="459"/>
      <c r="J110" s="459"/>
      <c r="K110" s="459"/>
      <c r="L110" s="70"/>
    </row>
    <row r="111" spans="1:12" s="59" customFormat="1" x14ac:dyDescent="0.2">
      <c r="A111" s="77"/>
      <c r="C111" s="459"/>
      <c r="D111" s="459"/>
      <c r="E111" s="459"/>
      <c r="F111" s="459"/>
      <c r="G111" s="459"/>
      <c r="H111" s="459"/>
      <c r="I111" s="459"/>
      <c r="J111" s="459"/>
      <c r="K111" s="459"/>
      <c r="L111" s="70"/>
    </row>
    <row r="112" spans="1:12" s="59" customFormat="1" x14ac:dyDescent="0.2">
      <c r="A112" s="77"/>
      <c r="C112" s="459"/>
      <c r="D112" s="459"/>
      <c r="E112" s="459"/>
      <c r="F112" s="459"/>
      <c r="G112" s="459"/>
      <c r="H112" s="459"/>
      <c r="I112" s="459"/>
      <c r="J112" s="459"/>
      <c r="K112" s="459"/>
      <c r="L112" s="70"/>
    </row>
    <row r="113" spans="1:12" s="59" customFormat="1" x14ac:dyDescent="0.2">
      <c r="A113" s="77"/>
      <c r="L113" s="70"/>
    </row>
    <row r="114" spans="1:12" s="59" customFormat="1" x14ac:dyDescent="0.2">
      <c r="A114" s="77"/>
      <c r="C114" s="79" t="s">
        <v>105</v>
      </c>
      <c r="L114" s="70"/>
    </row>
    <row r="115" spans="1:12" s="59" customFormat="1" ht="32.1" customHeight="1" x14ac:dyDescent="0.2">
      <c r="A115" s="77"/>
      <c r="C115" s="454" t="s">
        <v>106</v>
      </c>
      <c r="D115" s="454"/>
      <c r="E115" s="454"/>
      <c r="F115" s="454"/>
      <c r="G115" s="454"/>
      <c r="H115" s="454"/>
      <c r="I115" s="454"/>
      <c r="J115" s="454"/>
      <c r="K115" s="454"/>
      <c r="L115" s="70"/>
    </row>
    <row r="116" spans="1:12" s="59" customFormat="1" ht="32.1" customHeight="1" x14ac:dyDescent="0.2">
      <c r="A116" s="77"/>
      <c r="C116" s="454" t="s">
        <v>245</v>
      </c>
      <c r="D116" s="454"/>
      <c r="E116" s="454"/>
      <c r="F116" s="454"/>
      <c r="G116" s="454"/>
      <c r="H116" s="454"/>
      <c r="I116" s="454"/>
      <c r="J116" s="454"/>
      <c r="K116" s="454"/>
      <c r="L116" s="70"/>
    </row>
    <row r="117" spans="1:12" s="59" customFormat="1" ht="58.35" customHeight="1" x14ac:dyDescent="0.2">
      <c r="A117" s="77"/>
      <c r="C117" s="454" t="s">
        <v>107</v>
      </c>
      <c r="D117" s="454"/>
      <c r="E117" s="454"/>
      <c r="F117" s="454"/>
      <c r="G117" s="454"/>
      <c r="H117" s="454"/>
      <c r="I117" s="454"/>
      <c r="J117" s="454"/>
      <c r="K117" s="454"/>
      <c r="L117" s="70"/>
    </row>
    <row r="118" spans="1:12" s="59" customFormat="1" ht="32.1" customHeight="1" x14ac:dyDescent="0.2">
      <c r="A118" s="77"/>
      <c r="C118" s="454" t="s">
        <v>108</v>
      </c>
      <c r="D118" s="454"/>
      <c r="E118" s="454"/>
      <c r="F118" s="454"/>
      <c r="G118" s="454"/>
      <c r="H118" s="454"/>
      <c r="I118" s="454"/>
      <c r="J118" s="454"/>
      <c r="K118" s="454"/>
      <c r="L118" s="70"/>
    </row>
    <row r="119" spans="1:12" s="59" customFormat="1" ht="32.1" customHeight="1" x14ac:dyDescent="0.2">
      <c r="A119" s="77"/>
      <c r="C119" s="454" t="s">
        <v>109</v>
      </c>
      <c r="D119" s="454"/>
      <c r="E119" s="454"/>
      <c r="F119" s="454"/>
      <c r="G119" s="454"/>
      <c r="H119" s="454"/>
      <c r="I119" s="454"/>
      <c r="J119" s="454"/>
      <c r="K119" s="454"/>
      <c r="L119" s="70"/>
    </row>
    <row r="120" spans="1:12" s="59" customFormat="1" x14ac:dyDescent="0.2">
      <c r="A120" s="77"/>
      <c r="C120" s="456"/>
      <c r="D120" s="459"/>
      <c r="E120" s="459"/>
      <c r="F120" s="459"/>
      <c r="G120" s="459"/>
      <c r="H120" s="459"/>
      <c r="I120" s="459"/>
      <c r="J120" s="459"/>
      <c r="K120" s="459"/>
      <c r="L120" s="70"/>
    </row>
    <row r="121" spans="1:12" s="59" customFormat="1" x14ac:dyDescent="0.2">
      <c r="A121" s="77"/>
      <c r="C121" s="459"/>
      <c r="D121" s="459"/>
      <c r="E121" s="459"/>
      <c r="F121" s="459"/>
      <c r="G121" s="459"/>
      <c r="H121" s="459"/>
      <c r="I121" s="459"/>
      <c r="J121" s="459"/>
      <c r="K121" s="459"/>
      <c r="L121" s="70"/>
    </row>
    <row r="122" spans="1:12" s="59" customFormat="1" x14ac:dyDescent="0.2">
      <c r="A122" s="77"/>
      <c r="C122" s="459"/>
      <c r="D122" s="459"/>
      <c r="E122" s="459"/>
      <c r="F122" s="459"/>
      <c r="G122" s="459"/>
      <c r="H122" s="459"/>
      <c r="I122" s="459"/>
      <c r="J122" s="459"/>
      <c r="K122" s="459"/>
      <c r="L122" s="70"/>
    </row>
    <row r="123" spans="1:12" s="59" customFormat="1" x14ac:dyDescent="0.2">
      <c r="A123" s="77"/>
      <c r="L123" s="70"/>
    </row>
    <row r="124" spans="1:12" s="59" customFormat="1" x14ac:dyDescent="0.2">
      <c r="A124" s="77"/>
      <c r="C124" s="454" t="s">
        <v>202</v>
      </c>
      <c r="D124" s="454"/>
      <c r="E124" s="454"/>
      <c r="F124" s="454"/>
      <c r="G124" s="454"/>
      <c r="H124" s="454"/>
      <c r="I124" s="454"/>
      <c r="J124" s="454"/>
      <c r="K124" s="454"/>
      <c r="L124" s="70"/>
    </row>
    <row r="125" spans="1:12" s="59" customFormat="1" x14ac:dyDescent="0.2">
      <c r="A125" s="77"/>
      <c r="C125" s="454"/>
      <c r="D125" s="454"/>
      <c r="E125" s="454"/>
      <c r="F125" s="454"/>
      <c r="G125" s="454"/>
      <c r="H125" s="454"/>
      <c r="I125" s="454"/>
      <c r="J125" s="454"/>
      <c r="K125" s="454"/>
      <c r="L125" s="70"/>
    </row>
    <row r="126" spans="1:12" s="59" customFormat="1" x14ac:dyDescent="0.2">
      <c r="A126" s="77"/>
      <c r="C126" s="454"/>
      <c r="D126" s="454"/>
      <c r="E126" s="454"/>
      <c r="F126" s="454"/>
      <c r="G126" s="454"/>
      <c r="H126" s="454"/>
      <c r="I126" s="454"/>
      <c r="J126" s="454"/>
      <c r="K126" s="454"/>
      <c r="L126" s="70"/>
    </row>
    <row r="127" spans="1:12" s="59" customFormat="1" x14ac:dyDescent="0.2">
      <c r="A127" s="77"/>
      <c r="L127" s="70"/>
    </row>
    <row r="128" spans="1:12" s="59" customFormat="1" x14ac:dyDescent="0.2">
      <c r="A128" s="77"/>
      <c r="C128" s="79" t="s">
        <v>110</v>
      </c>
      <c r="L128" s="70"/>
    </row>
    <row r="129" spans="1:12" s="59" customFormat="1" x14ac:dyDescent="0.2">
      <c r="A129" s="77"/>
      <c r="L129" s="70"/>
    </row>
    <row r="130" spans="1:12" s="59" customFormat="1" ht="26.4" x14ac:dyDescent="0.2">
      <c r="A130" s="77"/>
      <c r="C130" s="463" t="s">
        <v>111</v>
      </c>
      <c r="D130" s="463"/>
      <c r="E130" s="463"/>
      <c r="F130" s="463"/>
      <c r="G130" s="463"/>
      <c r="H130" s="66" t="s">
        <v>112</v>
      </c>
      <c r="I130" s="66" t="s">
        <v>113</v>
      </c>
      <c r="J130" s="86" t="s">
        <v>114</v>
      </c>
      <c r="K130" s="66" t="s">
        <v>115</v>
      </c>
      <c r="L130" s="70"/>
    </row>
    <row r="131" spans="1:12" s="59" customFormat="1" ht="19.95" customHeight="1" x14ac:dyDescent="0.2">
      <c r="A131" s="78"/>
      <c r="C131" s="482" t="s">
        <v>157</v>
      </c>
      <c r="D131" s="483"/>
      <c r="E131" s="483"/>
      <c r="F131" s="483"/>
      <c r="G131" s="484"/>
      <c r="H131" s="103" t="s">
        <v>116</v>
      </c>
      <c r="I131" s="103" t="s">
        <v>117</v>
      </c>
      <c r="J131" s="87"/>
      <c r="K131" s="103" t="s">
        <v>117</v>
      </c>
    </row>
    <row r="132" spans="1:12" s="59" customFormat="1" ht="19.95" customHeight="1" x14ac:dyDescent="0.2">
      <c r="A132" s="78"/>
      <c r="C132" s="485" t="s">
        <v>158</v>
      </c>
      <c r="D132" s="485"/>
      <c r="E132" s="485"/>
      <c r="F132" s="485"/>
      <c r="G132" s="485"/>
      <c r="H132" s="103" t="s">
        <v>117</v>
      </c>
      <c r="I132" s="103" t="s">
        <v>117</v>
      </c>
      <c r="J132" s="87"/>
      <c r="K132" s="103" t="s">
        <v>117</v>
      </c>
    </row>
    <row r="133" spans="1:12" s="59" customFormat="1" ht="19.95" customHeight="1" x14ac:dyDescent="0.2">
      <c r="A133" s="78"/>
      <c r="C133" s="480" t="s">
        <v>229</v>
      </c>
      <c r="D133" s="480"/>
      <c r="E133" s="480"/>
      <c r="F133" s="480"/>
      <c r="G133" s="480"/>
      <c r="H133" s="103" t="s">
        <v>117</v>
      </c>
      <c r="I133" s="103" t="s">
        <v>117</v>
      </c>
      <c r="J133" s="87"/>
      <c r="K133" s="103" t="s">
        <v>117</v>
      </c>
    </row>
    <row r="134" spans="1:12" s="59" customFormat="1" ht="19.95" customHeight="1" x14ac:dyDescent="0.2">
      <c r="A134" s="78"/>
      <c r="C134" s="480" t="s">
        <v>230</v>
      </c>
      <c r="D134" s="480"/>
      <c r="E134" s="480"/>
      <c r="F134" s="480"/>
      <c r="G134" s="480"/>
      <c r="H134" s="103" t="s">
        <v>117</v>
      </c>
      <c r="I134" s="103" t="s">
        <v>117</v>
      </c>
      <c r="J134" s="87"/>
      <c r="K134" s="103" t="s">
        <v>117</v>
      </c>
    </row>
    <row r="135" spans="1:12" s="59" customFormat="1" ht="30.6" customHeight="1" x14ac:dyDescent="0.2">
      <c r="A135" s="78"/>
      <c r="C135" s="486" t="s">
        <v>156</v>
      </c>
      <c r="D135" s="487"/>
      <c r="E135" s="487"/>
      <c r="F135" s="487"/>
      <c r="G135" s="488"/>
      <c r="H135" s="103" t="s">
        <v>117</v>
      </c>
      <c r="I135" s="103" t="s">
        <v>117</v>
      </c>
      <c r="J135" s="87"/>
      <c r="K135" s="103" t="s">
        <v>117</v>
      </c>
    </row>
    <row r="136" spans="1:12" s="59" customFormat="1" ht="30.6" customHeight="1" x14ac:dyDescent="0.2">
      <c r="A136" s="78"/>
      <c r="C136" s="485" t="s">
        <v>204</v>
      </c>
      <c r="D136" s="485"/>
      <c r="E136" s="485"/>
      <c r="F136" s="485"/>
      <c r="G136" s="485"/>
      <c r="H136" s="103" t="s">
        <v>117</v>
      </c>
      <c r="I136" s="103" t="s">
        <v>117</v>
      </c>
      <c r="J136" s="87"/>
      <c r="K136" s="103" t="s">
        <v>117</v>
      </c>
    </row>
    <row r="137" spans="1:12" s="59" customFormat="1" ht="19.2" customHeight="1" x14ac:dyDescent="0.2">
      <c r="A137" s="78"/>
      <c r="C137" s="485" t="s">
        <v>203</v>
      </c>
      <c r="D137" s="485"/>
      <c r="E137" s="485"/>
      <c r="F137" s="485"/>
      <c r="G137" s="485"/>
      <c r="H137" s="103" t="s">
        <v>117</v>
      </c>
      <c r="I137" s="103" t="s">
        <v>117</v>
      </c>
      <c r="J137" s="87"/>
      <c r="K137" s="103" t="s">
        <v>117</v>
      </c>
    </row>
    <row r="138" spans="1:12" s="59" customFormat="1" ht="30.6" customHeight="1" x14ac:dyDescent="0.2">
      <c r="A138" s="78"/>
      <c r="C138" s="485" t="s">
        <v>155</v>
      </c>
      <c r="D138" s="485"/>
      <c r="E138" s="485"/>
      <c r="F138" s="485"/>
      <c r="G138" s="485"/>
      <c r="H138" s="103" t="s">
        <v>117</v>
      </c>
      <c r="I138" s="103" t="s">
        <v>117</v>
      </c>
      <c r="J138" s="87"/>
      <c r="K138" s="103" t="s">
        <v>117</v>
      </c>
    </row>
    <row r="139" spans="1:12" s="59" customFormat="1" x14ac:dyDescent="0.2">
      <c r="A139" s="78"/>
      <c r="C139" s="464" t="s">
        <v>231</v>
      </c>
      <c r="D139" s="465"/>
      <c r="E139" s="465"/>
      <c r="F139" s="465"/>
      <c r="G139" s="466"/>
      <c r="H139" s="88"/>
      <c r="I139" s="467" t="s">
        <v>117</v>
      </c>
      <c r="J139" s="88"/>
      <c r="K139" s="467" t="s">
        <v>117</v>
      </c>
    </row>
    <row r="140" spans="1:12" s="59" customFormat="1" ht="16.95" customHeight="1" x14ac:dyDescent="0.2">
      <c r="A140" s="78"/>
      <c r="C140" s="61" t="s">
        <v>118</v>
      </c>
      <c r="D140" s="89"/>
      <c r="E140" s="89"/>
      <c r="F140" s="89"/>
      <c r="G140" s="90"/>
      <c r="H140" s="91"/>
      <c r="I140" s="468"/>
      <c r="J140" s="91"/>
      <c r="K140" s="468"/>
    </row>
    <row r="141" spans="1:12" s="59" customFormat="1" x14ac:dyDescent="0.2">
      <c r="A141" s="77"/>
      <c r="L141" s="70"/>
    </row>
    <row r="142" spans="1:12" s="59" customFormat="1" x14ac:dyDescent="0.2">
      <c r="A142" s="77"/>
      <c r="C142" s="81" t="s">
        <v>205</v>
      </c>
      <c r="D142" s="81"/>
      <c r="E142" s="81"/>
      <c r="F142" s="81"/>
      <c r="G142" s="81"/>
      <c r="H142" s="81"/>
      <c r="I142" s="81"/>
      <c r="J142" s="81"/>
      <c r="K142" s="81"/>
      <c r="L142" s="70"/>
    </row>
    <row r="143" spans="1:12" s="59" customFormat="1" x14ac:dyDescent="0.2">
      <c r="A143" s="77"/>
      <c r="C143" s="461" t="s">
        <v>206</v>
      </c>
      <c r="D143" s="462"/>
      <c r="E143" s="462"/>
      <c r="F143" s="462"/>
      <c r="G143" s="462"/>
      <c r="H143" s="462"/>
      <c r="I143" s="462"/>
      <c r="J143" s="462"/>
      <c r="K143" s="462"/>
      <c r="L143" s="70"/>
    </row>
    <row r="144" spans="1:12" s="59" customFormat="1" x14ac:dyDescent="0.2">
      <c r="A144" s="77"/>
      <c r="C144" s="461" t="s">
        <v>207</v>
      </c>
      <c r="D144" s="462"/>
      <c r="E144" s="462"/>
      <c r="F144" s="462"/>
      <c r="G144" s="462"/>
      <c r="H144" s="462"/>
      <c r="I144" s="462"/>
      <c r="J144" s="462"/>
      <c r="K144" s="462"/>
      <c r="L144" s="70"/>
    </row>
    <row r="145" spans="1:12" s="59" customFormat="1" x14ac:dyDescent="0.2">
      <c r="A145" s="77"/>
      <c r="C145" s="81"/>
      <c r="D145" s="81"/>
      <c r="E145" s="81"/>
      <c r="F145" s="81"/>
      <c r="G145" s="81"/>
      <c r="H145" s="81"/>
      <c r="I145" s="81"/>
      <c r="J145" s="81"/>
      <c r="K145" s="81"/>
      <c r="L145" s="70"/>
    </row>
    <row r="146" spans="1:12" s="59" customFormat="1" x14ac:dyDescent="0.2">
      <c r="A146" s="77"/>
      <c r="C146" s="81" t="s">
        <v>208</v>
      </c>
      <c r="D146" s="81"/>
      <c r="E146" s="81"/>
      <c r="F146" s="81"/>
      <c r="G146" s="81"/>
      <c r="H146" s="81"/>
      <c r="I146" s="81"/>
      <c r="J146" s="81"/>
      <c r="K146" s="81"/>
      <c r="L146" s="70"/>
    </row>
    <row r="147" spans="1:12" s="59" customFormat="1" x14ac:dyDescent="0.2">
      <c r="A147" s="77"/>
      <c r="C147" s="461" t="s">
        <v>209</v>
      </c>
      <c r="D147" s="462"/>
      <c r="E147" s="462"/>
      <c r="F147" s="462"/>
      <c r="G147" s="462"/>
      <c r="H147" s="462"/>
      <c r="I147" s="462"/>
      <c r="J147" s="462"/>
      <c r="K147" s="462"/>
      <c r="L147" s="70"/>
    </row>
    <row r="148" spans="1:12" s="59" customFormat="1" x14ac:dyDescent="0.2">
      <c r="A148" s="77"/>
      <c r="C148" s="461" t="s">
        <v>210</v>
      </c>
      <c r="D148" s="462"/>
      <c r="E148" s="462"/>
      <c r="F148" s="462"/>
      <c r="G148" s="462"/>
      <c r="H148" s="462"/>
      <c r="I148" s="462"/>
      <c r="J148" s="462"/>
      <c r="K148" s="462"/>
      <c r="L148" s="70"/>
    </row>
    <row r="149" spans="1:12" s="59" customFormat="1" x14ac:dyDescent="0.2">
      <c r="A149" s="77"/>
      <c r="L149" s="70"/>
    </row>
    <row r="150" spans="1:12" s="59" customFormat="1" x14ac:dyDescent="0.2">
      <c r="A150" s="77"/>
      <c r="C150" s="79" t="s">
        <v>119</v>
      </c>
      <c r="L150" s="70"/>
    </row>
    <row r="151" spans="1:12" s="59" customFormat="1" x14ac:dyDescent="0.2">
      <c r="A151" s="77"/>
      <c r="L151" s="70"/>
    </row>
    <row r="152" spans="1:12" s="59" customFormat="1" x14ac:dyDescent="0.2">
      <c r="A152" s="77"/>
      <c r="C152" s="59" t="s">
        <v>120</v>
      </c>
      <c r="L152" s="70"/>
    </row>
    <row r="153" spans="1:12" s="59" customFormat="1" x14ac:dyDescent="0.2">
      <c r="A153" s="77"/>
      <c r="C153" s="59" t="s">
        <v>65</v>
      </c>
      <c r="L153" s="70"/>
    </row>
    <row r="154" spans="1:12" s="59" customFormat="1" ht="32.1" customHeight="1" x14ac:dyDescent="0.2">
      <c r="A154" s="77"/>
      <c r="C154" s="454" t="s">
        <v>121</v>
      </c>
      <c r="D154" s="454"/>
      <c r="E154" s="454"/>
      <c r="F154" s="454"/>
      <c r="G154" s="454"/>
      <c r="H154" s="454"/>
      <c r="I154" s="454"/>
      <c r="J154" s="454"/>
      <c r="K154" s="454"/>
      <c r="L154" s="70"/>
    </row>
    <row r="155" spans="1:12" s="59" customFormat="1" ht="32.1" customHeight="1" x14ac:dyDescent="0.2">
      <c r="A155" s="77"/>
      <c r="C155" s="454" t="s">
        <v>211</v>
      </c>
      <c r="D155" s="454"/>
      <c r="E155" s="454"/>
      <c r="F155" s="454"/>
      <c r="G155" s="454"/>
      <c r="H155" s="454"/>
      <c r="I155" s="454"/>
      <c r="J155" s="454"/>
      <c r="K155" s="454"/>
      <c r="L155" s="70"/>
    </row>
    <row r="156" spans="1:12" s="59" customFormat="1" x14ac:dyDescent="0.2">
      <c r="A156" s="77"/>
      <c r="C156" s="469" t="s">
        <v>122</v>
      </c>
      <c r="D156" s="459"/>
      <c r="E156" s="459"/>
      <c r="F156" s="459"/>
      <c r="G156" s="459"/>
      <c r="H156" s="459"/>
      <c r="I156" s="459"/>
      <c r="J156" s="459"/>
      <c r="K156" s="459"/>
      <c r="L156" s="70"/>
    </row>
    <row r="157" spans="1:12" s="59" customFormat="1" x14ac:dyDescent="0.2">
      <c r="A157" s="77"/>
      <c r="C157" s="469" t="s">
        <v>123</v>
      </c>
      <c r="D157" s="459"/>
      <c r="E157" s="459"/>
      <c r="F157" s="459"/>
      <c r="G157" s="459"/>
      <c r="H157" s="459"/>
      <c r="I157" s="459"/>
      <c r="J157" s="459"/>
      <c r="K157" s="459"/>
      <c r="L157" s="70"/>
    </row>
    <row r="158" spans="1:12" s="59" customFormat="1" x14ac:dyDescent="0.2">
      <c r="A158" s="77"/>
      <c r="L158" s="70"/>
    </row>
    <row r="159" spans="1:12" s="59" customFormat="1" x14ac:dyDescent="0.2">
      <c r="A159" s="77"/>
      <c r="C159" s="59" t="s">
        <v>124</v>
      </c>
      <c r="L159" s="70"/>
    </row>
    <row r="160" spans="1:12" s="59" customFormat="1" x14ac:dyDescent="0.2">
      <c r="A160" s="77"/>
      <c r="C160" s="59" t="s">
        <v>65</v>
      </c>
      <c r="L160" s="70"/>
    </row>
    <row r="161" spans="1:12" s="59" customFormat="1" ht="44.1" customHeight="1" x14ac:dyDescent="0.2">
      <c r="A161" s="77"/>
      <c r="C161" s="454" t="s">
        <v>246</v>
      </c>
      <c r="D161" s="454"/>
      <c r="E161" s="454"/>
      <c r="F161" s="454"/>
      <c r="G161" s="454"/>
      <c r="H161" s="454"/>
      <c r="I161" s="454"/>
      <c r="J161" s="454"/>
      <c r="K161" s="454"/>
      <c r="L161" s="70"/>
    </row>
    <row r="162" spans="1:12" s="59" customFormat="1" x14ac:dyDescent="0.2">
      <c r="A162" s="77"/>
      <c r="L162" s="70"/>
    </row>
    <row r="163" spans="1:12" s="59" customFormat="1" x14ac:dyDescent="0.2">
      <c r="A163" s="77"/>
      <c r="C163" s="59" t="s">
        <v>125</v>
      </c>
      <c r="L163" s="70"/>
    </row>
    <row r="164" spans="1:12" s="59" customFormat="1" ht="18" customHeight="1" x14ac:dyDescent="0.2">
      <c r="A164" s="77"/>
      <c r="B164" s="66" t="s">
        <v>212</v>
      </c>
      <c r="C164" s="463" t="s">
        <v>126</v>
      </c>
      <c r="D164" s="463"/>
      <c r="E164" s="463" t="s">
        <v>127</v>
      </c>
      <c r="F164" s="463"/>
      <c r="G164" s="463"/>
      <c r="H164" s="463" t="s">
        <v>128</v>
      </c>
      <c r="I164" s="463"/>
      <c r="J164" s="463"/>
      <c r="K164" s="66" t="s">
        <v>129</v>
      </c>
      <c r="L164" s="70"/>
    </row>
    <row r="165" spans="1:12" s="59" customFormat="1" ht="18" customHeight="1" x14ac:dyDescent="0.2">
      <c r="A165" s="77"/>
      <c r="B165" s="66" t="s">
        <v>130</v>
      </c>
      <c r="C165" s="470" t="s">
        <v>131</v>
      </c>
      <c r="D165" s="470"/>
      <c r="E165" s="471" t="s">
        <v>132</v>
      </c>
      <c r="F165" s="472"/>
      <c r="G165" s="473"/>
      <c r="H165" s="474" t="s">
        <v>133</v>
      </c>
      <c r="I165" s="474"/>
      <c r="J165" s="474"/>
      <c r="K165" s="92" t="s">
        <v>134</v>
      </c>
      <c r="L165" s="70"/>
    </row>
    <row r="166" spans="1:12" s="59" customFormat="1" ht="18" customHeight="1" x14ac:dyDescent="0.2">
      <c r="A166" s="77"/>
      <c r="B166" s="66" t="s">
        <v>130</v>
      </c>
      <c r="C166" s="470" t="s">
        <v>135</v>
      </c>
      <c r="D166" s="470"/>
      <c r="E166" s="471" t="s">
        <v>132</v>
      </c>
      <c r="F166" s="472"/>
      <c r="G166" s="473"/>
      <c r="H166" s="474" t="s">
        <v>136</v>
      </c>
      <c r="I166" s="474"/>
      <c r="J166" s="474"/>
      <c r="K166" s="92" t="s">
        <v>137</v>
      </c>
      <c r="L166" s="70"/>
    </row>
    <row r="167" spans="1:12" s="59" customFormat="1" x14ac:dyDescent="0.2">
      <c r="A167" s="77"/>
      <c r="B167" s="66">
        <v>1</v>
      </c>
      <c r="C167" s="470"/>
      <c r="D167" s="470"/>
      <c r="E167" s="471"/>
      <c r="F167" s="472"/>
      <c r="G167" s="473"/>
      <c r="H167" s="475"/>
      <c r="I167" s="476"/>
      <c r="J167" s="477"/>
      <c r="K167" s="92"/>
      <c r="L167" s="70"/>
    </row>
    <row r="168" spans="1:12" s="59" customFormat="1" x14ac:dyDescent="0.2">
      <c r="A168" s="77"/>
      <c r="B168" s="66">
        <v>2</v>
      </c>
      <c r="C168" s="470"/>
      <c r="D168" s="470"/>
      <c r="E168" s="471"/>
      <c r="F168" s="472"/>
      <c r="G168" s="473"/>
      <c r="H168" s="475"/>
      <c r="I168" s="476"/>
      <c r="J168" s="477"/>
      <c r="K168" s="92"/>
      <c r="L168" s="70"/>
    </row>
    <row r="169" spans="1:12" s="59" customFormat="1" x14ac:dyDescent="0.2">
      <c r="A169" s="77"/>
      <c r="B169" s="66">
        <v>3</v>
      </c>
      <c r="C169" s="470"/>
      <c r="D169" s="470"/>
      <c r="E169" s="471"/>
      <c r="F169" s="472"/>
      <c r="G169" s="473"/>
      <c r="H169" s="475"/>
      <c r="I169" s="476"/>
      <c r="J169" s="477"/>
      <c r="K169" s="92"/>
      <c r="L169" s="70"/>
    </row>
    <row r="170" spans="1:12" s="59" customFormat="1" x14ac:dyDescent="0.2">
      <c r="A170" s="77"/>
      <c r="C170" s="81" t="s">
        <v>213</v>
      </c>
      <c r="L170" s="70"/>
    </row>
    <row r="171" spans="1:12" s="59" customFormat="1" x14ac:dyDescent="0.2">
      <c r="A171" s="77"/>
      <c r="C171" s="59" t="s">
        <v>138</v>
      </c>
      <c r="L171" s="70"/>
    </row>
    <row r="172" spans="1:12" s="59" customFormat="1" x14ac:dyDescent="0.2">
      <c r="A172" s="77"/>
      <c r="C172" s="59" t="s">
        <v>139</v>
      </c>
      <c r="L172" s="70"/>
    </row>
    <row r="173" spans="1:12" s="59" customFormat="1" x14ac:dyDescent="0.2">
      <c r="A173" s="77"/>
      <c r="C173" s="93" t="s">
        <v>140</v>
      </c>
      <c r="D173" s="94"/>
      <c r="E173" s="94"/>
      <c r="F173" s="94"/>
      <c r="G173" s="94"/>
      <c r="H173" s="94"/>
      <c r="I173" s="94"/>
      <c r="J173" s="94"/>
      <c r="K173" s="95"/>
      <c r="L173" s="70"/>
    </row>
    <row r="174" spans="1:12" s="59" customFormat="1" x14ac:dyDescent="0.2">
      <c r="A174" s="77"/>
      <c r="C174" s="96" t="s">
        <v>141</v>
      </c>
      <c r="K174" s="97"/>
      <c r="L174" s="70"/>
    </row>
    <row r="175" spans="1:12" s="59" customFormat="1" x14ac:dyDescent="0.2">
      <c r="A175" s="77"/>
      <c r="C175" s="96" t="s">
        <v>142</v>
      </c>
      <c r="K175" s="97"/>
      <c r="L175" s="70"/>
    </row>
    <row r="176" spans="1:12" s="59" customFormat="1" x14ac:dyDescent="0.2">
      <c r="A176" s="77"/>
      <c r="C176" s="61" t="s">
        <v>143</v>
      </c>
      <c r="D176" s="89"/>
      <c r="E176" s="89"/>
      <c r="F176" s="89"/>
      <c r="G176" s="89"/>
      <c r="H176" s="89"/>
      <c r="I176" s="89"/>
      <c r="J176" s="89"/>
      <c r="K176" s="90"/>
      <c r="L176" s="70"/>
    </row>
    <row r="177" spans="1:12" s="59" customFormat="1" x14ac:dyDescent="0.2">
      <c r="A177" s="77"/>
      <c r="L177" s="70"/>
    </row>
    <row r="178" spans="1:12" s="59" customFormat="1" ht="64.349999999999994" customHeight="1" x14ac:dyDescent="0.2">
      <c r="A178" s="77"/>
      <c r="C178" s="255" t="s">
        <v>247</v>
      </c>
      <c r="D178" s="255"/>
      <c r="E178" s="255"/>
      <c r="F178" s="255"/>
      <c r="G178" s="255"/>
      <c r="H178" s="255"/>
      <c r="I178" s="255"/>
      <c r="J178" s="255"/>
      <c r="K178" s="255"/>
      <c r="L178" s="70"/>
    </row>
    <row r="179" spans="1:12" s="59" customFormat="1" x14ac:dyDescent="0.2">
      <c r="A179" s="77"/>
      <c r="L179" s="70"/>
    </row>
    <row r="180" spans="1:12" s="59" customFormat="1" x14ac:dyDescent="0.2">
      <c r="A180" s="77"/>
      <c r="L180" s="70"/>
    </row>
    <row r="181" spans="1:12" s="59" customFormat="1" x14ac:dyDescent="0.2">
      <c r="A181" s="77"/>
      <c r="C181" s="59" t="s">
        <v>144</v>
      </c>
      <c r="L181" s="70"/>
    </row>
    <row r="182" spans="1:12" s="59" customFormat="1" x14ac:dyDescent="0.2">
      <c r="A182" s="77"/>
      <c r="C182" s="479" t="s">
        <v>214</v>
      </c>
      <c r="D182" s="479"/>
      <c r="E182" s="98"/>
      <c r="F182" s="99"/>
      <c r="G182" s="99"/>
      <c r="H182" s="99"/>
      <c r="I182" s="99"/>
      <c r="J182" s="99"/>
      <c r="K182" s="100"/>
      <c r="L182" s="70"/>
    </row>
    <row r="183" spans="1:12" s="59" customFormat="1" x14ac:dyDescent="0.2">
      <c r="A183" s="77"/>
      <c r="C183" s="480" t="s">
        <v>145</v>
      </c>
      <c r="D183" s="480"/>
      <c r="E183" s="98"/>
      <c r="F183" s="99"/>
      <c r="G183" s="99"/>
      <c r="H183" s="99"/>
      <c r="I183" s="99"/>
      <c r="J183" s="99"/>
      <c r="K183" s="100"/>
      <c r="L183" s="70"/>
    </row>
    <row r="184" spans="1:12" s="59" customFormat="1" x14ac:dyDescent="0.2">
      <c r="A184" s="77"/>
      <c r="C184" s="480" t="s">
        <v>146</v>
      </c>
      <c r="D184" s="480"/>
      <c r="E184" s="98"/>
      <c r="F184" s="99"/>
      <c r="G184" s="99"/>
      <c r="H184" s="99"/>
      <c r="I184" s="99"/>
      <c r="J184" s="99"/>
      <c r="K184" s="100"/>
      <c r="L184" s="70"/>
    </row>
    <row r="185" spans="1:12" s="59" customFormat="1" x14ac:dyDescent="0.2">
      <c r="A185" s="77"/>
      <c r="L185" s="70"/>
    </row>
    <row r="186" spans="1:12" s="59" customFormat="1" ht="15.75" customHeight="1" x14ac:dyDescent="0.2">
      <c r="A186" s="77"/>
      <c r="L186" s="70"/>
    </row>
    <row r="187" spans="1:12" s="59" customFormat="1" x14ac:dyDescent="0.2">
      <c r="A187" s="77"/>
      <c r="L187" s="70"/>
    </row>
    <row r="188" spans="1:12" s="59" customFormat="1" x14ac:dyDescent="0.2">
      <c r="A188" s="77"/>
      <c r="B188" s="481" t="s">
        <v>147</v>
      </c>
      <c r="C188" s="481"/>
      <c r="D188" s="481"/>
      <c r="E188" s="481"/>
      <c r="F188" s="481"/>
      <c r="G188" s="481"/>
      <c r="H188" s="481"/>
      <c r="I188" s="481"/>
      <c r="J188" s="481"/>
      <c r="K188" s="481"/>
      <c r="L188" s="70"/>
    </row>
    <row r="189" spans="1:12" s="59" customFormat="1" x14ac:dyDescent="0.2">
      <c r="A189" s="77"/>
      <c r="L189" s="70"/>
    </row>
    <row r="190" spans="1:12" s="59" customFormat="1" x14ac:dyDescent="0.2">
      <c r="A190" s="77"/>
      <c r="B190" s="79" t="s">
        <v>148</v>
      </c>
      <c r="C190" s="85" t="s">
        <v>149</v>
      </c>
      <c r="L190" s="70"/>
    </row>
    <row r="191" spans="1:12" s="59" customFormat="1" x14ac:dyDescent="0.2">
      <c r="A191" s="77"/>
      <c r="L191" s="70"/>
    </row>
    <row r="192" spans="1:12" s="59" customFormat="1" ht="64.349999999999994" customHeight="1" x14ac:dyDescent="0.2">
      <c r="A192" s="77"/>
      <c r="B192" s="101" t="s">
        <v>150</v>
      </c>
      <c r="C192" s="478" t="s">
        <v>215</v>
      </c>
      <c r="D192" s="478"/>
      <c r="E192" s="478"/>
      <c r="F192" s="478"/>
      <c r="G192" s="478"/>
      <c r="H192" s="478"/>
      <c r="I192" s="478"/>
      <c r="J192" s="478"/>
      <c r="K192" s="478"/>
      <c r="L192" s="70"/>
    </row>
    <row r="193" spans="1:12" s="59" customFormat="1" ht="35.25" customHeight="1" x14ac:dyDescent="0.2">
      <c r="A193" s="77"/>
      <c r="B193" s="101" t="s">
        <v>151</v>
      </c>
      <c r="C193" s="478" t="s">
        <v>216</v>
      </c>
      <c r="D193" s="478"/>
      <c r="E193" s="478"/>
      <c r="F193" s="478"/>
      <c r="G193" s="478"/>
      <c r="H193" s="478"/>
      <c r="I193" s="478"/>
      <c r="J193" s="478"/>
      <c r="K193" s="478"/>
      <c r="L193" s="70"/>
    </row>
    <row r="194" spans="1:12" s="59" customFormat="1" ht="99.75" customHeight="1" x14ac:dyDescent="0.2">
      <c r="A194" s="77"/>
      <c r="B194" s="101" t="s">
        <v>217</v>
      </c>
      <c r="C194" s="478" t="s">
        <v>248</v>
      </c>
      <c r="D194" s="478"/>
      <c r="E194" s="478"/>
      <c r="F194" s="478"/>
      <c r="G194" s="478"/>
      <c r="H194" s="478"/>
      <c r="I194" s="478"/>
      <c r="J194" s="478"/>
      <c r="K194" s="478"/>
      <c r="L194" s="70"/>
    </row>
    <row r="195" spans="1:12" s="59" customFormat="1" x14ac:dyDescent="0.2">
      <c r="A195" s="77"/>
      <c r="L195" s="70"/>
    </row>
    <row r="196" spans="1:12" s="59" customFormat="1" x14ac:dyDescent="0.2">
      <c r="A196" s="77"/>
      <c r="B196" s="59" t="s">
        <v>218</v>
      </c>
      <c r="L196" s="70"/>
    </row>
    <row r="197" spans="1:12" s="59" customFormat="1" x14ac:dyDescent="0.2">
      <c r="A197" s="77"/>
      <c r="C197" s="59" t="s">
        <v>219</v>
      </c>
      <c r="L197" s="70"/>
    </row>
    <row r="198" spans="1:12" s="59" customFormat="1" x14ac:dyDescent="0.2">
      <c r="A198" s="77"/>
      <c r="C198" s="59" t="s">
        <v>220</v>
      </c>
      <c r="L198" s="70"/>
    </row>
    <row r="199" spans="1:12" s="59" customFormat="1" x14ac:dyDescent="0.2">
      <c r="A199" s="77"/>
      <c r="C199" s="59" t="s">
        <v>221</v>
      </c>
      <c r="L199" s="70"/>
    </row>
    <row r="200" spans="1:12" s="59" customFormat="1" x14ac:dyDescent="0.2">
      <c r="A200" s="77"/>
      <c r="L200" s="70"/>
    </row>
    <row r="201" spans="1:12" s="59" customFormat="1" x14ac:dyDescent="0.2">
      <c r="A201" s="77"/>
      <c r="B201" s="59" t="s">
        <v>222</v>
      </c>
      <c r="L201" s="70"/>
    </row>
    <row r="202" spans="1:12" s="59" customFormat="1" ht="31.5" customHeight="1" x14ac:dyDescent="0.2">
      <c r="A202" s="77"/>
      <c r="C202" s="469" t="s">
        <v>223</v>
      </c>
      <c r="D202" s="459"/>
      <c r="E202" s="459"/>
      <c r="F202" s="459"/>
      <c r="G202" s="459"/>
      <c r="H202" s="459"/>
      <c r="I202" s="459"/>
      <c r="J202" s="459"/>
      <c r="K202" s="459"/>
      <c r="L202" s="70"/>
    </row>
    <row r="203" spans="1:12" s="59" customFormat="1" x14ac:dyDescent="0.2">
      <c r="A203" s="77"/>
      <c r="C203" s="59" t="s">
        <v>224</v>
      </c>
      <c r="L203" s="70"/>
    </row>
    <row r="204" spans="1:12" s="59" customFormat="1" ht="31.95" customHeight="1" x14ac:dyDescent="0.2">
      <c r="A204" s="77"/>
      <c r="C204" s="469" t="s">
        <v>227</v>
      </c>
      <c r="D204" s="459"/>
      <c r="E204" s="459"/>
      <c r="F204" s="459"/>
      <c r="G204" s="459"/>
      <c r="H204" s="459"/>
      <c r="I204" s="459"/>
      <c r="J204" s="459"/>
      <c r="K204" s="459"/>
      <c r="L204" s="70"/>
    </row>
    <row r="205" spans="1:12" s="59" customFormat="1" x14ac:dyDescent="0.2">
      <c r="A205" s="77"/>
      <c r="C205" s="83" t="s">
        <v>225</v>
      </c>
      <c r="E205" s="83"/>
      <c r="F205" s="83"/>
      <c r="G205" s="83"/>
      <c r="H205" s="83"/>
      <c r="I205" s="83"/>
      <c r="J205" s="83"/>
      <c r="K205" s="83"/>
      <c r="L205" s="70"/>
    </row>
    <row r="206" spans="1:12" s="59" customFormat="1" x14ac:dyDescent="0.2">
      <c r="A206" s="77"/>
      <c r="B206" s="79" t="s">
        <v>152</v>
      </c>
      <c r="C206" s="79" t="s">
        <v>153</v>
      </c>
      <c r="L206" s="70"/>
    </row>
    <row r="207" spans="1:12" s="59" customFormat="1" x14ac:dyDescent="0.2">
      <c r="A207" s="77"/>
      <c r="L207" s="70"/>
    </row>
    <row r="208" spans="1:12" s="59" customFormat="1" ht="32.1" customHeight="1" x14ac:dyDescent="0.2">
      <c r="A208" s="77"/>
      <c r="C208" s="454" t="s">
        <v>226</v>
      </c>
      <c r="D208" s="454"/>
      <c r="E208" s="454"/>
      <c r="F208" s="454"/>
      <c r="G208" s="454"/>
      <c r="H208" s="454"/>
      <c r="I208" s="454"/>
      <c r="J208" s="454"/>
      <c r="K208" s="454"/>
      <c r="L208" s="70"/>
    </row>
    <row r="209" spans="1:12" s="59" customFormat="1" x14ac:dyDescent="0.2">
      <c r="A209" s="77"/>
      <c r="L209" s="70"/>
    </row>
  </sheetData>
  <mergeCells count="107">
    <mergeCell ref="A18:A19"/>
    <mergeCell ref="C131:G131"/>
    <mergeCell ref="C132:G132"/>
    <mergeCell ref="C133:G133"/>
    <mergeCell ref="C134:G134"/>
    <mergeCell ref="C135:G135"/>
    <mergeCell ref="C136:G136"/>
    <mergeCell ref="C137:G137"/>
    <mergeCell ref="C138:G138"/>
    <mergeCell ref="C99:K99"/>
    <mergeCell ref="C100:K103"/>
    <mergeCell ref="C106:K106"/>
    <mergeCell ref="C110:K112"/>
    <mergeCell ref="C115:K115"/>
    <mergeCell ref="C116:K116"/>
    <mergeCell ref="C117:K117"/>
    <mergeCell ref="C118:K118"/>
    <mergeCell ref="C119:K119"/>
    <mergeCell ref="C75:K77"/>
    <mergeCell ref="C80:K80"/>
    <mergeCell ref="C83:K83"/>
    <mergeCell ref="C84:K84"/>
    <mergeCell ref="C85:K85"/>
    <mergeCell ref="C89:K89"/>
    <mergeCell ref="C193:K193"/>
    <mergeCell ref="C194:K194"/>
    <mergeCell ref="C202:K202"/>
    <mergeCell ref="C204:K204"/>
    <mergeCell ref="C208:K208"/>
    <mergeCell ref="C169:D169"/>
    <mergeCell ref="E169:G169"/>
    <mergeCell ref="H169:J169"/>
    <mergeCell ref="C178:K178"/>
    <mergeCell ref="C182:D182"/>
    <mergeCell ref="C183:D183"/>
    <mergeCell ref="C184:D184"/>
    <mergeCell ref="B188:K188"/>
    <mergeCell ref="C192:K192"/>
    <mergeCell ref="C166:D166"/>
    <mergeCell ref="E166:G166"/>
    <mergeCell ref="H166:J166"/>
    <mergeCell ref="C167:D167"/>
    <mergeCell ref="E167:G167"/>
    <mergeCell ref="H167:J167"/>
    <mergeCell ref="C168:D168"/>
    <mergeCell ref="E168:G168"/>
    <mergeCell ref="H168:J168"/>
    <mergeCell ref="C155:K155"/>
    <mergeCell ref="C156:K156"/>
    <mergeCell ref="C157:K157"/>
    <mergeCell ref="C161:K161"/>
    <mergeCell ref="C164:D164"/>
    <mergeCell ref="E164:G164"/>
    <mergeCell ref="H164:J164"/>
    <mergeCell ref="C165:D165"/>
    <mergeCell ref="E165:G165"/>
    <mergeCell ref="H165:J165"/>
    <mergeCell ref="C143:K143"/>
    <mergeCell ref="C144:K144"/>
    <mergeCell ref="C147:K147"/>
    <mergeCell ref="C148:K148"/>
    <mergeCell ref="C154:K154"/>
    <mergeCell ref="C120:K122"/>
    <mergeCell ref="C124:K126"/>
    <mergeCell ref="C130:G130"/>
    <mergeCell ref="C139:G139"/>
    <mergeCell ref="I139:I140"/>
    <mergeCell ref="K139:K140"/>
    <mergeCell ref="C93:K94"/>
    <mergeCell ref="C97:K97"/>
    <mergeCell ref="C98:K98"/>
    <mergeCell ref="C56:K56"/>
    <mergeCell ref="C57:K57"/>
    <mergeCell ref="C60:K60"/>
    <mergeCell ref="C61:K61"/>
    <mergeCell ref="C62:K62"/>
    <mergeCell ref="C63:K63"/>
    <mergeCell ref="C64:K64"/>
    <mergeCell ref="C66:K66"/>
    <mergeCell ref="C69:K71"/>
    <mergeCell ref="C23:D23"/>
    <mergeCell ref="E23:F23"/>
    <mergeCell ref="H23:I23"/>
    <mergeCell ref="C27:K27"/>
    <mergeCell ref="C38:K44"/>
    <mergeCell ref="C48:K48"/>
    <mergeCell ref="C50:K50"/>
    <mergeCell ref="C51:K51"/>
    <mergeCell ref="C55:K55"/>
    <mergeCell ref="E6:F6"/>
    <mergeCell ref="G6:K6"/>
    <mergeCell ref="C2:D2"/>
    <mergeCell ref="H3:I3"/>
    <mergeCell ref="J3:K3"/>
    <mergeCell ref="H4:I4"/>
    <mergeCell ref="J4:K4"/>
    <mergeCell ref="C9:K10"/>
    <mergeCell ref="D12:L12"/>
    <mergeCell ref="C16:D16"/>
    <mergeCell ref="E16:K17"/>
    <mergeCell ref="C17:D17"/>
    <mergeCell ref="C18:D19"/>
    <mergeCell ref="E18:K19"/>
    <mergeCell ref="C20:C22"/>
    <mergeCell ref="E20:K20"/>
    <mergeCell ref="E21:K21"/>
    <mergeCell ref="E22:K22"/>
  </mergeCells>
  <phoneticPr fontId="7"/>
  <printOptions horizontalCentered="1"/>
  <pageMargins left="0.70866141732283472" right="0.31496062992125984" top="0.74803149606299213" bottom="0.74803149606299213" header="0.31496062992125984" footer="0.31496062992125984"/>
  <pageSetup paperSize="9" scale="98" fitToHeight="0" orientation="portrait" r:id="rId1"/>
  <headerFooter>
    <oddFooter>&amp;R&amp;"游ゴシック,標準"&amp;K00-022Ver.20250401</oddFooter>
  </headerFooter>
  <rowBreaks count="5" manualBreakCount="5">
    <brk id="45" min="1" max="10" man="1"/>
    <brk id="78" min="1" max="10" man="1"/>
    <brk id="113" min="1" max="10" man="1"/>
    <brk id="149" min="1" max="10" man="1"/>
    <brk id="186" min="1"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2</xdr:col>
                    <xdr:colOff>190500</xdr:colOff>
                    <xdr:row>11</xdr:row>
                    <xdr:rowOff>30480</xdr:rowOff>
                  </from>
                  <to>
                    <xdr:col>3</xdr:col>
                    <xdr:colOff>60960</xdr:colOff>
                    <xdr:row>11</xdr:row>
                    <xdr:rowOff>274320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2</xdr:col>
                    <xdr:colOff>190500</xdr:colOff>
                    <xdr:row>11</xdr:row>
                    <xdr:rowOff>30480</xdr:rowOff>
                  </from>
                  <to>
                    <xdr:col>3</xdr:col>
                    <xdr:colOff>60960</xdr:colOff>
                    <xdr:row>11</xdr:row>
                    <xdr:rowOff>289560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基本情報シート</vt:lpstr>
      <vt:lpstr>実績報告書（繰越等）</vt:lpstr>
      <vt:lpstr>別紙イ　収支決算書（年度末分）</vt:lpstr>
      <vt:lpstr>【検算用】 別紙イ　収支決算書（繰越期間分）</vt:lpstr>
      <vt:lpstr>別紙ロ　その他、変更内容の説明</vt:lpstr>
      <vt:lpstr>別添　成果報告書</vt:lpstr>
      <vt:lpstr>'【検算用】 別紙イ　収支決算書（繰越期間分）'!Print_Area</vt:lpstr>
      <vt:lpstr>基本情報シート!Print_Area</vt:lpstr>
      <vt:lpstr>'実績報告書（繰越等）'!Print_Area</vt:lpstr>
      <vt:lpstr>'別紙イ　収支決算書（年度末分）'!Print_Area</vt:lpstr>
      <vt:lpstr>'別紙ロ　その他、変更内容の説明'!Print_Area</vt:lpstr>
      <vt:lpstr>'別添　成果報告書'!Print_Area</vt:lpstr>
      <vt:lpstr>'【検算用】 別紙イ　収支決算書（繰越期間分）'!Print_Titles</vt:lpstr>
      <vt:lpstr>'別紙イ　収支決算書（年度末分）'!Print_Titles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